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SANA\Desktop\ปี64\"/>
    </mc:Choice>
  </mc:AlternateContent>
  <bookViews>
    <workbookView xWindow="0" yWindow="0" windowWidth="15360" windowHeight="7230"/>
  </bookViews>
  <sheets>
    <sheet name="ภดส.3" sheetId="1" r:id="rId1"/>
    <sheet name="ภดส.1" sheetId="2" r:id="rId2"/>
    <sheet name="ภดส.7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89" i="3" l="1"/>
  <c r="AA184" i="3" l="1"/>
  <c r="AA145" i="3"/>
  <c r="AA135" i="3"/>
  <c r="AA76" i="3"/>
  <c r="AA45" i="3"/>
  <c r="J306" i="3"/>
  <c r="H306" i="3"/>
  <c r="V305" i="3"/>
  <c r="W305" i="3" s="1"/>
  <c r="J305" i="3"/>
  <c r="Y305" i="3" s="1"/>
  <c r="H305" i="3"/>
  <c r="U304" i="3"/>
  <c r="R304" i="3"/>
  <c r="J304" i="3"/>
  <c r="H304" i="3"/>
  <c r="V303" i="3"/>
  <c r="W303" i="3" s="1"/>
  <c r="U303" i="3"/>
  <c r="R303" i="3"/>
  <c r="H303" i="3"/>
  <c r="J303" i="3" s="1"/>
  <c r="Y303" i="3" s="1"/>
  <c r="J301" i="3"/>
  <c r="H301" i="3"/>
  <c r="V300" i="3"/>
  <c r="W300" i="3" s="1"/>
  <c r="J300" i="3"/>
  <c r="Y300" i="3" s="1"/>
  <c r="H300" i="3"/>
  <c r="W299" i="3"/>
  <c r="V299" i="3"/>
  <c r="J299" i="3"/>
  <c r="Y299" i="3" s="1"/>
  <c r="H299" i="3"/>
  <c r="Y298" i="3"/>
  <c r="R298" i="3"/>
  <c r="U298" i="3" s="1"/>
  <c r="J298" i="3"/>
  <c r="V298" i="3" s="1"/>
  <c r="W298" i="3" s="1"/>
  <c r="H298" i="3"/>
  <c r="U297" i="3"/>
  <c r="R297" i="3"/>
  <c r="J297" i="3"/>
  <c r="H297" i="3"/>
  <c r="V295" i="3"/>
  <c r="W295" i="3" s="1"/>
  <c r="J295" i="3"/>
  <c r="Y295" i="3" s="1"/>
  <c r="H295" i="3"/>
  <c r="W293" i="3"/>
  <c r="V293" i="3"/>
  <c r="J293" i="3"/>
  <c r="Y293" i="3" s="1"/>
  <c r="H293" i="3"/>
  <c r="Y292" i="3"/>
  <c r="H292" i="3"/>
  <c r="J292" i="3" s="1"/>
  <c r="V292" i="3" s="1"/>
  <c r="W292" i="3" s="1"/>
  <c r="J291" i="3"/>
  <c r="H291" i="3"/>
  <c r="V289" i="3"/>
  <c r="W289" i="3" s="1"/>
  <c r="J289" i="3"/>
  <c r="Y289" i="3" s="1"/>
  <c r="H289" i="3"/>
  <c r="U288" i="3"/>
  <c r="R288" i="3"/>
  <c r="J288" i="3"/>
  <c r="H288" i="3"/>
  <c r="V286" i="3"/>
  <c r="W286" i="3" s="1"/>
  <c r="J286" i="3"/>
  <c r="Y286" i="3" s="1"/>
  <c r="H286" i="3"/>
  <c r="W285" i="3"/>
  <c r="V285" i="3"/>
  <c r="J285" i="3"/>
  <c r="Y285" i="3" s="1"/>
  <c r="H285" i="3"/>
  <c r="H283" i="3"/>
  <c r="J283" i="3" s="1"/>
  <c r="J282" i="3"/>
  <c r="H282" i="3"/>
  <c r="V281" i="3"/>
  <c r="W281" i="3" s="1"/>
  <c r="U281" i="3"/>
  <c r="R281" i="3"/>
  <c r="H281" i="3"/>
  <c r="J281" i="3" s="1"/>
  <c r="Y281" i="3" s="1"/>
  <c r="U280" i="3"/>
  <c r="Y280" i="3" s="1"/>
  <c r="R280" i="3"/>
  <c r="J280" i="3"/>
  <c r="H280" i="3"/>
  <c r="R278" i="3"/>
  <c r="U278" i="3" s="1"/>
  <c r="Y278" i="3" s="1"/>
  <c r="J278" i="3"/>
  <c r="H278" i="3"/>
  <c r="W276" i="3"/>
  <c r="V276" i="3"/>
  <c r="J276" i="3"/>
  <c r="Y276" i="3" s="1"/>
  <c r="H276" i="3"/>
  <c r="R274" i="3"/>
  <c r="U274" i="3" s="1"/>
  <c r="Y274" i="3" s="1"/>
  <c r="J274" i="3"/>
  <c r="H274" i="3"/>
  <c r="U273" i="3"/>
  <c r="R273" i="3"/>
  <c r="J273" i="3"/>
  <c r="H273" i="3"/>
  <c r="V271" i="3"/>
  <c r="W271" i="3" s="1"/>
  <c r="J271" i="3"/>
  <c r="Y271" i="3" s="1"/>
  <c r="H271" i="3"/>
  <c r="W270" i="3"/>
  <c r="V270" i="3"/>
  <c r="J270" i="3"/>
  <c r="Y270" i="3" s="1"/>
  <c r="H270" i="3"/>
  <c r="R269" i="3"/>
  <c r="U269" i="3" s="1"/>
  <c r="Y269" i="3" s="1"/>
  <c r="J269" i="3"/>
  <c r="H269" i="3"/>
  <c r="U268" i="3"/>
  <c r="R268" i="3"/>
  <c r="J268" i="3"/>
  <c r="H268" i="3"/>
  <c r="V267" i="3"/>
  <c r="W267" i="3" s="1"/>
  <c r="U267" i="3"/>
  <c r="R267" i="3"/>
  <c r="H267" i="3"/>
  <c r="J267" i="3" s="1"/>
  <c r="Y267" i="3" s="1"/>
  <c r="U265" i="3"/>
  <c r="Y265" i="3" s="1"/>
  <c r="R265" i="3"/>
  <c r="J265" i="3"/>
  <c r="H265" i="3"/>
  <c r="Y264" i="3"/>
  <c r="R264" i="3"/>
  <c r="U264" i="3" s="1"/>
  <c r="J264" i="3"/>
  <c r="H264" i="3"/>
  <c r="W262" i="3"/>
  <c r="V262" i="3"/>
  <c r="J262" i="3"/>
  <c r="Y262" i="3" s="1"/>
  <c r="H262" i="3"/>
  <c r="Y261" i="3"/>
  <c r="H261" i="3"/>
  <c r="J261" i="3" s="1"/>
  <c r="V261" i="3" s="1"/>
  <c r="W261" i="3" s="1"/>
  <c r="J260" i="3"/>
  <c r="H260" i="3"/>
  <c r="V259" i="3"/>
  <c r="W259" i="3" s="1"/>
  <c r="J259" i="3"/>
  <c r="Y259" i="3" s="1"/>
  <c r="H259" i="3"/>
  <c r="U258" i="3"/>
  <c r="R258" i="3"/>
  <c r="J258" i="3"/>
  <c r="H258" i="3"/>
  <c r="V257" i="3"/>
  <c r="W257" i="3" s="1"/>
  <c r="U257" i="3"/>
  <c r="R257" i="3"/>
  <c r="H257" i="3"/>
  <c r="J257" i="3" s="1"/>
  <c r="Y257" i="3" s="1"/>
  <c r="U256" i="3"/>
  <c r="Y256" i="3" s="1"/>
  <c r="R256" i="3"/>
  <c r="J256" i="3"/>
  <c r="H256" i="3"/>
  <c r="Y254" i="3"/>
  <c r="H254" i="3"/>
  <c r="J254" i="3" s="1"/>
  <c r="V254" i="3" s="1"/>
  <c r="W254" i="3" s="1"/>
  <c r="J253" i="3"/>
  <c r="H253" i="3"/>
  <c r="V252" i="3"/>
  <c r="W252" i="3" s="1"/>
  <c r="J252" i="3"/>
  <c r="Y252" i="3" s="1"/>
  <c r="H252" i="3"/>
  <c r="U251" i="3"/>
  <c r="R251" i="3"/>
  <c r="J251" i="3"/>
  <c r="H251" i="3"/>
  <c r="V250" i="3"/>
  <c r="W250" i="3" s="1"/>
  <c r="U250" i="3"/>
  <c r="R250" i="3"/>
  <c r="H250" i="3"/>
  <c r="J250" i="3" s="1"/>
  <c r="Y250" i="3" s="1"/>
  <c r="U249" i="3"/>
  <c r="Y249" i="3" s="1"/>
  <c r="R249" i="3"/>
  <c r="J249" i="3"/>
  <c r="H249" i="3"/>
  <c r="Y247" i="3"/>
  <c r="H247" i="3"/>
  <c r="J247" i="3" s="1"/>
  <c r="V247" i="3" s="1"/>
  <c r="W247" i="3" s="1"/>
  <c r="J246" i="3"/>
  <c r="H246" i="3"/>
  <c r="V245" i="3"/>
  <c r="W245" i="3" s="1"/>
  <c r="J245" i="3"/>
  <c r="Y245" i="3" s="1"/>
  <c r="H245" i="3"/>
  <c r="U244" i="3"/>
  <c r="R244" i="3"/>
  <c r="J244" i="3"/>
  <c r="H244" i="3"/>
  <c r="V243" i="3"/>
  <c r="W243" i="3" s="1"/>
  <c r="U243" i="3"/>
  <c r="R243" i="3"/>
  <c r="H243" i="3"/>
  <c r="J243" i="3" s="1"/>
  <c r="Y243" i="3" s="1"/>
  <c r="U242" i="3"/>
  <c r="Y242" i="3" s="1"/>
  <c r="R242" i="3"/>
  <c r="J242" i="3"/>
  <c r="H242" i="3"/>
  <c r="Y240" i="3"/>
  <c r="H240" i="3"/>
  <c r="J240" i="3" s="1"/>
  <c r="V240" i="3" s="1"/>
  <c r="W240" i="3" s="1"/>
  <c r="U239" i="3"/>
  <c r="Y239" i="3" s="1"/>
  <c r="R239" i="3"/>
  <c r="J239" i="3"/>
  <c r="V239" i="3" s="1"/>
  <c r="W239" i="3" s="1"/>
  <c r="H239" i="3"/>
  <c r="R238" i="3"/>
  <c r="U238" i="3" s="1"/>
  <c r="J238" i="3"/>
  <c r="Y238" i="3" s="1"/>
  <c r="H238" i="3"/>
  <c r="V236" i="3"/>
  <c r="W236" i="3" s="1"/>
  <c r="J236" i="3"/>
  <c r="Y236" i="3" s="1"/>
  <c r="H236" i="3"/>
  <c r="Y235" i="3"/>
  <c r="W235" i="3"/>
  <c r="H235" i="3"/>
  <c r="J235" i="3" s="1"/>
  <c r="V235" i="3" s="1"/>
  <c r="R234" i="3"/>
  <c r="U234" i="3" s="1"/>
  <c r="Y234" i="3" s="1"/>
  <c r="J234" i="3"/>
  <c r="H234" i="3"/>
  <c r="Y233" i="3"/>
  <c r="R233" i="3"/>
  <c r="U233" i="3" s="1"/>
  <c r="J233" i="3"/>
  <c r="H233" i="3"/>
  <c r="U232" i="3"/>
  <c r="R232" i="3"/>
  <c r="J232" i="3"/>
  <c r="H232" i="3"/>
  <c r="J230" i="3"/>
  <c r="Y230" i="3" s="1"/>
  <c r="H230" i="3"/>
  <c r="W228" i="3"/>
  <c r="V228" i="3"/>
  <c r="J228" i="3"/>
  <c r="Y228" i="3" s="1"/>
  <c r="H228" i="3"/>
  <c r="R227" i="3"/>
  <c r="U227" i="3" s="1"/>
  <c r="J227" i="3"/>
  <c r="H227" i="3"/>
  <c r="U226" i="3"/>
  <c r="R226" i="3"/>
  <c r="H226" i="3"/>
  <c r="J226" i="3" s="1"/>
  <c r="V225" i="3"/>
  <c r="W225" i="3" s="1"/>
  <c r="U225" i="3"/>
  <c r="R225" i="3"/>
  <c r="H225" i="3"/>
  <c r="J225" i="3" s="1"/>
  <c r="Y225" i="3" s="1"/>
  <c r="Y223" i="3"/>
  <c r="J223" i="3"/>
  <c r="V223" i="3" s="1"/>
  <c r="W223" i="3" s="1"/>
  <c r="H223" i="3"/>
  <c r="J222" i="3"/>
  <c r="H222" i="3"/>
  <c r="V221" i="3"/>
  <c r="W221" i="3" s="1"/>
  <c r="J221" i="3"/>
  <c r="Y221" i="3" s="1"/>
  <c r="H221" i="3"/>
  <c r="H220" i="3"/>
  <c r="J220" i="3" s="1"/>
  <c r="R219" i="3"/>
  <c r="U219" i="3" s="1"/>
  <c r="Y219" i="3" s="1"/>
  <c r="J219" i="3"/>
  <c r="V219" i="3" s="1"/>
  <c r="W219" i="3" s="1"/>
  <c r="H219" i="3"/>
  <c r="R218" i="3"/>
  <c r="U218" i="3" s="1"/>
  <c r="J218" i="3"/>
  <c r="H218" i="3"/>
  <c r="V217" i="3"/>
  <c r="W217" i="3" s="1"/>
  <c r="U217" i="3"/>
  <c r="R217" i="3"/>
  <c r="H217" i="3"/>
  <c r="J217" i="3" s="1"/>
  <c r="Y217" i="3" s="1"/>
  <c r="H215" i="3"/>
  <c r="J215" i="3" s="1"/>
  <c r="U214" i="3"/>
  <c r="R214" i="3"/>
  <c r="J214" i="3"/>
  <c r="V214" i="3" s="1"/>
  <c r="W214" i="3" s="1"/>
  <c r="H214" i="3"/>
  <c r="V213" i="3"/>
  <c r="W213" i="3" s="1"/>
  <c r="U213" i="3"/>
  <c r="R213" i="3"/>
  <c r="H213" i="3"/>
  <c r="J213" i="3" s="1"/>
  <c r="Y213" i="3" s="1"/>
  <c r="R212" i="3"/>
  <c r="U212" i="3" s="1"/>
  <c r="J212" i="3"/>
  <c r="V212" i="3" s="1"/>
  <c r="W212" i="3" s="1"/>
  <c r="H212" i="3"/>
  <c r="R210" i="3"/>
  <c r="U210" i="3" s="1"/>
  <c r="H210" i="3"/>
  <c r="J210" i="3" s="1"/>
  <c r="Y210" i="3" s="1"/>
  <c r="R209" i="3"/>
  <c r="U209" i="3" s="1"/>
  <c r="J209" i="3"/>
  <c r="H209" i="3"/>
  <c r="V208" i="3"/>
  <c r="W208" i="3" s="1"/>
  <c r="U208" i="3"/>
  <c r="R208" i="3"/>
  <c r="H208" i="3"/>
  <c r="J208" i="3" s="1"/>
  <c r="Y208" i="3" s="1"/>
  <c r="U206" i="3"/>
  <c r="R206" i="3"/>
  <c r="H206" i="3"/>
  <c r="J206" i="3" s="1"/>
  <c r="R205" i="3"/>
  <c r="U205" i="3" s="1"/>
  <c r="Y205" i="3" s="1"/>
  <c r="J205" i="3"/>
  <c r="H205" i="3"/>
  <c r="H203" i="3"/>
  <c r="J203" i="3" s="1"/>
  <c r="H201" i="3"/>
  <c r="J201" i="3" s="1"/>
  <c r="V201" i="3" s="1"/>
  <c r="W201" i="3" s="1"/>
  <c r="J200" i="3"/>
  <c r="H200" i="3"/>
  <c r="V198" i="3"/>
  <c r="W198" i="3" s="1"/>
  <c r="J198" i="3"/>
  <c r="Y198" i="3" s="1"/>
  <c r="H198" i="3"/>
  <c r="H197" i="3"/>
  <c r="J197" i="3" s="1"/>
  <c r="H196" i="3"/>
  <c r="J196" i="3" s="1"/>
  <c r="V196" i="3" s="1"/>
  <c r="W196" i="3" s="1"/>
  <c r="U195" i="3"/>
  <c r="R195" i="3"/>
  <c r="H195" i="3"/>
  <c r="J195" i="3" s="1"/>
  <c r="R194" i="3"/>
  <c r="U194" i="3" s="1"/>
  <c r="Y194" i="3" s="1"/>
  <c r="J194" i="3"/>
  <c r="H194" i="3"/>
  <c r="H192" i="3"/>
  <c r="J192" i="3" s="1"/>
  <c r="H191" i="3"/>
  <c r="J191" i="3" s="1"/>
  <c r="V191" i="3" s="1"/>
  <c r="W191" i="3" s="1"/>
  <c r="J190" i="3"/>
  <c r="H190" i="3"/>
  <c r="V189" i="3"/>
  <c r="W189" i="3" s="1"/>
  <c r="J189" i="3"/>
  <c r="Y189" i="3" s="1"/>
  <c r="H189" i="3"/>
  <c r="H188" i="3"/>
  <c r="J188" i="3" s="1"/>
  <c r="H186" i="3"/>
  <c r="J186" i="3" s="1"/>
  <c r="V186" i="3" s="1"/>
  <c r="W186" i="3" s="1"/>
  <c r="J184" i="3"/>
  <c r="H184" i="3"/>
  <c r="V183" i="3"/>
  <c r="W183" i="3" s="1"/>
  <c r="J183" i="3"/>
  <c r="Y183" i="3" s="1"/>
  <c r="H183" i="3"/>
  <c r="H182" i="3"/>
  <c r="J182" i="3" s="1"/>
  <c r="R181" i="3"/>
  <c r="U181" i="3" s="1"/>
  <c r="Y181" i="3" s="1"/>
  <c r="J181" i="3"/>
  <c r="H181" i="3"/>
  <c r="Y180" i="3"/>
  <c r="W180" i="3"/>
  <c r="R180" i="3"/>
  <c r="U180" i="3" s="1"/>
  <c r="J180" i="3"/>
  <c r="V180" i="3" s="1"/>
  <c r="H180" i="3"/>
  <c r="U179" i="3"/>
  <c r="R179" i="3"/>
  <c r="J179" i="3"/>
  <c r="H179" i="3"/>
  <c r="J177" i="3"/>
  <c r="Y177" i="3" s="1"/>
  <c r="H177" i="3"/>
  <c r="U175" i="3"/>
  <c r="R175" i="3"/>
  <c r="H175" i="3"/>
  <c r="J175" i="3" s="1"/>
  <c r="U174" i="3"/>
  <c r="V174" i="3" s="1"/>
  <c r="W174" i="3" s="1"/>
  <c r="R174" i="3"/>
  <c r="H174" i="3"/>
  <c r="J174" i="3" s="1"/>
  <c r="U172" i="3"/>
  <c r="Y172" i="3" s="1"/>
  <c r="R172" i="3"/>
  <c r="J172" i="3"/>
  <c r="H172" i="3"/>
  <c r="Y171" i="3"/>
  <c r="R171" i="3"/>
  <c r="U171" i="3" s="1"/>
  <c r="J171" i="3"/>
  <c r="V171" i="3" s="1"/>
  <c r="W171" i="3" s="1"/>
  <c r="H171" i="3"/>
  <c r="V169" i="3"/>
  <c r="W169" i="3" s="1"/>
  <c r="J169" i="3"/>
  <c r="Y169" i="3" s="1"/>
  <c r="H169" i="3"/>
  <c r="H168" i="3"/>
  <c r="J168" i="3" s="1"/>
  <c r="V168" i="3" s="1"/>
  <c r="W168" i="3" s="1"/>
  <c r="Y166" i="3"/>
  <c r="H166" i="3"/>
  <c r="J166" i="3" s="1"/>
  <c r="V166" i="3" s="1"/>
  <c r="W166" i="3" s="1"/>
  <c r="U165" i="3"/>
  <c r="V165" i="3" s="1"/>
  <c r="W165" i="3" s="1"/>
  <c r="R165" i="3"/>
  <c r="H165" i="3"/>
  <c r="J165" i="3" s="1"/>
  <c r="U164" i="3"/>
  <c r="Y164" i="3" s="1"/>
  <c r="R164" i="3"/>
  <c r="J164" i="3"/>
  <c r="H164" i="3"/>
  <c r="Y163" i="3"/>
  <c r="R163" i="3"/>
  <c r="U163" i="3" s="1"/>
  <c r="J163" i="3"/>
  <c r="V163" i="3" s="1"/>
  <c r="W163" i="3" s="1"/>
  <c r="H163" i="3"/>
  <c r="V161" i="3"/>
  <c r="W161" i="3" s="1"/>
  <c r="J161" i="3"/>
  <c r="Y161" i="3" s="1"/>
  <c r="H161" i="3"/>
  <c r="H159" i="3"/>
  <c r="J159" i="3" s="1"/>
  <c r="V159" i="3" s="1"/>
  <c r="W159" i="3" s="1"/>
  <c r="Y158" i="3"/>
  <c r="H158" i="3"/>
  <c r="J158" i="3" s="1"/>
  <c r="V158" i="3" s="1"/>
  <c r="W158" i="3" s="1"/>
  <c r="J156" i="3"/>
  <c r="H156" i="3"/>
  <c r="U155" i="3"/>
  <c r="R155" i="3"/>
  <c r="H155" i="3"/>
  <c r="J155" i="3" s="1"/>
  <c r="V154" i="3"/>
  <c r="W154" i="3" s="1"/>
  <c r="U154" i="3"/>
  <c r="R154" i="3"/>
  <c r="H154" i="3"/>
  <c r="J154" i="3" s="1"/>
  <c r="Y154" i="3" s="1"/>
  <c r="Y152" i="3"/>
  <c r="H152" i="3"/>
  <c r="J152" i="3" s="1"/>
  <c r="V152" i="3" s="1"/>
  <c r="W152" i="3" s="1"/>
  <c r="J151" i="3"/>
  <c r="H151" i="3"/>
  <c r="U150" i="3"/>
  <c r="R150" i="3"/>
  <c r="H150" i="3"/>
  <c r="J150" i="3" s="1"/>
  <c r="V149" i="3"/>
  <c r="W149" i="3" s="1"/>
  <c r="U149" i="3"/>
  <c r="R149" i="3"/>
  <c r="H149" i="3"/>
  <c r="J149" i="3" s="1"/>
  <c r="Y149" i="3" s="1"/>
  <c r="H147" i="3"/>
  <c r="J147" i="3" s="1"/>
  <c r="V147" i="3" s="1"/>
  <c r="W147" i="3" s="1"/>
  <c r="J145" i="3"/>
  <c r="H145" i="3"/>
  <c r="U144" i="3"/>
  <c r="R144" i="3"/>
  <c r="H144" i="3"/>
  <c r="J144" i="3" s="1"/>
  <c r="H142" i="3"/>
  <c r="J142" i="3" s="1"/>
  <c r="V142" i="3" s="1"/>
  <c r="W142" i="3" s="1"/>
  <c r="J141" i="3"/>
  <c r="Y141" i="3" s="1"/>
  <c r="H141" i="3"/>
  <c r="Y139" i="3"/>
  <c r="R139" i="3"/>
  <c r="U139" i="3" s="1"/>
  <c r="J139" i="3"/>
  <c r="V139" i="3" s="1"/>
  <c r="W139" i="3" s="1"/>
  <c r="H139" i="3"/>
  <c r="U138" i="3"/>
  <c r="R138" i="3"/>
  <c r="H138" i="3"/>
  <c r="J138" i="3" s="1"/>
  <c r="R137" i="3"/>
  <c r="U137" i="3" s="1"/>
  <c r="H137" i="3"/>
  <c r="J137" i="3" s="1"/>
  <c r="V137" i="3" s="1"/>
  <c r="W137" i="3" s="1"/>
  <c r="J135" i="3"/>
  <c r="H135" i="3"/>
  <c r="H134" i="3"/>
  <c r="J134" i="3" s="1"/>
  <c r="Y134" i="3" s="1"/>
  <c r="R132" i="3"/>
  <c r="U132" i="3" s="1"/>
  <c r="J132" i="3"/>
  <c r="H132" i="3"/>
  <c r="R131" i="3"/>
  <c r="U131" i="3" s="1"/>
  <c r="H131" i="3"/>
  <c r="J131" i="3" s="1"/>
  <c r="Y131" i="3" s="1"/>
  <c r="J129" i="3"/>
  <c r="H129" i="3"/>
  <c r="H128" i="3"/>
  <c r="J128" i="3" s="1"/>
  <c r="Y128" i="3" s="1"/>
  <c r="R126" i="3"/>
  <c r="U126" i="3" s="1"/>
  <c r="J126" i="3"/>
  <c r="H126" i="3"/>
  <c r="V125" i="3"/>
  <c r="W125" i="3" s="1"/>
  <c r="R125" i="3"/>
  <c r="U125" i="3" s="1"/>
  <c r="H125" i="3"/>
  <c r="J125" i="3" s="1"/>
  <c r="U124" i="3"/>
  <c r="R124" i="3"/>
  <c r="H124" i="3"/>
  <c r="J124" i="3" s="1"/>
  <c r="R123" i="3"/>
  <c r="U123" i="3" s="1"/>
  <c r="H123" i="3"/>
  <c r="J123" i="3" s="1"/>
  <c r="V123" i="3" s="1"/>
  <c r="W123" i="3" s="1"/>
  <c r="H121" i="3"/>
  <c r="J121" i="3" s="1"/>
  <c r="H120" i="3"/>
  <c r="J120" i="3" s="1"/>
  <c r="V120" i="3" s="1"/>
  <c r="W120" i="3" s="1"/>
  <c r="J119" i="3"/>
  <c r="H119" i="3"/>
  <c r="R118" i="3"/>
  <c r="U118" i="3" s="1"/>
  <c r="V118" i="3" s="1"/>
  <c r="W118" i="3" s="1"/>
  <c r="H118" i="3"/>
  <c r="J118" i="3" s="1"/>
  <c r="U117" i="3"/>
  <c r="R117" i="3"/>
  <c r="H117" i="3"/>
  <c r="J117" i="3" s="1"/>
  <c r="R116" i="3"/>
  <c r="U116" i="3" s="1"/>
  <c r="H116" i="3"/>
  <c r="J116" i="3" s="1"/>
  <c r="V116" i="3" s="1"/>
  <c r="W116" i="3" s="1"/>
  <c r="H114" i="3"/>
  <c r="J114" i="3" s="1"/>
  <c r="H112" i="3"/>
  <c r="J112" i="3" s="1"/>
  <c r="V110" i="3"/>
  <c r="W110" i="3" s="1"/>
  <c r="J110" i="3"/>
  <c r="Y110" i="3" s="1"/>
  <c r="H110" i="3"/>
  <c r="W109" i="3"/>
  <c r="V109" i="3"/>
  <c r="H109" i="3"/>
  <c r="J109" i="3" s="1"/>
  <c r="Y109" i="3" s="1"/>
  <c r="Y108" i="3"/>
  <c r="R108" i="3"/>
  <c r="U108" i="3" s="1"/>
  <c r="J108" i="3"/>
  <c r="H108" i="3"/>
  <c r="R107" i="3"/>
  <c r="U107" i="3" s="1"/>
  <c r="H107" i="3"/>
  <c r="J107" i="3" s="1"/>
  <c r="U106" i="3"/>
  <c r="R106" i="3"/>
  <c r="H106" i="3"/>
  <c r="J106" i="3" s="1"/>
  <c r="Y106" i="3" s="1"/>
  <c r="H104" i="3"/>
  <c r="J104" i="3" s="1"/>
  <c r="V103" i="3"/>
  <c r="W103" i="3" s="1"/>
  <c r="J103" i="3"/>
  <c r="Y103" i="3" s="1"/>
  <c r="H103" i="3"/>
  <c r="V102" i="3"/>
  <c r="W102" i="3" s="1"/>
  <c r="H102" i="3"/>
  <c r="J102" i="3" s="1"/>
  <c r="Y102" i="3" s="1"/>
  <c r="H101" i="3"/>
  <c r="J101" i="3" s="1"/>
  <c r="V101" i="3" s="1"/>
  <c r="W101" i="3" s="1"/>
  <c r="R100" i="3"/>
  <c r="U100" i="3" s="1"/>
  <c r="H100" i="3"/>
  <c r="J100" i="3" s="1"/>
  <c r="R99" i="3"/>
  <c r="U99" i="3" s="1"/>
  <c r="J99" i="3"/>
  <c r="V99" i="3" s="1"/>
  <c r="W99" i="3" s="1"/>
  <c r="H99" i="3"/>
  <c r="R98" i="3"/>
  <c r="U98" i="3" s="1"/>
  <c r="V98" i="3" s="1"/>
  <c r="W98" i="3" s="1"/>
  <c r="J98" i="3"/>
  <c r="H98" i="3"/>
  <c r="J96" i="3"/>
  <c r="Y96" i="3" s="1"/>
  <c r="H96" i="3"/>
  <c r="H94" i="3"/>
  <c r="J94" i="3" s="1"/>
  <c r="Y94" i="3" s="1"/>
  <c r="H92" i="3"/>
  <c r="J92" i="3" s="1"/>
  <c r="V92" i="3" s="1"/>
  <c r="W92" i="3" s="1"/>
  <c r="Y91" i="3"/>
  <c r="U91" i="3"/>
  <c r="R91" i="3"/>
  <c r="H91" i="3"/>
  <c r="J91" i="3" s="1"/>
  <c r="V91" i="3" s="1"/>
  <c r="W91" i="3" s="1"/>
  <c r="Y90" i="3"/>
  <c r="R90" i="3"/>
  <c r="U90" i="3" s="1"/>
  <c r="J90" i="3"/>
  <c r="V90" i="3" s="1"/>
  <c r="W90" i="3" s="1"/>
  <c r="H90" i="3"/>
  <c r="R88" i="3"/>
  <c r="U88" i="3" s="1"/>
  <c r="J88" i="3"/>
  <c r="Y88" i="3" s="1"/>
  <c r="H88" i="3"/>
  <c r="U87" i="3"/>
  <c r="R87" i="3"/>
  <c r="H87" i="3"/>
  <c r="J87" i="3" s="1"/>
  <c r="V87" i="3" s="1"/>
  <c r="W87" i="3" s="1"/>
  <c r="R86" i="3"/>
  <c r="U86" i="3" s="1"/>
  <c r="H86" i="3"/>
  <c r="J86" i="3" s="1"/>
  <c r="Y86" i="3" s="1"/>
  <c r="R84" i="3"/>
  <c r="U84" i="3" s="1"/>
  <c r="J84" i="3"/>
  <c r="Y84" i="3" s="1"/>
  <c r="H84" i="3"/>
  <c r="R83" i="3"/>
  <c r="U83" i="3" s="1"/>
  <c r="H83" i="3"/>
  <c r="J83" i="3" s="1"/>
  <c r="V82" i="3"/>
  <c r="W82" i="3" s="1"/>
  <c r="U82" i="3"/>
  <c r="R82" i="3"/>
  <c r="H82" i="3"/>
  <c r="J82" i="3" s="1"/>
  <c r="Y82" i="3" s="1"/>
  <c r="Y80" i="3"/>
  <c r="U80" i="3"/>
  <c r="R80" i="3"/>
  <c r="H80" i="3"/>
  <c r="J80" i="3" s="1"/>
  <c r="V80" i="3" s="1"/>
  <c r="W80" i="3" s="1"/>
  <c r="Y79" i="3"/>
  <c r="R79" i="3"/>
  <c r="U79" i="3" s="1"/>
  <c r="J79" i="3"/>
  <c r="V79" i="3" s="1"/>
  <c r="W79" i="3" s="1"/>
  <c r="H79" i="3"/>
  <c r="R78" i="3"/>
  <c r="U78" i="3" s="1"/>
  <c r="J78" i="3"/>
  <c r="Y78" i="3" s="1"/>
  <c r="H78" i="3"/>
  <c r="J76" i="3"/>
  <c r="Y76" i="3" s="1"/>
  <c r="H76" i="3"/>
  <c r="R75" i="3"/>
  <c r="U75" i="3" s="1"/>
  <c r="J75" i="3"/>
  <c r="Y75" i="3" s="1"/>
  <c r="H75" i="3"/>
  <c r="U74" i="3"/>
  <c r="R74" i="3"/>
  <c r="H74" i="3"/>
  <c r="J74" i="3" s="1"/>
  <c r="V74" i="3" s="1"/>
  <c r="W74" i="3" s="1"/>
  <c r="R73" i="3"/>
  <c r="U73" i="3" s="1"/>
  <c r="H73" i="3"/>
  <c r="J73" i="3" s="1"/>
  <c r="H71" i="3"/>
  <c r="J71" i="3" s="1"/>
  <c r="V71" i="3" s="1"/>
  <c r="W71" i="3" s="1"/>
  <c r="H69" i="3"/>
  <c r="J69" i="3" s="1"/>
  <c r="V68" i="3"/>
  <c r="W68" i="3" s="1"/>
  <c r="J68" i="3"/>
  <c r="Y68" i="3" s="1"/>
  <c r="H68" i="3"/>
  <c r="R67" i="3"/>
  <c r="U67" i="3" s="1"/>
  <c r="H67" i="3"/>
  <c r="J67" i="3" s="1"/>
  <c r="R66" i="3"/>
  <c r="U66" i="3" s="1"/>
  <c r="Y66" i="3" s="1"/>
  <c r="J66" i="3"/>
  <c r="H66" i="3"/>
  <c r="H64" i="3"/>
  <c r="J64" i="3" s="1"/>
  <c r="H63" i="3"/>
  <c r="J63" i="3" s="1"/>
  <c r="J62" i="3"/>
  <c r="Y62" i="3" s="1"/>
  <c r="H62" i="3"/>
  <c r="U61" i="3"/>
  <c r="R61" i="3"/>
  <c r="H61" i="3"/>
  <c r="J61" i="3" s="1"/>
  <c r="U60" i="3"/>
  <c r="R60" i="3"/>
  <c r="H60" i="3"/>
  <c r="J60" i="3" s="1"/>
  <c r="R59" i="3"/>
  <c r="U59" i="3" s="1"/>
  <c r="Y59" i="3" s="1"/>
  <c r="J59" i="3"/>
  <c r="V59" i="3" s="1"/>
  <c r="W59" i="3" s="1"/>
  <c r="H59" i="3"/>
  <c r="H57" i="3"/>
  <c r="J57" i="3" s="1"/>
  <c r="H55" i="3"/>
  <c r="J55" i="3" s="1"/>
  <c r="J54" i="3"/>
  <c r="Y54" i="3" s="1"/>
  <c r="H54" i="3"/>
  <c r="V53" i="3"/>
  <c r="W53" i="3" s="1"/>
  <c r="J53" i="3"/>
  <c r="Y53" i="3" s="1"/>
  <c r="H53" i="3"/>
  <c r="H51" i="3"/>
  <c r="J51" i="3" s="1"/>
  <c r="H50" i="3"/>
  <c r="J50" i="3" s="1"/>
  <c r="U49" i="3"/>
  <c r="R49" i="3"/>
  <c r="H49" i="3"/>
  <c r="J49" i="3" s="1"/>
  <c r="R48" i="3"/>
  <c r="U48" i="3" s="1"/>
  <c r="Y48" i="3" s="1"/>
  <c r="J48" i="3"/>
  <c r="H48" i="3"/>
  <c r="R47" i="3"/>
  <c r="U47" i="3" s="1"/>
  <c r="J47" i="3"/>
  <c r="H47" i="3"/>
  <c r="V45" i="3"/>
  <c r="W45" i="3" s="1"/>
  <c r="J45" i="3"/>
  <c r="Y45" i="3" s="1"/>
  <c r="H45" i="3"/>
  <c r="H44" i="3"/>
  <c r="J44" i="3" s="1"/>
  <c r="H43" i="3"/>
  <c r="J43" i="3" s="1"/>
  <c r="J42" i="3"/>
  <c r="Y42" i="3" s="1"/>
  <c r="H42" i="3"/>
  <c r="U41" i="3"/>
  <c r="R41" i="3"/>
  <c r="H41" i="3"/>
  <c r="J41" i="3" s="1"/>
  <c r="U40" i="3"/>
  <c r="R40" i="3"/>
  <c r="H40" i="3"/>
  <c r="J40" i="3" s="1"/>
  <c r="R39" i="3"/>
  <c r="U39" i="3" s="1"/>
  <c r="Y39" i="3" s="1"/>
  <c r="J39" i="3"/>
  <c r="H39" i="3"/>
  <c r="H37" i="3"/>
  <c r="J37" i="3" s="1"/>
  <c r="H36" i="3"/>
  <c r="J36" i="3" s="1"/>
  <c r="J35" i="3"/>
  <c r="Y35" i="3" s="1"/>
  <c r="H35" i="3"/>
  <c r="U34" i="3"/>
  <c r="R34" i="3"/>
  <c r="H34" i="3"/>
  <c r="J34" i="3" s="1"/>
  <c r="U33" i="3"/>
  <c r="R33" i="3"/>
  <c r="H33" i="3"/>
  <c r="J33" i="3" s="1"/>
  <c r="H31" i="3"/>
  <c r="J31" i="3" s="1"/>
  <c r="J30" i="3"/>
  <c r="Y30" i="3" s="1"/>
  <c r="H30" i="3"/>
  <c r="U29" i="3"/>
  <c r="R29" i="3"/>
  <c r="H29" i="3"/>
  <c r="J29" i="3" s="1"/>
  <c r="U28" i="3"/>
  <c r="R28" i="3"/>
  <c r="H28" i="3"/>
  <c r="J28" i="3" s="1"/>
  <c r="R27" i="3"/>
  <c r="U27" i="3" s="1"/>
  <c r="Y27" i="3" s="1"/>
  <c r="J27" i="3"/>
  <c r="V27" i="3" s="1"/>
  <c r="W27" i="3" s="1"/>
  <c r="H27" i="3"/>
  <c r="H25" i="3"/>
  <c r="J25" i="3" s="1"/>
  <c r="H24" i="3"/>
  <c r="J24" i="3" s="1"/>
  <c r="J22" i="3"/>
  <c r="Y22" i="3" s="1"/>
  <c r="H22" i="3"/>
  <c r="V21" i="3"/>
  <c r="W21" i="3" s="1"/>
  <c r="J21" i="3"/>
  <c r="Y21" i="3" s="1"/>
  <c r="H21" i="3"/>
  <c r="H20" i="3"/>
  <c r="J20" i="3" s="1"/>
  <c r="H19" i="3"/>
  <c r="J19" i="3" s="1"/>
  <c r="J18" i="3"/>
  <c r="Y18" i="3" s="1"/>
  <c r="H18" i="3"/>
  <c r="U16" i="3"/>
  <c r="R16" i="3"/>
  <c r="H16" i="3"/>
  <c r="J16" i="3" s="1"/>
  <c r="U15" i="3"/>
  <c r="R15" i="3"/>
  <c r="H15" i="3"/>
  <c r="J15" i="3" s="1"/>
  <c r="R13" i="3"/>
  <c r="U13" i="3" s="1"/>
  <c r="Y13" i="3" s="1"/>
  <c r="J13" i="3"/>
  <c r="V13" i="3" s="1"/>
  <c r="W13" i="3" s="1"/>
  <c r="H13" i="3"/>
  <c r="R12" i="3"/>
  <c r="U12" i="3" s="1"/>
  <c r="J12" i="3"/>
  <c r="V12" i="3" s="1"/>
  <c r="W12" i="3" s="1"/>
  <c r="H12" i="3"/>
  <c r="U11" i="3"/>
  <c r="R11" i="3"/>
  <c r="H11" i="3"/>
  <c r="J11" i="3" s="1"/>
  <c r="Y33" i="3" l="1"/>
  <c r="V33" i="3"/>
  <c r="W33" i="3" s="1"/>
  <c r="Y41" i="3"/>
  <c r="V41" i="3"/>
  <c r="W41" i="3" s="1"/>
  <c r="Y49" i="3"/>
  <c r="V49" i="3"/>
  <c r="W49" i="3" s="1"/>
  <c r="Y67" i="3"/>
  <c r="V67" i="3"/>
  <c r="W67" i="3" s="1"/>
  <c r="Y83" i="3"/>
  <c r="V83" i="3"/>
  <c r="W83" i="3" s="1"/>
  <c r="V37" i="3"/>
  <c r="W37" i="3" s="1"/>
  <c r="Y37" i="3"/>
  <c r="Y40" i="3"/>
  <c r="V40" i="3"/>
  <c r="W40" i="3" s="1"/>
  <c r="V43" i="3"/>
  <c r="W43" i="3" s="1"/>
  <c r="Y43" i="3"/>
  <c r="V69" i="3"/>
  <c r="W69" i="3" s="1"/>
  <c r="Y69" i="3"/>
  <c r="V51" i="3"/>
  <c r="W51" i="3" s="1"/>
  <c r="Y51" i="3"/>
  <c r="Y11" i="3"/>
  <c r="V11" i="3"/>
  <c r="W11" i="3" s="1"/>
  <c r="Y16" i="3"/>
  <c r="V16" i="3"/>
  <c r="W16" i="3" s="1"/>
  <c r="V24" i="3"/>
  <c r="W24" i="3" s="1"/>
  <c r="Y24" i="3"/>
  <c r="Y29" i="3"/>
  <c r="V29" i="3"/>
  <c r="W29" i="3" s="1"/>
  <c r="V44" i="3"/>
  <c r="W44" i="3" s="1"/>
  <c r="Y44" i="3"/>
  <c r="V48" i="3"/>
  <c r="W48" i="3" s="1"/>
  <c r="V55" i="3"/>
  <c r="W55" i="3" s="1"/>
  <c r="Y55" i="3"/>
  <c r="Y61" i="3"/>
  <c r="V61" i="3"/>
  <c r="W61" i="3" s="1"/>
  <c r="V66" i="3"/>
  <c r="W66" i="3" s="1"/>
  <c r="V20" i="3"/>
  <c r="W20" i="3" s="1"/>
  <c r="Y20" i="3"/>
  <c r="V36" i="3"/>
  <c r="W36" i="3" s="1"/>
  <c r="Y36" i="3"/>
  <c r="V64" i="3"/>
  <c r="W64" i="3" s="1"/>
  <c r="Y64" i="3"/>
  <c r="Y15" i="3"/>
  <c r="V15" i="3"/>
  <c r="W15" i="3" s="1"/>
  <c r="V19" i="3"/>
  <c r="W19" i="3" s="1"/>
  <c r="Y19" i="3"/>
  <c r="V25" i="3"/>
  <c r="W25" i="3" s="1"/>
  <c r="Y25" i="3"/>
  <c r="Y28" i="3"/>
  <c r="V28" i="3"/>
  <c r="W28" i="3" s="1"/>
  <c r="Y31" i="3"/>
  <c r="V31" i="3"/>
  <c r="W31" i="3" s="1"/>
  <c r="V34" i="3"/>
  <c r="W34" i="3" s="1"/>
  <c r="Y34" i="3"/>
  <c r="V39" i="3"/>
  <c r="W39" i="3" s="1"/>
  <c r="V47" i="3"/>
  <c r="W47" i="3" s="1"/>
  <c r="V50" i="3"/>
  <c r="W50" i="3" s="1"/>
  <c r="Y50" i="3"/>
  <c r="V57" i="3"/>
  <c r="W57" i="3" s="1"/>
  <c r="Y57" i="3"/>
  <c r="Y60" i="3"/>
  <c r="V60" i="3"/>
  <c r="W60" i="3" s="1"/>
  <c r="V63" i="3"/>
  <c r="W63" i="3" s="1"/>
  <c r="Y63" i="3"/>
  <c r="Y73" i="3"/>
  <c r="V104" i="3"/>
  <c r="W104" i="3" s="1"/>
  <c r="Y104" i="3"/>
  <c r="Y107" i="3"/>
  <c r="V107" i="3"/>
  <c r="W107" i="3" s="1"/>
  <c r="V112" i="3"/>
  <c r="W112" i="3" s="1"/>
  <c r="Y112" i="3"/>
  <c r="V100" i="3"/>
  <c r="W100" i="3" s="1"/>
  <c r="Y117" i="3"/>
  <c r="V117" i="3"/>
  <c r="W117" i="3" s="1"/>
  <c r="Y12" i="3"/>
  <c r="V18" i="3"/>
  <c r="W18" i="3" s="1"/>
  <c r="V22" i="3"/>
  <c r="W22" i="3" s="1"/>
  <c r="V30" i="3"/>
  <c r="W30" i="3" s="1"/>
  <c r="V35" i="3"/>
  <c r="W35" i="3" s="1"/>
  <c r="V42" i="3"/>
  <c r="W42" i="3" s="1"/>
  <c r="Y47" i="3"/>
  <c r="V54" i="3"/>
  <c r="W54" i="3" s="1"/>
  <c r="V62" i="3"/>
  <c r="W62" i="3" s="1"/>
  <c r="V94" i="3"/>
  <c r="W94" i="3" s="1"/>
  <c r="V96" i="3"/>
  <c r="W96" i="3" s="1"/>
  <c r="Y120" i="3"/>
  <c r="V132" i="3"/>
  <c r="W132" i="3" s="1"/>
  <c r="Y132" i="3"/>
  <c r="V134" i="3"/>
  <c r="W134" i="3" s="1"/>
  <c r="Y147" i="3"/>
  <c r="Y155" i="3"/>
  <c r="V155" i="3"/>
  <c r="W155" i="3" s="1"/>
  <c r="Y156" i="3"/>
  <c r="V156" i="3"/>
  <c r="W156" i="3" s="1"/>
  <c r="V192" i="3"/>
  <c r="W192" i="3" s="1"/>
  <c r="Y192" i="3"/>
  <c r="V203" i="3"/>
  <c r="W203" i="3" s="1"/>
  <c r="Y203" i="3"/>
  <c r="Y215" i="3"/>
  <c r="V215" i="3"/>
  <c r="W215" i="3" s="1"/>
  <c r="Y222" i="3"/>
  <c r="V222" i="3"/>
  <c r="W222" i="3" s="1"/>
  <c r="Y226" i="3"/>
  <c r="V226" i="3"/>
  <c r="W226" i="3" s="1"/>
  <c r="V227" i="3"/>
  <c r="W227" i="3" s="1"/>
  <c r="Y227" i="3"/>
  <c r="Y129" i="3"/>
  <c r="V129" i="3"/>
  <c r="W129" i="3" s="1"/>
  <c r="Y175" i="3"/>
  <c r="V175" i="3"/>
  <c r="W175" i="3" s="1"/>
  <c r="Y71" i="3"/>
  <c r="V75" i="3"/>
  <c r="W75" i="3" s="1"/>
  <c r="V76" i="3"/>
  <c r="W76" i="3" s="1"/>
  <c r="V78" i="3"/>
  <c r="W78" i="3" s="1"/>
  <c r="V88" i="3"/>
  <c r="W88" i="3" s="1"/>
  <c r="Y101" i="3"/>
  <c r="V108" i="3"/>
  <c r="W108" i="3" s="1"/>
  <c r="V121" i="3"/>
  <c r="W121" i="3" s="1"/>
  <c r="Y121" i="3"/>
  <c r="Y123" i="3"/>
  <c r="Y125" i="3"/>
  <c r="V126" i="3"/>
  <c r="W126" i="3" s="1"/>
  <c r="Y126" i="3"/>
  <c r="V128" i="3"/>
  <c r="W128" i="3" s="1"/>
  <c r="Y137" i="3"/>
  <c r="Y142" i="3"/>
  <c r="Y150" i="3"/>
  <c r="V150" i="3"/>
  <c r="W150" i="3" s="1"/>
  <c r="Y151" i="3"/>
  <c r="V151" i="3"/>
  <c r="W151" i="3" s="1"/>
  <c r="Y179" i="3"/>
  <c r="V179" i="3"/>
  <c r="W179" i="3" s="1"/>
  <c r="V73" i="3"/>
  <c r="W73" i="3" s="1"/>
  <c r="Y74" i="3"/>
  <c r="V84" i="3"/>
  <c r="W84" i="3" s="1"/>
  <c r="V86" i="3"/>
  <c r="W86" i="3" s="1"/>
  <c r="Y87" i="3"/>
  <c r="Y92" i="3"/>
  <c r="Y98" i="3"/>
  <c r="Y99" i="3"/>
  <c r="Y100" i="3"/>
  <c r="V106" i="3"/>
  <c r="W106" i="3" s="1"/>
  <c r="V114" i="3"/>
  <c r="W114" i="3" s="1"/>
  <c r="Y114" i="3"/>
  <c r="Y116" i="3"/>
  <c r="Y118" i="3"/>
  <c r="Y119" i="3"/>
  <c r="V119" i="3"/>
  <c r="W119" i="3" s="1"/>
  <c r="Y124" i="3"/>
  <c r="V124" i="3"/>
  <c r="W124" i="3" s="1"/>
  <c r="V131" i="3"/>
  <c r="W131" i="3" s="1"/>
  <c r="Y135" i="3"/>
  <c r="V135" i="3"/>
  <c r="W135" i="3" s="1"/>
  <c r="Y138" i="3"/>
  <c r="V138" i="3"/>
  <c r="W138" i="3" s="1"/>
  <c r="Y144" i="3"/>
  <c r="V144" i="3"/>
  <c r="W144" i="3" s="1"/>
  <c r="Y145" i="3"/>
  <c r="V145" i="3"/>
  <c r="W145" i="3" s="1"/>
  <c r="Y184" i="3"/>
  <c r="V184" i="3"/>
  <c r="W184" i="3" s="1"/>
  <c r="Y190" i="3"/>
  <c r="V190" i="3"/>
  <c r="W190" i="3" s="1"/>
  <c r="Y200" i="3"/>
  <c r="V200" i="3"/>
  <c r="W200" i="3" s="1"/>
  <c r="Y232" i="3"/>
  <c r="V232" i="3"/>
  <c r="W232" i="3" s="1"/>
  <c r="V164" i="3"/>
  <c r="W164" i="3" s="1"/>
  <c r="Y165" i="3"/>
  <c r="V172" i="3"/>
  <c r="W172" i="3" s="1"/>
  <c r="Y174" i="3"/>
  <c r="V177" i="3"/>
  <c r="W177" i="3" s="1"/>
  <c r="V182" i="3"/>
  <c r="W182" i="3" s="1"/>
  <c r="Y182" i="3"/>
  <c r="Y186" i="3"/>
  <c r="Y195" i="3"/>
  <c r="V195" i="3"/>
  <c r="W195" i="3" s="1"/>
  <c r="Y196" i="3"/>
  <c r="Y206" i="3"/>
  <c r="V206" i="3"/>
  <c r="W206" i="3" s="1"/>
  <c r="Y209" i="3"/>
  <c r="V209" i="3"/>
  <c r="W209" i="3" s="1"/>
  <c r="Y218" i="3"/>
  <c r="V141" i="3"/>
  <c r="W141" i="3" s="1"/>
  <c r="Y159" i="3"/>
  <c r="Y168" i="3"/>
  <c r="V181" i="3"/>
  <c r="W181" i="3" s="1"/>
  <c r="V188" i="3"/>
  <c r="W188" i="3" s="1"/>
  <c r="Y188" i="3"/>
  <c r="Y191" i="3"/>
  <c r="V194" i="3"/>
  <c r="W194" i="3" s="1"/>
  <c r="V197" i="3"/>
  <c r="W197" i="3" s="1"/>
  <c r="Y197" i="3"/>
  <c r="Y201" i="3"/>
  <c r="V205" i="3"/>
  <c r="W205" i="3" s="1"/>
  <c r="V210" i="3"/>
  <c r="W210" i="3" s="1"/>
  <c r="Y212" i="3"/>
  <c r="V220" i="3"/>
  <c r="W220" i="3" s="1"/>
  <c r="Y220" i="3"/>
  <c r="V283" i="3"/>
  <c r="W283" i="3" s="1"/>
  <c r="Y283" i="3"/>
  <c r="V297" i="3"/>
  <c r="W297" i="3" s="1"/>
  <c r="Y297" i="3"/>
  <c r="Y301" i="3"/>
  <c r="V301" i="3"/>
  <c r="W301" i="3" s="1"/>
  <c r="V230" i="3"/>
  <c r="W230" i="3" s="1"/>
  <c r="V233" i="3"/>
  <c r="W233" i="3" s="1"/>
  <c r="V242" i="3"/>
  <c r="W242" i="3" s="1"/>
  <c r="V244" i="3"/>
  <c r="W244" i="3" s="1"/>
  <c r="Y244" i="3"/>
  <c r="Y246" i="3"/>
  <c r="V246" i="3"/>
  <c r="W246" i="3" s="1"/>
  <c r="V249" i="3"/>
  <c r="W249" i="3" s="1"/>
  <c r="V251" i="3"/>
  <c r="W251" i="3" s="1"/>
  <c r="Y251" i="3"/>
  <c r="Y253" i="3"/>
  <c r="V253" i="3"/>
  <c r="W253" i="3" s="1"/>
  <c r="V256" i="3"/>
  <c r="W256" i="3" s="1"/>
  <c r="V258" i="3"/>
  <c r="W258" i="3" s="1"/>
  <c r="Y258" i="3"/>
  <c r="Y260" i="3"/>
  <c r="V260" i="3"/>
  <c r="W260" i="3" s="1"/>
  <c r="V264" i="3"/>
  <c r="W264" i="3" s="1"/>
  <c r="V265" i="3"/>
  <c r="W265" i="3" s="1"/>
  <c r="V268" i="3"/>
  <c r="W268" i="3" s="1"/>
  <c r="Y268" i="3"/>
  <c r="V273" i="3"/>
  <c r="W273" i="3" s="1"/>
  <c r="Y273" i="3"/>
  <c r="V288" i="3"/>
  <c r="W288" i="3" s="1"/>
  <c r="Y288" i="3"/>
  <c r="Y291" i="3"/>
  <c r="V291" i="3"/>
  <c r="W291" i="3" s="1"/>
  <c r="Y214" i="3"/>
  <c r="V218" i="3"/>
  <c r="W218" i="3" s="1"/>
  <c r="V234" i="3"/>
  <c r="W234" i="3" s="1"/>
  <c r="V238" i="3"/>
  <c r="W238" i="3" s="1"/>
  <c r="V269" i="3"/>
  <c r="W269" i="3" s="1"/>
  <c r="V274" i="3"/>
  <c r="W274" i="3" s="1"/>
  <c r="V278" i="3"/>
  <c r="W278" i="3" s="1"/>
  <c r="V280" i="3"/>
  <c r="W280" i="3" s="1"/>
  <c r="Y282" i="3"/>
  <c r="V282" i="3"/>
  <c r="W282" i="3" s="1"/>
  <c r="V304" i="3"/>
  <c r="W304" i="3" s="1"/>
  <c r="Y304" i="3"/>
  <c r="Y306" i="3"/>
  <c r="V306" i="3"/>
  <c r="W306" i="3" s="1"/>
  <c r="Y12" i="2"/>
  <c r="Y13" i="2"/>
  <c r="Y15" i="2"/>
  <c r="Y16" i="2"/>
  <c r="Y18" i="2"/>
  <c r="Y19" i="2"/>
  <c r="Y20" i="2"/>
  <c r="Y21" i="2"/>
  <c r="Y22" i="2"/>
  <c r="Y24" i="2"/>
  <c r="Y25" i="2"/>
  <c r="Y27" i="2"/>
  <c r="Y28" i="2"/>
  <c r="Y29" i="2"/>
  <c r="Y30" i="2"/>
  <c r="Y31" i="2"/>
  <c r="Y33" i="2"/>
  <c r="Y34" i="2"/>
  <c r="Y35" i="2"/>
  <c r="Y36" i="2"/>
  <c r="Y37" i="2"/>
  <c r="Y39" i="2"/>
  <c r="Y40" i="2"/>
  <c r="Y41" i="2"/>
  <c r="Y42" i="2"/>
  <c r="Y43" i="2"/>
  <c r="Y44" i="2"/>
  <c r="Y45" i="2"/>
  <c r="Y47" i="2"/>
  <c r="Y48" i="2"/>
  <c r="Y49" i="2"/>
  <c r="Y50" i="2"/>
  <c r="Y51" i="2"/>
  <c r="Y53" i="2"/>
  <c r="Y54" i="2"/>
  <c r="Y55" i="2"/>
  <c r="Y57" i="2"/>
  <c r="Y59" i="2"/>
  <c r="Y60" i="2"/>
  <c r="Y61" i="2"/>
  <c r="Y62" i="2"/>
  <c r="Y63" i="2"/>
  <c r="Y64" i="2"/>
  <c r="Y66" i="2"/>
  <c r="Y67" i="2"/>
  <c r="Y68" i="2"/>
  <c r="Y69" i="2"/>
  <c r="Y71" i="2"/>
  <c r="Y73" i="2"/>
  <c r="Y74" i="2"/>
  <c r="Y75" i="2"/>
  <c r="Y76" i="2"/>
  <c r="Y78" i="2"/>
  <c r="Y79" i="2"/>
  <c r="Y80" i="2"/>
  <c r="Y82" i="2"/>
  <c r="Y83" i="2"/>
  <c r="Y84" i="2"/>
  <c r="Y86" i="2"/>
  <c r="Y87" i="2"/>
  <c r="Y88" i="2"/>
  <c r="Y90" i="2"/>
  <c r="Y91" i="2"/>
  <c r="Y92" i="2"/>
  <c r="Y94" i="2"/>
  <c r="Y96" i="2"/>
  <c r="Y98" i="2"/>
  <c r="Y99" i="2"/>
  <c r="Y100" i="2"/>
  <c r="Y101" i="2"/>
  <c r="Y102" i="2"/>
  <c r="Y103" i="2"/>
  <c r="Y104" i="2"/>
  <c r="Y106" i="2"/>
  <c r="Y107" i="2"/>
  <c r="Y108" i="2"/>
  <c r="Y109" i="2"/>
  <c r="Y110" i="2"/>
  <c r="Y112" i="2"/>
  <c r="Y114" i="2"/>
  <c r="Y116" i="2"/>
  <c r="Y117" i="2"/>
  <c r="Y118" i="2"/>
  <c r="Y119" i="2"/>
  <c r="Y120" i="2"/>
  <c r="Y121" i="2"/>
  <c r="Y123" i="2"/>
  <c r="Y124" i="2"/>
  <c r="Y125" i="2"/>
  <c r="Y126" i="2"/>
  <c r="Y128" i="2"/>
  <c r="Y129" i="2"/>
  <c r="Y131" i="2"/>
  <c r="Y132" i="2"/>
  <c r="Y134" i="2"/>
  <c r="Y135" i="2"/>
  <c r="Y137" i="2"/>
  <c r="Y138" i="2"/>
  <c r="Y139" i="2"/>
  <c r="Y141" i="2"/>
  <c r="Y142" i="2"/>
  <c r="Y144" i="2"/>
  <c r="Y145" i="2"/>
  <c r="Y147" i="2"/>
  <c r="Y149" i="2"/>
  <c r="Y150" i="2"/>
  <c r="Y151" i="2"/>
  <c r="Y152" i="2"/>
  <c r="Y154" i="2"/>
  <c r="Y155" i="2"/>
  <c r="Y156" i="2"/>
  <c r="Y158" i="2"/>
  <c r="Y159" i="2"/>
  <c r="Y161" i="2"/>
  <c r="Y163" i="2"/>
  <c r="Y164" i="2"/>
  <c r="Y165" i="2"/>
  <c r="Y166" i="2"/>
  <c r="Y168" i="2"/>
  <c r="Y169" i="2"/>
  <c r="Y171" i="2"/>
  <c r="Y172" i="2"/>
  <c r="Y174" i="2"/>
  <c r="Y175" i="2"/>
  <c r="Y177" i="2"/>
  <c r="Y179" i="2"/>
  <c r="Y180" i="2"/>
  <c r="Y181" i="2"/>
  <c r="Y182" i="2"/>
  <c r="Y183" i="2"/>
  <c r="Y184" i="2"/>
  <c r="Y186" i="2"/>
  <c r="Y188" i="2"/>
  <c r="Y189" i="2"/>
  <c r="Y190" i="2"/>
  <c r="Y191" i="2"/>
  <c r="Y192" i="2"/>
  <c r="Y194" i="2"/>
  <c r="Y195" i="2"/>
  <c r="Y196" i="2"/>
  <c r="Y197" i="2"/>
  <c r="Y198" i="2"/>
  <c r="Y200" i="2"/>
  <c r="Y201" i="2"/>
  <c r="Y203" i="2"/>
  <c r="Y205" i="2"/>
  <c r="Y206" i="2"/>
  <c r="Y208" i="2"/>
  <c r="Y209" i="2"/>
  <c r="Y210" i="2"/>
  <c r="Y212" i="2"/>
  <c r="Y213" i="2"/>
  <c r="Y214" i="2"/>
  <c r="Y215" i="2"/>
  <c r="Y217" i="2"/>
  <c r="Y218" i="2"/>
  <c r="Y219" i="2"/>
  <c r="Y220" i="2"/>
  <c r="Y221" i="2"/>
  <c r="Y222" i="2"/>
  <c r="Y223" i="2"/>
  <c r="Y225" i="2"/>
  <c r="Y226" i="2"/>
  <c r="Y227" i="2"/>
  <c r="Y228" i="2"/>
  <c r="Y230" i="2"/>
  <c r="Y232" i="2"/>
  <c r="Y233" i="2"/>
  <c r="Y234" i="2"/>
  <c r="Y235" i="2"/>
  <c r="Y236" i="2"/>
  <c r="Y238" i="2"/>
  <c r="Y239" i="2"/>
  <c r="Y240" i="2"/>
  <c r="Y242" i="2"/>
  <c r="Y243" i="2"/>
  <c r="Y244" i="2"/>
  <c r="Y245" i="2"/>
  <c r="Y246" i="2"/>
  <c r="Y247" i="2"/>
  <c r="Y249" i="2"/>
  <c r="Y250" i="2"/>
  <c r="Y251" i="2"/>
  <c r="Y252" i="2"/>
  <c r="Y253" i="2"/>
  <c r="Y254" i="2"/>
  <c r="Y256" i="2"/>
  <c r="Y257" i="2"/>
  <c r="Y258" i="2"/>
  <c r="Y259" i="2"/>
  <c r="Y260" i="2"/>
  <c r="Y261" i="2"/>
  <c r="Y262" i="2"/>
  <c r="Y264" i="2"/>
  <c r="Y265" i="2"/>
  <c r="Y267" i="2"/>
  <c r="Y268" i="2"/>
  <c r="Y269" i="2"/>
  <c r="Y270" i="2"/>
  <c r="Y271" i="2"/>
  <c r="Y273" i="2"/>
  <c r="Y274" i="2"/>
  <c r="Y276" i="2"/>
  <c r="Y278" i="2"/>
  <c r="Y280" i="2"/>
  <c r="Y281" i="2"/>
  <c r="Y282" i="2"/>
  <c r="Y283" i="2"/>
  <c r="Y285" i="2"/>
  <c r="Y286" i="2"/>
  <c r="Y288" i="2"/>
  <c r="Y289" i="2"/>
  <c r="Y291" i="2"/>
  <c r="Y292" i="2"/>
  <c r="Y293" i="2"/>
  <c r="Y295" i="2"/>
  <c r="Y297" i="2"/>
  <c r="Y298" i="2"/>
  <c r="Y299" i="2"/>
  <c r="Y300" i="2"/>
  <c r="Y301" i="2"/>
  <c r="Y303" i="2"/>
  <c r="Y304" i="2"/>
  <c r="Y305" i="2"/>
  <c r="Y306" i="2"/>
  <c r="Y11" i="2"/>
  <c r="W12" i="2"/>
  <c r="W13" i="2"/>
  <c r="W15" i="2"/>
  <c r="W16" i="2"/>
  <c r="W18" i="2"/>
  <c r="W19" i="2"/>
  <c r="W20" i="2"/>
  <c r="W21" i="2"/>
  <c r="W22" i="2"/>
  <c r="W24" i="2"/>
  <c r="W25" i="2"/>
  <c r="W27" i="2"/>
  <c r="W28" i="2"/>
  <c r="W29" i="2"/>
  <c r="W30" i="2"/>
  <c r="W31" i="2"/>
  <c r="W33" i="2"/>
  <c r="W34" i="2"/>
  <c r="W35" i="2"/>
  <c r="W36" i="2"/>
  <c r="W37" i="2"/>
  <c r="W39" i="2"/>
  <c r="W40" i="2"/>
  <c r="W41" i="2"/>
  <c r="W42" i="2"/>
  <c r="W43" i="2"/>
  <c r="W44" i="2"/>
  <c r="W45" i="2"/>
  <c r="W47" i="2"/>
  <c r="W48" i="2"/>
  <c r="W49" i="2"/>
  <c r="W50" i="2"/>
  <c r="W51" i="2"/>
  <c r="W53" i="2"/>
  <c r="W54" i="2"/>
  <c r="W55" i="2"/>
  <c r="W57" i="2"/>
  <c r="W59" i="2"/>
  <c r="W60" i="2"/>
  <c r="W61" i="2"/>
  <c r="W62" i="2"/>
  <c r="W63" i="2"/>
  <c r="W64" i="2"/>
  <c r="W66" i="2"/>
  <c r="W67" i="2"/>
  <c r="W68" i="2"/>
  <c r="W69" i="2"/>
  <c r="W71" i="2"/>
  <c r="W73" i="2"/>
  <c r="W74" i="2"/>
  <c r="W75" i="2"/>
  <c r="W76" i="2"/>
  <c r="W78" i="2"/>
  <c r="W79" i="2"/>
  <c r="W80" i="2"/>
  <c r="W82" i="2"/>
  <c r="W83" i="2"/>
  <c r="W84" i="2"/>
  <c r="W86" i="2"/>
  <c r="W87" i="2"/>
  <c r="W88" i="2"/>
  <c r="W90" i="2"/>
  <c r="W91" i="2"/>
  <c r="W92" i="2"/>
  <c r="W94" i="2"/>
  <c r="W96" i="2"/>
  <c r="W98" i="2"/>
  <c r="W99" i="2"/>
  <c r="W100" i="2"/>
  <c r="W101" i="2"/>
  <c r="W102" i="2"/>
  <c r="W103" i="2"/>
  <c r="W104" i="2"/>
  <c r="W106" i="2"/>
  <c r="W107" i="2"/>
  <c r="W108" i="2"/>
  <c r="W109" i="2"/>
  <c r="W110" i="2"/>
  <c r="W112" i="2"/>
  <c r="W114" i="2"/>
  <c r="W116" i="2"/>
  <c r="W117" i="2"/>
  <c r="W118" i="2"/>
  <c r="W119" i="2"/>
  <c r="W120" i="2"/>
  <c r="W121" i="2"/>
  <c r="W123" i="2"/>
  <c r="W124" i="2"/>
  <c r="W125" i="2"/>
  <c r="W126" i="2"/>
  <c r="W128" i="2"/>
  <c r="W129" i="2"/>
  <c r="W131" i="2"/>
  <c r="W132" i="2"/>
  <c r="W134" i="2"/>
  <c r="W135" i="2"/>
  <c r="W137" i="2"/>
  <c r="W138" i="2"/>
  <c r="W139" i="2"/>
  <c r="W141" i="2"/>
  <c r="W142" i="2"/>
  <c r="W144" i="2"/>
  <c r="W145" i="2"/>
  <c r="W147" i="2"/>
  <c r="W149" i="2"/>
  <c r="W150" i="2"/>
  <c r="W151" i="2"/>
  <c r="W152" i="2"/>
  <c r="W154" i="2"/>
  <c r="W155" i="2"/>
  <c r="W156" i="2"/>
  <c r="W158" i="2"/>
  <c r="W159" i="2"/>
  <c r="W161" i="2"/>
  <c r="W163" i="2"/>
  <c r="W164" i="2"/>
  <c r="W165" i="2"/>
  <c r="W166" i="2"/>
  <c r="W168" i="2"/>
  <c r="W169" i="2"/>
  <c r="W171" i="2"/>
  <c r="W172" i="2"/>
  <c r="W174" i="2"/>
  <c r="W175" i="2"/>
  <c r="W177" i="2"/>
  <c r="W179" i="2"/>
  <c r="W180" i="2"/>
  <c r="W181" i="2"/>
  <c r="W182" i="2"/>
  <c r="W183" i="2"/>
  <c r="W184" i="2"/>
  <c r="W186" i="2"/>
  <c r="W188" i="2"/>
  <c r="W189" i="2"/>
  <c r="W190" i="2"/>
  <c r="W191" i="2"/>
  <c r="W192" i="2"/>
  <c r="W194" i="2"/>
  <c r="W195" i="2"/>
  <c r="W196" i="2"/>
  <c r="W197" i="2"/>
  <c r="W198" i="2"/>
  <c r="W200" i="2"/>
  <c r="W201" i="2"/>
  <c r="W203" i="2"/>
  <c r="W205" i="2"/>
  <c r="W206" i="2"/>
  <c r="W208" i="2"/>
  <c r="W209" i="2"/>
  <c r="W210" i="2"/>
  <c r="W212" i="2"/>
  <c r="W213" i="2"/>
  <c r="W214" i="2"/>
  <c r="W215" i="2"/>
  <c r="W217" i="2"/>
  <c r="W218" i="2"/>
  <c r="W219" i="2"/>
  <c r="W220" i="2"/>
  <c r="W221" i="2"/>
  <c r="W222" i="2"/>
  <c r="W223" i="2"/>
  <c r="W225" i="2"/>
  <c r="W226" i="2"/>
  <c r="W227" i="2"/>
  <c r="W228" i="2"/>
  <c r="W230" i="2"/>
  <c r="W232" i="2"/>
  <c r="W233" i="2"/>
  <c r="W234" i="2"/>
  <c r="W235" i="2"/>
  <c r="W236" i="2"/>
  <c r="W238" i="2"/>
  <c r="W239" i="2"/>
  <c r="W240" i="2"/>
  <c r="W242" i="2"/>
  <c r="W243" i="2"/>
  <c r="W244" i="2"/>
  <c r="W245" i="2"/>
  <c r="W246" i="2"/>
  <c r="W247" i="2"/>
  <c r="W249" i="2"/>
  <c r="W250" i="2"/>
  <c r="W251" i="2"/>
  <c r="W252" i="2"/>
  <c r="W253" i="2"/>
  <c r="W254" i="2"/>
  <c r="W256" i="2"/>
  <c r="W257" i="2"/>
  <c r="W258" i="2"/>
  <c r="W259" i="2"/>
  <c r="W260" i="2"/>
  <c r="W261" i="2"/>
  <c r="W262" i="2"/>
  <c r="W264" i="2"/>
  <c r="W265" i="2"/>
  <c r="W267" i="2"/>
  <c r="W268" i="2"/>
  <c r="W269" i="2"/>
  <c r="W270" i="2"/>
  <c r="W271" i="2"/>
  <c r="W273" i="2"/>
  <c r="W274" i="2"/>
  <c r="W276" i="2"/>
  <c r="W278" i="2"/>
  <c r="W280" i="2"/>
  <c r="W281" i="2"/>
  <c r="W282" i="2"/>
  <c r="W283" i="2"/>
  <c r="W285" i="2"/>
  <c r="W286" i="2"/>
  <c r="W288" i="2"/>
  <c r="W289" i="2"/>
  <c r="W291" i="2"/>
  <c r="W292" i="2"/>
  <c r="W293" i="2"/>
  <c r="W295" i="2"/>
  <c r="W297" i="2"/>
  <c r="W298" i="2"/>
  <c r="W299" i="2"/>
  <c r="W300" i="2"/>
  <c r="W301" i="2"/>
  <c r="W303" i="2"/>
  <c r="W304" i="2"/>
  <c r="W305" i="2"/>
  <c r="W306" i="2"/>
  <c r="W11" i="2"/>
  <c r="V12" i="2"/>
  <c r="V13" i="2"/>
  <c r="V15" i="2"/>
  <c r="V16" i="2"/>
  <c r="V18" i="2"/>
  <c r="V19" i="2"/>
  <c r="V20" i="2"/>
  <c r="V21" i="2"/>
  <c r="V22" i="2"/>
  <c r="V24" i="2"/>
  <c r="V25" i="2"/>
  <c r="V27" i="2"/>
  <c r="V28" i="2"/>
  <c r="V29" i="2"/>
  <c r="V30" i="2"/>
  <c r="V31" i="2"/>
  <c r="V33" i="2"/>
  <c r="V34" i="2"/>
  <c r="V35" i="2"/>
  <c r="V36" i="2"/>
  <c r="V37" i="2"/>
  <c r="V39" i="2"/>
  <c r="V40" i="2"/>
  <c r="V41" i="2"/>
  <c r="V42" i="2"/>
  <c r="V43" i="2"/>
  <c r="V44" i="2"/>
  <c r="V45" i="2"/>
  <c r="V47" i="2"/>
  <c r="V48" i="2"/>
  <c r="V49" i="2"/>
  <c r="V50" i="2"/>
  <c r="V51" i="2"/>
  <c r="V53" i="2"/>
  <c r="V54" i="2"/>
  <c r="V55" i="2"/>
  <c r="V57" i="2"/>
  <c r="V59" i="2"/>
  <c r="V60" i="2"/>
  <c r="V61" i="2"/>
  <c r="V62" i="2"/>
  <c r="V63" i="2"/>
  <c r="V64" i="2"/>
  <c r="V66" i="2"/>
  <c r="V67" i="2"/>
  <c r="V68" i="2"/>
  <c r="V69" i="2"/>
  <c r="V71" i="2"/>
  <c r="V73" i="2"/>
  <c r="V74" i="2"/>
  <c r="V75" i="2"/>
  <c r="V76" i="2"/>
  <c r="V78" i="2"/>
  <c r="V79" i="2"/>
  <c r="V80" i="2"/>
  <c r="V82" i="2"/>
  <c r="V83" i="2"/>
  <c r="V84" i="2"/>
  <c r="V86" i="2"/>
  <c r="V87" i="2"/>
  <c r="V88" i="2"/>
  <c r="V90" i="2"/>
  <c r="V91" i="2"/>
  <c r="V92" i="2"/>
  <c r="V94" i="2"/>
  <c r="V96" i="2"/>
  <c r="V98" i="2"/>
  <c r="V99" i="2"/>
  <c r="V100" i="2"/>
  <c r="V101" i="2"/>
  <c r="V102" i="2"/>
  <c r="V103" i="2"/>
  <c r="V104" i="2"/>
  <c r="V106" i="2"/>
  <c r="V107" i="2"/>
  <c r="V108" i="2"/>
  <c r="V109" i="2"/>
  <c r="V110" i="2"/>
  <c r="V112" i="2"/>
  <c r="V114" i="2"/>
  <c r="V116" i="2"/>
  <c r="V117" i="2"/>
  <c r="V118" i="2"/>
  <c r="V119" i="2"/>
  <c r="V120" i="2"/>
  <c r="V121" i="2"/>
  <c r="V123" i="2"/>
  <c r="V124" i="2"/>
  <c r="V125" i="2"/>
  <c r="V126" i="2"/>
  <c r="V128" i="2"/>
  <c r="V129" i="2"/>
  <c r="V131" i="2"/>
  <c r="V132" i="2"/>
  <c r="V134" i="2"/>
  <c r="V135" i="2"/>
  <c r="V137" i="2"/>
  <c r="V138" i="2"/>
  <c r="V139" i="2"/>
  <c r="V141" i="2"/>
  <c r="V142" i="2"/>
  <c r="V144" i="2"/>
  <c r="V145" i="2"/>
  <c r="V147" i="2"/>
  <c r="V149" i="2"/>
  <c r="V150" i="2"/>
  <c r="V151" i="2"/>
  <c r="V152" i="2"/>
  <c r="V154" i="2"/>
  <c r="V155" i="2"/>
  <c r="V156" i="2"/>
  <c r="V158" i="2"/>
  <c r="V159" i="2"/>
  <c r="V161" i="2"/>
  <c r="V163" i="2"/>
  <c r="V164" i="2"/>
  <c r="V165" i="2"/>
  <c r="V166" i="2"/>
  <c r="V168" i="2"/>
  <c r="V169" i="2"/>
  <c r="V171" i="2"/>
  <c r="V172" i="2"/>
  <c r="V174" i="2"/>
  <c r="V175" i="2"/>
  <c r="V177" i="2"/>
  <c r="V179" i="2"/>
  <c r="V180" i="2"/>
  <c r="V181" i="2"/>
  <c r="V182" i="2"/>
  <c r="V183" i="2"/>
  <c r="V184" i="2"/>
  <c r="V186" i="2"/>
  <c r="V188" i="2"/>
  <c r="V189" i="2"/>
  <c r="V190" i="2"/>
  <c r="V191" i="2"/>
  <c r="V192" i="2"/>
  <c r="V194" i="2"/>
  <c r="V195" i="2"/>
  <c r="V196" i="2"/>
  <c r="V197" i="2"/>
  <c r="V198" i="2"/>
  <c r="V200" i="2"/>
  <c r="V201" i="2"/>
  <c r="V203" i="2"/>
  <c r="V205" i="2"/>
  <c r="V206" i="2"/>
  <c r="V208" i="2"/>
  <c r="V209" i="2"/>
  <c r="V210" i="2"/>
  <c r="V212" i="2"/>
  <c r="V213" i="2"/>
  <c r="V214" i="2"/>
  <c r="V215" i="2"/>
  <c r="V217" i="2"/>
  <c r="V218" i="2"/>
  <c r="V219" i="2"/>
  <c r="V220" i="2"/>
  <c r="V221" i="2"/>
  <c r="V222" i="2"/>
  <c r="V223" i="2"/>
  <c r="V225" i="2"/>
  <c r="V226" i="2"/>
  <c r="V227" i="2"/>
  <c r="V228" i="2"/>
  <c r="V230" i="2"/>
  <c r="V232" i="2"/>
  <c r="V233" i="2"/>
  <c r="V234" i="2"/>
  <c r="V235" i="2"/>
  <c r="V236" i="2"/>
  <c r="V238" i="2"/>
  <c r="V239" i="2"/>
  <c r="V240" i="2"/>
  <c r="V242" i="2"/>
  <c r="V243" i="2"/>
  <c r="V244" i="2"/>
  <c r="V245" i="2"/>
  <c r="V246" i="2"/>
  <c r="V247" i="2"/>
  <c r="V249" i="2"/>
  <c r="V250" i="2"/>
  <c r="V251" i="2"/>
  <c r="V252" i="2"/>
  <c r="V253" i="2"/>
  <c r="V254" i="2"/>
  <c r="V256" i="2"/>
  <c r="V257" i="2"/>
  <c r="V258" i="2"/>
  <c r="V259" i="2"/>
  <c r="V260" i="2"/>
  <c r="V261" i="2"/>
  <c r="V262" i="2"/>
  <c r="V264" i="2"/>
  <c r="V265" i="2"/>
  <c r="V267" i="2"/>
  <c r="V268" i="2"/>
  <c r="V269" i="2"/>
  <c r="V270" i="2"/>
  <c r="V271" i="2"/>
  <c r="V273" i="2"/>
  <c r="V274" i="2"/>
  <c r="V276" i="2"/>
  <c r="V278" i="2"/>
  <c r="V280" i="2"/>
  <c r="V281" i="2"/>
  <c r="V282" i="2"/>
  <c r="V283" i="2"/>
  <c r="V285" i="2"/>
  <c r="V286" i="2"/>
  <c r="V288" i="2"/>
  <c r="V289" i="2"/>
  <c r="V291" i="2"/>
  <c r="V292" i="2"/>
  <c r="V293" i="2"/>
  <c r="V295" i="2"/>
  <c r="V297" i="2"/>
  <c r="V298" i="2"/>
  <c r="V299" i="2"/>
  <c r="V300" i="2"/>
  <c r="V301" i="2"/>
  <c r="V303" i="2"/>
  <c r="V304" i="2"/>
  <c r="V305" i="2"/>
  <c r="V306" i="2"/>
  <c r="V11" i="2"/>
  <c r="U75" i="2"/>
  <c r="U74" i="2"/>
  <c r="U73" i="2"/>
  <c r="U80" i="2"/>
  <c r="U79" i="2"/>
  <c r="U78" i="2"/>
  <c r="U84" i="2"/>
  <c r="U83" i="2"/>
  <c r="U82" i="2"/>
  <c r="U88" i="2"/>
  <c r="U87" i="2"/>
  <c r="U86" i="2"/>
  <c r="U100" i="2"/>
  <c r="U99" i="2"/>
  <c r="U98" i="2"/>
  <c r="U108" i="2"/>
  <c r="U107" i="2"/>
  <c r="U106" i="2"/>
  <c r="U118" i="2"/>
  <c r="U117" i="2"/>
  <c r="U116" i="2"/>
  <c r="U125" i="2"/>
  <c r="U126" i="2"/>
  <c r="U124" i="2"/>
  <c r="U123" i="2"/>
  <c r="U139" i="2"/>
  <c r="U138" i="2"/>
  <c r="U137" i="2"/>
  <c r="U144" i="2"/>
  <c r="U165" i="2"/>
  <c r="U164" i="2"/>
  <c r="U163" i="2"/>
  <c r="U181" i="2"/>
  <c r="U180" i="2"/>
  <c r="U179" i="2"/>
  <c r="U239" i="2"/>
  <c r="U238" i="2"/>
  <c r="U265" i="2"/>
  <c r="U264" i="2"/>
  <c r="U278" i="2"/>
  <c r="U288" i="2"/>
  <c r="U304" i="2"/>
  <c r="U303" i="2"/>
  <c r="U298" i="2"/>
  <c r="U297" i="2"/>
  <c r="U281" i="2"/>
  <c r="U280" i="2"/>
  <c r="U274" i="2"/>
  <c r="U273" i="2"/>
  <c r="U269" i="2"/>
  <c r="U268" i="2"/>
  <c r="U267" i="2"/>
  <c r="U258" i="2"/>
  <c r="U257" i="2"/>
  <c r="U256" i="2"/>
  <c r="U251" i="2"/>
  <c r="U250" i="2"/>
  <c r="U249" i="2"/>
  <c r="U244" i="2"/>
  <c r="U243" i="2"/>
  <c r="U242" i="2"/>
  <c r="U234" i="2"/>
  <c r="U233" i="2"/>
  <c r="U232" i="2"/>
  <c r="U227" i="2"/>
  <c r="U226" i="2"/>
  <c r="U225" i="2"/>
  <c r="U219" i="2"/>
  <c r="U218" i="2"/>
  <c r="U217" i="2"/>
  <c r="U214" i="2"/>
  <c r="U213" i="2"/>
  <c r="U212" i="2"/>
  <c r="U210" i="2"/>
  <c r="U209" i="2"/>
  <c r="U208" i="2"/>
  <c r="U206" i="2"/>
  <c r="U205" i="2"/>
  <c r="U195" i="2"/>
  <c r="U194" i="2"/>
  <c r="U175" i="2"/>
  <c r="U174" i="2"/>
  <c r="U172" i="2"/>
  <c r="U171" i="2"/>
  <c r="U155" i="2"/>
  <c r="U154" i="2"/>
  <c r="U150" i="2"/>
  <c r="U149" i="2"/>
  <c r="U132" i="2"/>
  <c r="U131" i="2"/>
  <c r="U91" i="2"/>
  <c r="U90" i="2"/>
  <c r="U67" i="2"/>
  <c r="U66" i="2"/>
  <c r="U61" i="2"/>
  <c r="U60" i="2"/>
  <c r="U59" i="2"/>
  <c r="U49" i="2"/>
  <c r="U48" i="2"/>
  <c r="U47" i="2"/>
  <c r="U41" i="2"/>
  <c r="U40" i="2"/>
  <c r="U39" i="2"/>
  <c r="U29" i="2"/>
  <c r="U28" i="2"/>
  <c r="U27" i="2"/>
  <c r="U34" i="2"/>
  <c r="U33" i="2"/>
  <c r="U16" i="2"/>
  <c r="U15" i="2"/>
  <c r="U12" i="2"/>
  <c r="U13" i="2"/>
  <c r="U11" i="2"/>
  <c r="R210" i="2"/>
  <c r="R209" i="2"/>
  <c r="R208" i="2"/>
  <c r="R214" i="2"/>
  <c r="R213" i="2"/>
  <c r="R212" i="2"/>
  <c r="R219" i="2"/>
  <c r="R218" i="2"/>
  <c r="R217" i="2"/>
  <c r="R227" i="2"/>
  <c r="R226" i="2"/>
  <c r="R225" i="2"/>
  <c r="R234" i="2"/>
  <c r="R233" i="2"/>
  <c r="R232" i="2"/>
  <c r="R244" i="2"/>
  <c r="R243" i="2"/>
  <c r="R242" i="2"/>
  <c r="R251" i="2"/>
  <c r="R250" i="2"/>
  <c r="R249" i="2"/>
  <c r="R258" i="2"/>
  <c r="R257" i="2"/>
  <c r="R256" i="2"/>
  <c r="R269" i="2"/>
  <c r="R268" i="2"/>
  <c r="R267" i="2"/>
  <c r="R278" i="2"/>
  <c r="R288" i="2"/>
  <c r="R304" i="2"/>
  <c r="R303" i="2"/>
  <c r="R298" i="2"/>
  <c r="R297" i="2"/>
  <c r="R281" i="2"/>
  <c r="R280" i="2"/>
  <c r="R274" i="2"/>
  <c r="R273" i="2"/>
  <c r="R265" i="2"/>
  <c r="R264" i="2"/>
  <c r="R239" i="2"/>
  <c r="R238" i="2"/>
  <c r="R206" i="2"/>
  <c r="R205" i="2"/>
  <c r="R195" i="2"/>
  <c r="R194" i="2"/>
  <c r="R144" i="2"/>
  <c r="R181" i="2"/>
  <c r="R180" i="2"/>
  <c r="R179" i="2"/>
  <c r="R175" i="2"/>
  <c r="R174" i="2"/>
  <c r="R172" i="2"/>
  <c r="R171" i="2"/>
  <c r="R155" i="2"/>
  <c r="R154" i="2"/>
  <c r="R150" i="2"/>
  <c r="R149" i="2"/>
  <c r="R132" i="2"/>
  <c r="R131" i="2"/>
  <c r="R165" i="2"/>
  <c r="R164" i="2"/>
  <c r="R163" i="2"/>
  <c r="R139" i="2"/>
  <c r="R138" i="2"/>
  <c r="R137" i="2"/>
  <c r="R126" i="2"/>
  <c r="R125" i="2"/>
  <c r="R124" i="2"/>
  <c r="R123" i="2"/>
  <c r="R118" i="2"/>
  <c r="R117" i="2"/>
  <c r="R116" i="2"/>
  <c r="R108" i="2"/>
  <c r="R107" i="2"/>
  <c r="R106" i="2"/>
  <c r="R100" i="2" l="1"/>
  <c r="R99" i="2"/>
  <c r="R98" i="2"/>
  <c r="R91" i="2"/>
  <c r="R90" i="2"/>
  <c r="R88" i="2"/>
  <c r="R87" i="2"/>
  <c r="R86" i="2"/>
  <c r="R84" i="2"/>
  <c r="R83" i="2"/>
  <c r="R82" i="2"/>
  <c r="R80" i="2"/>
  <c r="R79" i="2"/>
  <c r="R78" i="2"/>
  <c r="R75" i="2"/>
  <c r="R74" i="2"/>
  <c r="R73" i="2"/>
  <c r="R67" i="2"/>
  <c r="R66" i="2"/>
  <c r="R61" i="2"/>
  <c r="R60" i="2"/>
  <c r="R59" i="2"/>
  <c r="R48" i="2"/>
  <c r="R49" i="2"/>
  <c r="R47" i="2"/>
  <c r="R40" i="2"/>
  <c r="R41" i="2"/>
  <c r="R39" i="2"/>
  <c r="R34" i="2"/>
  <c r="R33" i="2"/>
  <c r="R29" i="2"/>
  <c r="R28" i="2"/>
  <c r="R27" i="2"/>
  <c r="R16" i="2"/>
  <c r="R15" i="2"/>
  <c r="R12" i="2"/>
  <c r="R13" i="2"/>
  <c r="R11" i="2"/>
  <c r="J273" i="2" l="1"/>
  <c r="J12" i="2"/>
  <c r="J13" i="2"/>
  <c r="J15" i="2"/>
  <c r="J16" i="2"/>
  <c r="J18" i="2"/>
  <c r="J19" i="2"/>
  <c r="J20" i="2"/>
  <c r="J21" i="2"/>
  <c r="J22" i="2"/>
  <c r="J24" i="2"/>
  <c r="J25" i="2"/>
  <c r="J27" i="2"/>
  <c r="J28" i="2"/>
  <c r="J29" i="2"/>
  <c r="J30" i="2"/>
  <c r="J31" i="2"/>
  <c r="J33" i="2"/>
  <c r="J34" i="2"/>
  <c r="J35" i="2"/>
  <c r="J36" i="2"/>
  <c r="J37" i="2"/>
  <c r="J39" i="2"/>
  <c r="J40" i="2"/>
  <c r="J41" i="2"/>
  <c r="J42" i="2"/>
  <c r="J43" i="2"/>
  <c r="J44" i="2"/>
  <c r="J45" i="2"/>
  <c r="J47" i="2"/>
  <c r="J48" i="2"/>
  <c r="J49" i="2"/>
  <c r="J50" i="2"/>
  <c r="J51" i="2"/>
  <c r="J53" i="2"/>
  <c r="J54" i="2"/>
  <c r="J55" i="2"/>
  <c r="J57" i="2"/>
  <c r="J59" i="2"/>
  <c r="J60" i="2"/>
  <c r="J61" i="2"/>
  <c r="J62" i="2"/>
  <c r="J63" i="2"/>
  <c r="J64" i="2"/>
  <c r="J66" i="2"/>
  <c r="J67" i="2"/>
  <c r="J68" i="2"/>
  <c r="J69" i="2"/>
  <c r="J71" i="2"/>
  <c r="J73" i="2"/>
  <c r="J74" i="2"/>
  <c r="J75" i="2"/>
  <c r="J76" i="2"/>
  <c r="J78" i="2"/>
  <c r="J79" i="2"/>
  <c r="J80" i="2"/>
  <c r="J82" i="2"/>
  <c r="J83" i="2"/>
  <c r="J84" i="2"/>
  <c r="J86" i="2"/>
  <c r="J87" i="2"/>
  <c r="J88" i="2"/>
  <c r="J90" i="2"/>
  <c r="J91" i="2"/>
  <c r="J92" i="2"/>
  <c r="J94" i="2"/>
  <c r="J96" i="2"/>
  <c r="J98" i="2"/>
  <c r="J99" i="2"/>
  <c r="J100" i="2"/>
  <c r="J101" i="2"/>
  <c r="J102" i="2"/>
  <c r="J103" i="2"/>
  <c r="J104" i="2"/>
  <c r="J106" i="2"/>
  <c r="J107" i="2"/>
  <c r="J108" i="2"/>
  <c r="J109" i="2"/>
  <c r="J110" i="2"/>
  <c r="J112" i="2"/>
  <c r="J114" i="2"/>
  <c r="J116" i="2"/>
  <c r="J117" i="2"/>
  <c r="J118" i="2"/>
  <c r="J119" i="2"/>
  <c r="J120" i="2"/>
  <c r="J121" i="2"/>
  <c r="J123" i="2"/>
  <c r="J124" i="2"/>
  <c r="J125" i="2"/>
  <c r="J126" i="2"/>
  <c r="J128" i="2"/>
  <c r="J129" i="2"/>
  <c r="J131" i="2"/>
  <c r="J132" i="2"/>
  <c r="J134" i="2"/>
  <c r="J135" i="2"/>
  <c r="J137" i="2"/>
  <c r="J138" i="2"/>
  <c r="J139" i="2"/>
  <c r="J141" i="2"/>
  <c r="J142" i="2"/>
  <c r="J144" i="2"/>
  <c r="J145" i="2"/>
  <c r="J147" i="2"/>
  <c r="J149" i="2"/>
  <c r="J150" i="2"/>
  <c r="J151" i="2"/>
  <c r="J152" i="2"/>
  <c r="J154" i="2"/>
  <c r="J155" i="2"/>
  <c r="J156" i="2"/>
  <c r="J158" i="2"/>
  <c r="J159" i="2"/>
  <c r="J161" i="2"/>
  <c r="J163" i="2"/>
  <c r="J164" i="2"/>
  <c r="J165" i="2"/>
  <c r="J166" i="2"/>
  <c r="J168" i="2"/>
  <c r="J169" i="2"/>
  <c r="J171" i="2"/>
  <c r="J172" i="2"/>
  <c r="J174" i="2"/>
  <c r="J175" i="2"/>
  <c r="J177" i="2"/>
  <c r="J179" i="2"/>
  <c r="J180" i="2"/>
  <c r="J181" i="2"/>
  <c r="J182" i="2"/>
  <c r="J183" i="2"/>
  <c r="J184" i="2"/>
  <c r="J186" i="2"/>
  <c r="J188" i="2"/>
  <c r="J189" i="2"/>
  <c r="J190" i="2"/>
  <c r="J191" i="2"/>
  <c r="J192" i="2"/>
  <c r="J194" i="2"/>
  <c r="J195" i="2"/>
  <c r="J196" i="2"/>
  <c r="J197" i="2"/>
  <c r="J198" i="2"/>
  <c r="J200" i="2"/>
  <c r="J201" i="2"/>
  <c r="J203" i="2"/>
  <c r="J205" i="2"/>
  <c r="J206" i="2"/>
  <c r="J208" i="2"/>
  <c r="J209" i="2"/>
  <c r="J210" i="2"/>
  <c r="J212" i="2"/>
  <c r="J213" i="2"/>
  <c r="J214" i="2"/>
  <c r="J215" i="2"/>
  <c r="J217" i="2"/>
  <c r="J218" i="2"/>
  <c r="J219" i="2"/>
  <c r="J220" i="2"/>
  <c r="J221" i="2"/>
  <c r="J222" i="2"/>
  <c r="J223" i="2"/>
  <c r="J225" i="2"/>
  <c r="J226" i="2"/>
  <c r="J227" i="2"/>
  <c r="J228" i="2"/>
  <c r="J230" i="2"/>
  <c r="J232" i="2"/>
  <c r="J233" i="2"/>
  <c r="J234" i="2"/>
  <c r="J235" i="2"/>
  <c r="J236" i="2"/>
  <c r="J238" i="2"/>
  <c r="J239" i="2"/>
  <c r="J240" i="2"/>
  <c r="J242" i="2"/>
  <c r="J243" i="2"/>
  <c r="J244" i="2"/>
  <c r="J245" i="2"/>
  <c r="J246" i="2"/>
  <c r="J247" i="2"/>
  <c r="J249" i="2"/>
  <c r="J250" i="2"/>
  <c r="J251" i="2"/>
  <c r="J252" i="2"/>
  <c r="J253" i="2"/>
  <c r="J254" i="2"/>
  <c r="J256" i="2"/>
  <c r="J257" i="2"/>
  <c r="J258" i="2"/>
  <c r="J259" i="2"/>
  <c r="J260" i="2"/>
  <c r="J261" i="2"/>
  <c r="J262" i="2"/>
  <c r="J264" i="2"/>
  <c r="J265" i="2"/>
  <c r="J267" i="2"/>
  <c r="J268" i="2"/>
  <c r="J269" i="2"/>
  <c r="J270" i="2"/>
  <c r="J271" i="2"/>
  <c r="J274" i="2"/>
  <c r="J276" i="2"/>
  <c r="J278" i="2"/>
  <c r="J280" i="2"/>
  <c r="J281" i="2"/>
  <c r="J282" i="2"/>
  <c r="J283" i="2"/>
  <c r="J285" i="2"/>
  <c r="J286" i="2"/>
  <c r="J288" i="2"/>
  <c r="J289" i="2"/>
  <c r="J291" i="2"/>
  <c r="J292" i="2"/>
  <c r="J293" i="2"/>
  <c r="J295" i="2"/>
  <c r="J297" i="2"/>
  <c r="J298" i="2"/>
  <c r="J299" i="2"/>
  <c r="J300" i="2"/>
  <c r="J301" i="2"/>
  <c r="J303" i="2"/>
  <c r="J304" i="2"/>
  <c r="J305" i="2"/>
  <c r="J306" i="2"/>
  <c r="H12" i="2"/>
  <c r="H13" i="2"/>
  <c r="H15" i="2"/>
  <c r="H16" i="2"/>
  <c r="H18" i="2"/>
  <c r="H19" i="2"/>
  <c r="H20" i="2"/>
  <c r="H21" i="2"/>
  <c r="H22" i="2"/>
  <c r="H24" i="2"/>
  <c r="H25" i="2"/>
  <c r="H27" i="2"/>
  <c r="H28" i="2"/>
  <c r="H29" i="2"/>
  <c r="H30" i="2"/>
  <c r="H31" i="2"/>
  <c r="H33" i="2"/>
  <c r="H34" i="2"/>
  <c r="H35" i="2"/>
  <c r="H36" i="2"/>
  <c r="H37" i="2"/>
  <c r="H39" i="2"/>
  <c r="H40" i="2"/>
  <c r="H41" i="2"/>
  <c r="H42" i="2"/>
  <c r="H43" i="2"/>
  <c r="H44" i="2"/>
  <c r="H45" i="2"/>
  <c r="H47" i="2"/>
  <c r="H48" i="2"/>
  <c r="H49" i="2"/>
  <c r="H50" i="2"/>
  <c r="H51" i="2"/>
  <c r="H53" i="2"/>
  <c r="H54" i="2"/>
  <c r="H55" i="2"/>
  <c r="H57" i="2"/>
  <c r="H59" i="2"/>
  <c r="H60" i="2"/>
  <c r="H61" i="2"/>
  <c r="H62" i="2"/>
  <c r="H63" i="2"/>
  <c r="H64" i="2"/>
  <c r="H66" i="2"/>
  <c r="H67" i="2"/>
  <c r="H68" i="2"/>
  <c r="H69" i="2"/>
  <c r="H71" i="2"/>
  <c r="H73" i="2"/>
  <c r="H74" i="2"/>
  <c r="H75" i="2"/>
  <c r="H76" i="2"/>
  <c r="H78" i="2"/>
  <c r="H79" i="2"/>
  <c r="H80" i="2"/>
  <c r="H82" i="2"/>
  <c r="H83" i="2"/>
  <c r="H84" i="2"/>
  <c r="H86" i="2"/>
  <c r="H87" i="2"/>
  <c r="H88" i="2"/>
  <c r="H90" i="2"/>
  <c r="H91" i="2"/>
  <c r="H92" i="2"/>
  <c r="H94" i="2"/>
  <c r="H96" i="2"/>
  <c r="H98" i="2"/>
  <c r="H99" i="2"/>
  <c r="H100" i="2"/>
  <c r="H101" i="2"/>
  <c r="H102" i="2"/>
  <c r="H103" i="2"/>
  <c r="H104" i="2"/>
  <c r="H106" i="2"/>
  <c r="H107" i="2"/>
  <c r="H108" i="2"/>
  <c r="H109" i="2"/>
  <c r="H110" i="2"/>
  <c r="H112" i="2"/>
  <c r="H114" i="2"/>
  <c r="H116" i="2"/>
  <c r="H117" i="2"/>
  <c r="H118" i="2"/>
  <c r="H119" i="2"/>
  <c r="H120" i="2"/>
  <c r="H121" i="2"/>
  <c r="H123" i="2"/>
  <c r="H124" i="2"/>
  <c r="H125" i="2"/>
  <c r="H126" i="2"/>
  <c r="H128" i="2"/>
  <c r="H129" i="2"/>
  <c r="H131" i="2"/>
  <c r="H132" i="2"/>
  <c r="H134" i="2"/>
  <c r="H135" i="2"/>
  <c r="H137" i="2"/>
  <c r="H138" i="2"/>
  <c r="H139" i="2"/>
  <c r="H141" i="2"/>
  <c r="H142" i="2"/>
  <c r="H144" i="2"/>
  <c r="H145" i="2"/>
  <c r="H147" i="2"/>
  <c r="H149" i="2"/>
  <c r="H150" i="2"/>
  <c r="H151" i="2"/>
  <c r="H152" i="2"/>
  <c r="H154" i="2"/>
  <c r="H155" i="2"/>
  <c r="H156" i="2"/>
  <c r="H158" i="2"/>
  <c r="H159" i="2"/>
  <c r="H161" i="2"/>
  <c r="H163" i="2"/>
  <c r="H164" i="2"/>
  <c r="H165" i="2"/>
  <c r="H166" i="2"/>
  <c r="H168" i="2"/>
  <c r="H169" i="2"/>
  <c r="H171" i="2"/>
  <c r="H172" i="2"/>
  <c r="H174" i="2"/>
  <c r="H175" i="2"/>
  <c r="H177" i="2"/>
  <c r="H179" i="2"/>
  <c r="H180" i="2"/>
  <c r="H181" i="2"/>
  <c r="H182" i="2"/>
  <c r="H183" i="2"/>
  <c r="H184" i="2"/>
  <c r="H186" i="2"/>
  <c r="H188" i="2"/>
  <c r="H189" i="2"/>
  <c r="H190" i="2"/>
  <c r="H191" i="2"/>
  <c r="H192" i="2"/>
  <c r="H194" i="2"/>
  <c r="H195" i="2"/>
  <c r="H196" i="2"/>
  <c r="H197" i="2"/>
  <c r="H198" i="2"/>
  <c r="H200" i="2"/>
  <c r="H201" i="2"/>
  <c r="H203" i="2"/>
  <c r="H205" i="2"/>
  <c r="H206" i="2"/>
  <c r="H208" i="2"/>
  <c r="H209" i="2"/>
  <c r="H210" i="2"/>
  <c r="H212" i="2"/>
  <c r="H213" i="2"/>
  <c r="H214" i="2"/>
  <c r="H215" i="2"/>
  <c r="H217" i="2"/>
  <c r="H218" i="2"/>
  <c r="H219" i="2"/>
  <c r="H220" i="2"/>
  <c r="H221" i="2"/>
  <c r="H222" i="2"/>
  <c r="H223" i="2"/>
  <c r="H225" i="2"/>
  <c r="H226" i="2"/>
  <c r="H227" i="2"/>
  <c r="H228" i="2"/>
  <c r="H230" i="2"/>
  <c r="H232" i="2"/>
  <c r="H233" i="2"/>
  <c r="H234" i="2"/>
  <c r="H235" i="2"/>
  <c r="H236" i="2"/>
  <c r="H238" i="2"/>
  <c r="H239" i="2"/>
  <c r="H240" i="2"/>
  <c r="H242" i="2"/>
  <c r="H243" i="2"/>
  <c r="H244" i="2"/>
  <c r="H245" i="2"/>
  <c r="H246" i="2"/>
  <c r="H247" i="2"/>
  <c r="H249" i="2"/>
  <c r="H250" i="2"/>
  <c r="H251" i="2"/>
  <c r="H252" i="2"/>
  <c r="H253" i="2"/>
  <c r="H254" i="2"/>
  <c r="H256" i="2"/>
  <c r="H257" i="2"/>
  <c r="H258" i="2"/>
  <c r="H259" i="2"/>
  <c r="H260" i="2"/>
  <c r="H261" i="2"/>
  <c r="H262" i="2"/>
  <c r="H264" i="2"/>
  <c r="H265" i="2"/>
  <c r="H267" i="2"/>
  <c r="H268" i="2"/>
  <c r="H269" i="2"/>
  <c r="H270" i="2"/>
  <c r="H271" i="2"/>
  <c r="H273" i="2"/>
  <c r="H274" i="2"/>
  <c r="H276" i="2"/>
  <c r="H278" i="2"/>
  <c r="H280" i="2"/>
  <c r="H281" i="2"/>
  <c r="H282" i="2"/>
  <c r="H283" i="2"/>
  <c r="H285" i="2"/>
  <c r="H286" i="2"/>
  <c r="H288" i="2"/>
  <c r="H289" i="2"/>
  <c r="H291" i="2"/>
  <c r="H292" i="2"/>
  <c r="H293" i="2"/>
  <c r="H295" i="2"/>
  <c r="H297" i="2"/>
  <c r="H298" i="2"/>
  <c r="H299" i="2"/>
  <c r="H300" i="2"/>
  <c r="H301" i="2"/>
  <c r="H303" i="2"/>
  <c r="H304" i="2"/>
  <c r="H305" i="2"/>
  <c r="H306" i="2"/>
  <c r="H11" i="2"/>
  <c r="J11" i="2" s="1"/>
  <c r="M157" i="1" l="1"/>
  <c r="M195" i="1" l="1"/>
  <c r="M196" i="1"/>
  <c r="M194" i="1"/>
  <c r="Z193" i="1"/>
  <c r="Z192" i="1"/>
  <c r="M192" i="1"/>
  <c r="P192" i="1" s="1"/>
  <c r="M238" i="1"/>
  <c r="M181" i="1"/>
  <c r="M180" i="1"/>
  <c r="M259" i="1"/>
  <c r="M260" i="1"/>
  <c r="M258" i="1"/>
  <c r="M92" i="1" l="1"/>
  <c r="Z272" i="1" l="1"/>
  <c r="Z271" i="1"/>
  <c r="M271" i="1"/>
  <c r="Z179" i="1"/>
  <c r="Z178" i="1"/>
  <c r="Z177" i="1"/>
  <c r="Z116" i="1"/>
  <c r="Z115" i="1"/>
  <c r="Z114" i="1"/>
</calcChain>
</file>

<file path=xl/sharedStrings.xml><?xml version="1.0" encoding="utf-8"?>
<sst xmlns="http://schemas.openxmlformats.org/spreadsheetml/2006/main" count="1821" uniqueCount="279">
  <si>
    <t>แบบบัญชีรายการที่ดินและสิ่งปลูกสร้าง</t>
  </si>
  <si>
    <t>ภ.ด.ส. 3</t>
  </si>
  <si>
    <t>องค์การบริหารส่วนตำบลแม่พริก</t>
  </si>
  <si>
    <t>รายการที่ดิน</t>
  </si>
  <si>
    <t>รายการสิ่งปลูกสร้าง</t>
  </si>
  <si>
    <t>ที่</t>
  </si>
  <si>
    <t>คำนำหน้า</t>
  </si>
  <si>
    <t>ชื่อ</t>
  </si>
  <si>
    <t>สกุล</t>
  </si>
  <si>
    <t>เลขที่</t>
  </si>
  <si>
    <t>ตำแหน่งที่ดิน</t>
  </si>
  <si>
    <t>สถานที่</t>
  </si>
  <si>
    <t>จำนวนเนื้อที่ดิน</t>
  </si>
  <si>
    <t>รวม</t>
  </si>
  <si>
    <t>ลักษณะการทำประโยชน์(ตร.ว.)</t>
  </si>
  <si>
    <t>บ้าน</t>
  </si>
  <si>
    <t>ประเภทสิ่ง</t>
  </si>
  <si>
    <t>ลักษณะ</t>
  </si>
  <si>
    <t>ขนาดพี้นที่</t>
  </si>
  <si>
    <t>ลักษณะการทำประโยชน์(ตร.ม.)</t>
  </si>
  <si>
    <t>อายุโรง</t>
  </si>
  <si>
    <t>หมายเหตุ</t>
  </si>
  <si>
    <t>ประเภท</t>
  </si>
  <si>
    <t>ประกอบ</t>
  </si>
  <si>
    <t>อยู่</t>
  </si>
  <si>
    <t>อื่นๆ</t>
  </si>
  <si>
    <t>ว่างเปล่า/</t>
  </si>
  <si>
    <t>ใช้ประโยชน์</t>
  </si>
  <si>
    <t>ปลูกสร้าง</t>
  </si>
  <si>
    <t>สิ่งปลูกสร้าง</t>
  </si>
  <si>
    <t>รวมของ</t>
  </si>
  <si>
    <t>เรือนหรือ</t>
  </si>
  <si>
    <t>ที่ดิน</t>
  </si>
  <si>
    <t>เอกสาร</t>
  </si>
  <si>
    <t>เลขที่ดิน</t>
  </si>
  <si>
    <t>หน้า</t>
  </si>
  <si>
    <t>ที่ตั้ง</t>
  </si>
  <si>
    <t>ไร่</t>
  </si>
  <si>
    <t>งาน</t>
  </si>
  <si>
    <t>วา</t>
  </si>
  <si>
    <t>(ตร.ว.)</t>
  </si>
  <si>
    <t>เกษตร</t>
  </si>
  <si>
    <t>อาศัย</t>
  </si>
  <si>
    <t>ไม่ทำ</t>
  </si>
  <si>
    <t>หลาย</t>
  </si>
  <si>
    <t>(ตามบัญชี</t>
  </si>
  <si>
    <t>(ตึก/ไม้/</t>
  </si>
  <si>
    <t>สิ่งปลูก</t>
  </si>
  <si>
    <t>สิทธิ์</t>
  </si>
  <si>
    <t>สำรวจ</t>
  </si>
  <si>
    <t>(หมู่ที่)</t>
  </si>
  <si>
    <t>กรรม</t>
  </si>
  <si>
    <t>ประโยชน์</t>
  </si>
  <si>
    <t>กรมธนารักษ์)</t>
  </si>
  <si>
    <t>ครึ่งตึกครึ่งไม้)</t>
  </si>
  <si>
    <t>ก</t>
  </si>
  <si>
    <t>ย</t>
  </si>
  <si>
    <t>รวม(ตร.ม)</t>
  </si>
  <si>
    <t>สร้าง(ปี)</t>
  </si>
  <si>
    <t>นาย</t>
  </si>
  <si>
    <t>คำ</t>
  </si>
  <si>
    <t>หล้าบุ้งสาย</t>
  </si>
  <si>
    <t>โฉนด</t>
  </si>
  <si>
    <t>33 ม.1</t>
  </si>
  <si>
    <t>บ้านเดี่ยว2ชั้น</t>
  </si>
  <si>
    <t>ครึ่งตึกครึ่งไม้</t>
  </si>
  <si>
    <t>ไม้</t>
  </si>
  <si>
    <t>ยุ้งฉาง</t>
  </si>
  <si>
    <t>นาง</t>
  </si>
  <si>
    <t>คำหน้อย</t>
  </si>
  <si>
    <t>จินะสะทุ่ง</t>
  </si>
  <si>
    <t>25/1 ม.1</t>
  </si>
  <si>
    <t>บ้านเดี่ยว</t>
  </si>
  <si>
    <t>ไม้ชั้นเดียว</t>
  </si>
  <si>
    <t>จันทร์แก้ว</t>
  </si>
  <si>
    <t>อิ่นคำมา</t>
  </si>
  <si>
    <t>นา</t>
  </si>
  <si>
    <t>อินคำมา</t>
  </si>
  <si>
    <t>สวนหญ้า</t>
  </si>
  <si>
    <t>จันทร์คำ</t>
  </si>
  <si>
    <t>แก้วหล้า</t>
  </si>
  <si>
    <t>จันสม</t>
  </si>
  <si>
    <t>ศิริเมืองมูล</t>
  </si>
  <si>
    <t>15 ม.1</t>
  </si>
  <si>
    <t>ชั้นบน</t>
  </si>
  <si>
    <t>ตึก</t>
  </si>
  <si>
    <t>ชั้นล่าง</t>
  </si>
  <si>
    <t>สัก</t>
  </si>
  <si>
    <t>จารุวัตร</t>
  </si>
  <si>
    <t>สิทธิวงศ์</t>
  </si>
  <si>
    <t>42 ม.1</t>
  </si>
  <si>
    <t>นางสาว</t>
  </si>
  <si>
    <t>จำเดือน</t>
  </si>
  <si>
    <t>สอนตา</t>
  </si>
  <si>
    <t>9 ม.1</t>
  </si>
  <si>
    <t>ยูคา</t>
  </si>
  <si>
    <t>สค1.</t>
  </si>
  <si>
    <t>แจ่มจันทร์</t>
  </si>
  <si>
    <t>คำภิระปาวงศ์</t>
  </si>
  <si>
    <t>34 ม.1</t>
  </si>
  <si>
    <t>ชัยยันต์</t>
  </si>
  <si>
    <t>ชาลิสา</t>
  </si>
  <si>
    <t>เลิศหล้า</t>
  </si>
  <si>
    <t>87 ม.1</t>
  </si>
  <si>
    <t>จิรารัตน์</t>
  </si>
  <si>
    <t>ทิพย์พิมวงศ์</t>
  </si>
  <si>
    <t>โชติ</t>
  </si>
  <si>
    <t>เกษรพรม</t>
  </si>
  <si>
    <t>3 ม.1</t>
  </si>
  <si>
    <t>ซ่าย</t>
  </si>
  <si>
    <t>สุวรรณคำวงศ์</t>
  </si>
  <si>
    <t>สวนสัก</t>
  </si>
  <si>
    <t>ช่วย</t>
  </si>
  <si>
    <t>16 ม.1</t>
  </si>
  <si>
    <t>นส.3</t>
  </si>
  <si>
    <t>ดวงใจ</t>
  </si>
  <si>
    <t>39 ม.1</t>
  </si>
  <si>
    <t>ทองพิณ</t>
  </si>
  <si>
    <t>ไชยอาษา</t>
  </si>
  <si>
    <t>13 ม.1</t>
  </si>
  <si>
    <t>ธัญญ์ชนก</t>
  </si>
  <si>
    <t>ใหม่กิ่ม</t>
  </si>
  <si>
    <t>38 ม.1</t>
  </si>
  <si>
    <t>นพดล</t>
  </si>
  <si>
    <t>จวรรณตูม</t>
  </si>
  <si>
    <t>บุญมี</t>
  </si>
  <si>
    <t>สีนิล</t>
  </si>
  <si>
    <t>17 ม.1</t>
  </si>
  <si>
    <t>สัปปะรด</t>
  </si>
  <si>
    <t>บุญยิ่ง</t>
  </si>
  <si>
    <t>ทิพย์พิมพ์วงศ์</t>
  </si>
  <si>
    <t>7 ม.1</t>
  </si>
  <si>
    <t>สวนกล้วย สัก</t>
  </si>
  <si>
    <t>บุญเลียง</t>
  </si>
  <si>
    <t>นา ไม้ยูคา</t>
  </si>
  <si>
    <t>บุปผา</t>
  </si>
  <si>
    <t>ประไพ</t>
  </si>
  <si>
    <t>วงศ์เครือ</t>
  </si>
  <si>
    <t>22 ม.1</t>
  </si>
  <si>
    <t>มะขาม</t>
  </si>
  <si>
    <t>ไผ่</t>
  </si>
  <si>
    <t>ปสุต</t>
  </si>
  <si>
    <t>20 ม.1</t>
  </si>
  <si>
    <t>ป้าย</t>
  </si>
  <si>
    <t>ปิน</t>
  </si>
  <si>
    <t>12 ม.1</t>
  </si>
  <si>
    <t>ปี๋</t>
  </si>
  <si>
    <t>ตาคำไชย</t>
  </si>
  <si>
    <t>นา(นายสมพร ตาคำไชย)</t>
  </si>
  <si>
    <t>สทก.</t>
  </si>
  <si>
    <t>ปุ๊ด</t>
  </si>
  <si>
    <t>28 ม.1</t>
  </si>
  <si>
    <t>ผัน</t>
  </si>
  <si>
    <t>คำภีระปาวงศ์</t>
  </si>
  <si>
    <t>คำเปล</t>
  </si>
  <si>
    <t>10 ม.1</t>
  </si>
  <si>
    <t>สค.1</t>
  </si>
  <si>
    <t>พนม</t>
  </si>
  <si>
    <t>ตาคำเที่ยง</t>
  </si>
  <si>
    <t>พยอม</t>
  </si>
  <si>
    <t>8 ม.1</t>
  </si>
  <si>
    <t>พุสดา</t>
  </si>
  <si>
    <t>หารัญดา</t>
  </si>
  <si>
    <t>4 ม.1</t>
  </si>
  <si>
    <t>เพ็ญณี</t>
  </si>
  <si>
    <t>เพิ่มพูน</t>
  </si>
  <si>
    <t>ช่างทองคำ</t>
  </si>
  <si>
    <t>ภัคพล</t>
  </si>
  <si>
    <t>ชัยอาษา</t>
  </si>
  <si>
    <t>5 ม.1</t>
  </si>
  <si>
    <t>เมือง</t>
  </si>
  <si>
    <t>สวนกล้วย</t>
  </si>
  <si>
    <t>ยืน</t>
  </si>
  <si>
    <t>ต๊ะเป็ง</t>
  </si>
  <si>
    <t>30 ม.1</t>
  </si>
  <si>
    <t>มอน</t>
  </si>
  <si>
    <t>ก๋องตาวงศ์</t>
  </si>
  <si>
    <t>32 ม.1</t>
  </si>
  <si>
    <t>(ปุ๊ดแก้ว ก๋องตาวงศ์)</t>
  </si>
  <si>
    <t>รัตนาภรณ์</t>
  </si>
  <si>
    <t>ตันตินวงศ์</t>
  </si>
  <si>
    <t>สวนยูคา</t>
  </si>
  <si>
    <t>ละมัย</t>
  </si>
  <si>
    <t>สวนมะขาม</t>
  </si>
  <si>
    <t>สระ</t>
  </si>
  <si>
    <t>ลัดดา</t>
  </si>
  <si>
    <t>สวนผสม</t>
  </si>
  <si>
    <t>เลื่อน</t>
  </si>
  <si>
    <t>วัน</t>
  </si>
  <si>
    <t>สุรินทร์บาง</t>
  </si>
  <si>
    <t>วาสนา</t>
  </si>
  <si>
    <t>วิญญู</t>
  </si>
  <si>
    <t>18 ม.1</t>
  </si>
  <si>
    <t>วิโรจน์</t>
  </si>
  <si>
    <t>11 ม.1</t>
  </si>
  <si>
    <t>สมบูรณ์</t>
  </si>
  <si>
    <t>6 ม.1</t>
  </si>
  <si>
    <t>สมพร</t>
  </si>
  <si>
    <t>27 ม.1</t>
  </si>
  <si>
    <t>40 ม.1</t>
  </si>
  <si>
    <t>ถั่วลิสง</t>
  </si>
  <si>
    <t>สวาท</t>
  </si>
  <si>
    <t>15/1 ม.1</t>
  </si>
  <si>
    <t>สอน</t>
  </si>
  <si>
    <t>36 ม.1</t>
  </si>
  <si>
    <t>สุคนธ์</t>
  </si>
  <si>
    <t>8/1 ม.1</t>
  </si>
  <si>
    <t>สุนนา</t>
  </si>
  <si>
    <t>6/1 ม.1</t>
  </si>
  <si>
    <t>สุพรรณ</t>
  </si>
  <si>
    <t>19 ม.1</t>
  </si>
  <si>
    <t>ชั้นล่างง</t>
  </si>
  <si>
    <t>สุเรือน</t>
  </si>
  <si>
    <t>คำยา</t>
  </si>
  <si>
    <t>18/1 ม.1</t>
  </si>
  <si>
    <t>24 ม.1</t>
  </si>
  <si>
    <t>แสงเพ็ญ</t>
  </si>
  <si>
    <t>ญาณสิงห์</t>
  </si>
  <si>
    <t>2 ม.1</t>
  </si>
  <si>
    <t>สมประสงค์</t>
  </si>
  <si>
    <t>หมื่น</t>
  </si>
  <si>
    <t>อนงค์</t>
  </si>
  <si>
    <t>แก้วสุริวงษ์</t>
  </si>
  <si>
    <t>44 ม.1</t>
  </si>
  <si>
    <t>อรพิน</t>
  </si>
  <si>
    <t>2/1 ม.1</t>
  </si>
  <si>
    <t>อัมพร</t>
  </si>
  <si>
    <t>สอนลือ</t>
  </si>
  <si>
    <t>อำนวย</t>
  </si>
  <si>
    <t>ตาอ้าย</t>
  </si>
  <si>
    <t>7/1 ม.1</t>
  </si>
  <si>
    <t>1,2</t>
  </si>
  <si>
    <t>สวนผสม บ้าน</t>
  </si>
  <si>
    <t>อำพร</t>
  </si>
  <si>
    <t>อินทร์</t>
  </si>
  <si>
    <t>สุวรรณ์คำวงศ์</t>
  </si>
  <si>
    <t>นา(นายพยอม ไชยอาษา)</t>
  </si>
  <si>
    <t>อุด</t>
  </si>
  <si>
    <t>118/1 ม.1</t>
  </si>
  <si>
    <t>อุทัย</t>
  </si>
  <si>
    <t>25 ม.1</t>
  </si>
  <si>
    <t>ธนิษฐา</t>
  </si>
  <si>
    <t>ณรงค์</t>
  </si>
  <si>
    <t>ว่างเปล่า</t>
  </si>
  <si>
    <t>21 ม.1</t>
  </si>
  <si>
    <t>ห้องครัว</t>
  </si>
  <si>
    <t>นา3ไร่</t>
  </si>
  <si>
    <t>สวน</t>
  </si>
  <si>
    <t>วรัญญา</t>
  </si>
  <si>
    <t>คำแก้ว</t>
  </si>
  <si>
    <t xml:space="preserve">26 ม.1 </t>
  </si>
  <si>
    <t>ภ.ด.ส. ๑</t>
  </si>
  <si>
    <t>แบบบัญชีราคาประเมินทุนทรัพย์ของที่ดินและสิ่งปลูกสร้าง</t>
  </si>
  <si>
    <t>ราคาประเมินทุนทรัพย์ของที่ดิน</t>
  </si>
  <si>
    <t>ราคาประเมินทุนทรัพย์ของสิ่งปลูกสร้าง</t>
  </si>
  <si>
    <t>รวมราคาประเมินของที่ดินและ
สิ่งปลูกสร้าง</t>
  </si>
  <si>
    <t>ราคาประเมินของที่ดินและสิ่งปลูกสร้างตามสัดส่วนการใช้ประโยชน์</t>
  </si>
  <si>
    <t>หักมูลค่าฐานภาษีที่ได้รับยกเว้น 
(ล้านบาท)</t>
  </si>
  <si>
    <t>คงเหลือราคาประเมิน
ทุนทรัพย์
ที่ต้องเสียภาษี 
(บาท)</t>
  </si>
  <si>
    <t>อัตราภาษี
(ร้อยละ)</t>
  </si>
  <si>
    <t>จำนวนภาษีที่ต้องชำระ(บาท)</t>
  </si>
  <si>
    <t>ประเภทที่ดิน</t>
  </si>
  <si>
    <t>เลขที่เอกสารสิทธิ์</t>
  </si>
  <si>
    <t>ลักษณะการทำประโยชน์</t>
  </si>
  <si>
    <t>คำนวณ
เป็น ตร.ว.</t>
  </si>
  <si>
    <t>ราคาประเมิน
ต่อ ตร.ว. (บาท)</t>
  </si>
  <si>
    <t>รวมราคาประเมินที่ดิน 
(บาท)</t>
  </si>
  <si>
    <t>ประเภทของ
สิ่งปลูกสร้างตามบัญชีกรมธนารักษ์</t>
  </si>
  <si>
    <t>ลักษณะ
สิ่งปลูกสร้าง (ตึก/ไม้/ครึ่งตึกครึ่งไม้)</t>
  </si>
  <si>
    <t>ขนาดพื้นที่สิ่งปลูกสร้าง (ตร.ม.)</t>
  </si>
  <si>
    <t>คิดเป็นสัดส่วน
(ร้อยละ)</t>
  </si>
  <si>
    <t>ราคาประเมิน
สิ่งปลูกสร้างต่อ ตร.ว.</t>
  </si>
  <si>
    <t>รวมราคา
สิ่งปลูกสร้าง 
(บาท)</t>
  </si>
  <si>
    <t>ค่าเสื่อม</t>
  </si>
  <si>
    <t>ราคาประเมิน
สิ่งปลูกสร้างหลังหัก
ค่าเสื่อม (บาท)</t>
  </si>
  <si>
    <t>อายุ
สิ่งปลูกสร้าง 
(ปี)</t>
  </si>
  <si>
    <t xml:space="preserve">
ค่าเสื่อม 
(ร้อยละ)</t>
  </si>
  <si>
    <t>ตร.ว.</t>
  </si>
  <si>
    <t>ภ.ด.ส. 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</si>
</sst>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0"/>
      <name val="Arial"/>
      <family val="2"/>
    </font>
    <font>
      <b/>
      <sz val="14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4">
    <xf numFmtId="0" fontId="0" fillId="0" borderId="0" xfId="0"/>
    <xf numFmtId="0" fontId="1" fillId="2" borderId="0" xfId="0" applyFont="1" applyFill="1" applyBorder="1"/>
    <xf numFmtId="0" fontId="1" fillId="2" borderId="0" xfId="0" applyFont="1" applyFill="1"/>
    <xf numFmtId="0" fontId="1" fillId="2" borderId="0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3" xfId="0" applyFont="1" applyFill="1" applyBorder="1"/>
    <xf numFmtId="0" fontId="2" fillId="2" borderId="0" xfId="0" applyFont="1" applyFill="1" applyBorder="1"/>
    <xf numFmtId="0" fontId="2" fillId="2" borderId="6" xfId="0" applyFont="1" applyFill="1" applyBorder="1"/>
    <xf numFmtId="0" fontId="2" fillId="2" borderId="0" xfId="0" applyFont="1" applyFill="1"/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3" borderId="14" xfId="0" applyFont="1" applyFill="1" applyBorder="1" applyAlignment="1"/>
    <xf numFmtId="0" fontId="1" fillId="3" borderId="5" xfId="0" applyFont="1" applyFill="1" applyBorder="1"/>
    <xf numFmtId="0" fontId="1" fillId="3" borderId="6" xfId="0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/>
    <xf numFmtId="0" fontId="1" fillId="2" borderId="7" xfId="0" applyFont="1" applyFill="1" applyBorder="1" applyAlignment="1"/>
    <xf numFmtId="0" fontId="1" fillId="4" borderId="14" xfId="0" applyFont="1" applyFill="1" applyBorder="1"/>
    <xf numFmtId="0" fontId="1" fillId="4" borderId="14" xfId="0" applyFont="1" applyFill="1" applyBorder="1" applyAlignment="1">
      <alignment horizontal="center"/>
    </xf>
    <xf numFmtId="0" fontId="1" fillId="4" borderId="0" xfId="0" applyFont="1" applyFill="1" applyBorder="1"/>
    <xf numFmtId="0" fontId="1" fillId="4" borderId="6" xfId="0" applyFont="1" applyFill="1" applyBorder="1"/>
    <xf numFmtId="0" fontId="1" fillId="4" borderId="0" xfId="0" applyFont="1" applyFill="1"/>
    <xf numFmtId="16" fontId="1" fillId="2" borderId="14" xfId="0" applyNumberFormat="1" applyFont="1" applyFill="1" applyBorder="1"/>
    <xf numFmtId="0" fontId="1" fillId="2" borderId="14" xfId="0" applyFont="1" applyFill="1" applyBorder="1" applyAlignment="1">
      <alignment horizontal="center" shrinkToFit="1"/>
    </xf>
    <xf numFmtId="0" fontId="1" fillId="5" borderId="14" xfId="0" applyFont="1" applyFill="1" applyBorder="1"/>
    <xf numFmtId="0" fontId="1" fillId="5" borderId="14" xfId="0" applyFont="1" applyFill="1" applyBorder="1" applyAlignment="1">
      <alignment horizontal="center"/>
    </xf>
    <xf numFmtId="0" fontId="1" fillId="5" borderId="0" xfId="0" applyFont="1" applyFill="1" applyBorder="1"/>
    <xf numFmtId="0" fontId="1" fillId="5" borderId="6" xfId="0" applyFont="1" applyFill="1" applyBorder="1"/>
    <xf numFmtId="0" fontId="1" fillId="5" borderId="0" xfId="0" applyFont="1" applyFill="1"/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right"/>
    </xf>
    <xf numFmtId="0" fontId="1" fillId="11" borderId="14" xfId="0" applyFont="1" applyFill="1" applyBorder="1"/>
    <xf numFmtId="0" fontId="1" fillId="0" borderId="14" xfId="0" applyFont="1" applyBorder="1"/>
    <xf numFmtId="0" fontId="1" fillId="11" borderId="14" xfId="0" applyFont="1" applyFill="1" applyBorder="1" applyAlignment="1">
      <alignment horizontal="center"/>
    </xf>
    <xf numFmtId="0" fontId="1" fillId="0" borderId="0" xfId="1" applyFont="1" applyBorder="1"/>
    <xf numFmtId="0" fontId="1" fillId="0" borderId="0" xfId="0" applyFont="1" applyBorder="1"/>
    <xf numFmtId="0" fontId="1" fillId="0" borderId="0" xfId="0" applyFont="1"/>
    <xf numFmtId="0" fontId="2" fillId="0" borderId="0" xfId="1" applyFont="1" applyBorder="1"/>
    <xf numFmtId="0" fontId="5" fillId="0" borderId="14" xfId="0" applyFont="1" applyBorder="1"/>
    <xf numFmtId="0" fontId="5" fillId="3" borderId="14" xfId="0" applyFont="1" applyFill="1" applyBorder="1"/>
    <xf numFmtId="0" fontId="5" fillId="11" borderId="14" xfId="0" applyFont="1" applyFill="1" applyBorder="1"/>
    <xf numFmtId="0" fontId="5" fillId="4" borderId="14" xfId="0" applyFont="1" applyFill="1" applyBorder="1"/>
    <xf numFmtId="0" fontId="5" fillId="0" borderId="0" xfId="0" applyFont="1"/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9" borderId="7" xfId="1" applyFont="1" applyFill="1" applyBorder="1" applyAlignment="1">
      <alignment horizontal="center" vertical="center"/>
    </xf>
    <xf numFmtId="0" fontId="2" fillId="9" borderId="11" xfId="1" applyFont="1" applyFill="1" applyBorder="1" applyAlignment="1">
      <alignment horizontal="center" vertical="center"/>
    </xf>
    <xf numFmtId="0" fontId="2" fillId="9" borderId="13" xfId="1" applyFont="1" applyFill="1" applyBorder="1" applyAlignment="1">
      <alignment horizontal="center" vertical="center"/>
    </xf>
    <xf numFmtId="0" fontId="2" fillId="10" borderId="7" xfId="1" applyFont="1" applyFill="1" applyBorder="1" applyAlignment="1">
      <alignment horizontal="center" vertical="center" wrapText="1"/>
    </xf>
    <xf numFmtId="0" fontId="2" fillId="10" borderId="11" xfId="1" applyFont="1" applyFill="1" applyBorder="1" applyAlignment="1">
      <alignment horizontal="center" vertical="center" wrapText="1"/>
    </xf>
    <xf numFmtId="0" fontId="2" fillId="10" borderId="13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2" fillId="9" borderId="7" xfId="1" applyFont="1" applyFill="1" applyBorder="1" applyAlignment="1">
      <alignment horizontal="center" vertical="center" wrapText="1"/>
    </xf>
    <xf numFmtId="0" fontId="2" fillId="9" borderId="11" xfId="1" applyFont="1" applyFill="1" applyBorder="1" applyAlignment="1">
      <alignment horizontal="center" vertical="center" wrapText="1"/>
    </xf>
    <xf numFmtId="0" fontId="2" fillId="9" borderId="13" xfId="1" applyFont="1" applyFill="1" applyBorder="1" applyAlignment="1">
      <alignment horizontal="center" vertical="center" wrapText="1"/>
    </xf>
    <xf numFmtId="0" fontId="2" fillId="9" borderId="8" xfId="1" applyFont="1" applyFill="1" applyBorder="1" applyAlignment="1">
      <alignment horizontal="center" vertical="center"/>
    </xf>
    <xf numFmtId="0" fontId="2" fillId="9" borderId="10" xfId="1" applyFont="1" applyFill="1" applyBorder="1" applyAlignment="1">
      <alignment horizontal="center" vertical="center"/>
    </xf>
    <xf numFmtId="0" fontId="2" fillId="9" borderId="9" xfId="1" applyFont="1" applyFill="1" applyBorder="1" applyAlignment="1">
      <alignment horizontal="center" vertical="center"/>
    </xf>
    <xf numFmtId="0" fontId="2" fillId="9" borderId="12" xfId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3" xfId="1" applyFont="1" applyFill="1" applyBorder="1" applyAlignment="1">
      <alignment horizontal="center" vertical="center"/>
    </xf>
    <xf numFmtId="0" fontId="2" fillId="10" borderId="7" xfId="1" applyFont="1" applyFill="1" applyBorder="1" applyAlignment="1">
      <alignment horizontal="center" vertical="center"/>
    </xf>
    <xf numFmtId="0" fontId="2" fillId="10" borderId="11" xfId="1" applyFont="1" applyFill="1" applyBorder="1" applyAlignment="1">
      <alignment horizontal="center" vertical="center"/>
    </xf>
    <xf numFmtId="0" fontId="2" fillId="10" borderId="13" xfId="1" applyFont="1" applyFill="1" applyBorder="1" applyAlignment="1">
      <alignment horizontal="center" vertical="center"/>
    </xf>
    <xf numFmtId="0" fontId="2" fillId="10" borderId="4" xfId="1" applyFont="1" applyFill="1" applyBorder="1" applyAlignment="1">
      <alignment horizontal="center"/>
    </xf>
    <xf numFmtId="0" fontId="2" fillId="10" borderId="6" xfId="1" applyFont="1" applyFill="1" applyBorder="1" applyAlignment="1">
      <alignment horizontal="center"/>
    </xf>
    <xf numFmtId="0" fontId="2" fillId="10" borderId="7" xfId="1" applyFont="1" applyFill="1" applyBorder="1" applyAlignment="1">
      <alignment horizontal="center" vertical="top" wrapText="1"/>
    </xf>
    <xf numFmtId="0" fontId="2" fillId="10" borderId="11" xfId="1" applyFont="1" applyFill="1" applyBorder="1" applyAlignment="1">
      <alignment horizontal="center" vertical="top" wrapText="1"/>
    </xf>
    <xf numFmtId="0" fontId="2" fillId="10" borderId="13" xfId="1" applyFont="1" applyFill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2" fillId="6" borderId="4" xfId="1" applyFont="1" applyFill="1" applyBorder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2" fillId="6" borderId="6" xfId="1" applyFont="1" applyFill="1" applyBorder="1" applyAlignment="1">
      <alignment horizontal="center"/>
    </xf>
    <xf numFmtId="0" fontId="2" fillId="7" borderId="4" xfId="1" applyFont="1" applyFill="1" applyBorder="1" applyAlignment="1">
      <alignment horizontal="center"/>
    </xf>
    <xf numFmtId="0" fontId="2" fillId="7" borderId="5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0" fontId="2" fillId="8" borderId="7" xfId="1" applyFont="1" applyFill="1" applyBorder="1" applyAlignment="1">
      <alignment horizontal="center" vertical="center" wrapText="1"/>
    </xf>
    <xf numFmtId="0" fontId="2" fillId="8" borderId="11" xfId="1" applyFont="1" applyFill="1" applyBorder="1" applyAlignment="1">
      <alignment horizontal="center" vertical="center" wrapText="1"/>
    </xf>
    <xf numFmtId="0" fontId="2" fillId="8" borderId="13" xfId="1" applyFont="1" applyFill="1" applyBorder="1" applyAlignment="1">
      <alignment horizontal="center" vertical="center" wrapText="1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05"/>
  <sheetViews>
    <sheetView tabSelected="1" zoomScale="80" zoomScaleNormal="80" workbookViewId="0">
      <selection activeCell="AE2" sqref="AE2"/>
    </sheetView>
  </sheetViews>
  <sheetFormatPr defaultRowHeight="21.75" x14ac:dyDescent="0.5"/>
  <cols>
    <col min="1" max="1" width="4.25" style="2" customWidth="1"/>
    <col min="2" max="2" width="6.875" style="2" customWidth="1"/>
    <col min="3" max="3" width="7.25" style="2" customWidth="1"/>
    <col min="4" max="4" width="9.25" style="2" customWidth="1"/>
    <col min="5" max="5" width="6.75" style="2" customWidth="1"/>
    <col min="6" max="6" width="6.875" style="2" customWidth="1"/>
    <col min="7" max="7" width="6.75" style="2" customWidth="1"/>
    <col min="8" max="8" width="6.375" style="2" customWidth="1"/>
    <col min="9" max="9" width="6" style="2" customWidth="1"/>
    <col min="10" max="10" width="5.25" style="2" customWidth="1"/>
    <col min="11" max="11" width="5.875" style="2" customWidth="1"/>
    <col min="12" max="12" width="5.75" style="2" customWidth="1"/>
    <col min="13" max="14" width="5.875" style="2" customWidth="1"/>
    <col min="15" max="15" width="6" style="2" customWidth="1"/>
    <col min="16" max="16" width="6.25" style="2" customWidth="1"/>
    <col min="17" max="17" width="6.125" style="2" customWidth="1"/>
    <col min="18" max="18" width="6.375" style="2" customWidth="1"/>
    <col min="19" max="19" width="7.375" style="2" customWidth="1"/>
    <col min="20" max="20" width="4.25" style="2" customWidth="1"/>
    <col min="21" max="21" width="7.875" style="2" customWidth="1"/>
    <col min="22" max="22" width="9.25" style="2" customWidth="1"/>
    <col min="23" max="23" width="9.125" style="2" customWidth="1"/>
    <col min="24" max="25" width="5.125" style="2" customWidth="1"/>
    <col min="26" max="27" width="8.25" style="2" customWidth="1"/>
    <col min="28" max="28" width="7" style="2" customWidth="1"/>
    <col min="29" max="29" width="6.875" style="2" customWidth="1"/>
    <col min="30" max="30" width="6" style="2" customWidth="1"/>
    <col min="31" max="31" width="7.375" style="2" customWidth="1"/>
    <col min="32" max="32" width="7.625" style="2" customWidth="1"/>
    <col min="33" max="33" width="9" style="2" customWidth="1"/>
    <col min="34" max="257" width="9" style="2"/>
    <col min="258" max="258" width="4.25" style="2" customWidth="1"/>
    <col min="259" max="259" width="6.875" style="2" customWidth="1"/>
    <col min="260" max="260" width="7.25" style="2" customWidth="1"/>
    <col min="261" max="261" width="9.25" style="2" customWidth="1"/>
    <col min="262" max="262" width="6.75" style="2" customWidth="1"/>
    <col min="263" max="263" width="6.875" style="2" customWidth="1"/>
    <col min="264" max="264" width="6.75" style="2" customWidth="1"/>
    <col min="265" max="265" width="6.375" style="2" customWidth="1"/>
    <col min="266" max="266" width="6" style="2" customWidth="1"/>
    <col min="267" max="267" width="5.25" style="2" customWidth="1"/>
    <col min="268" max="268" width="5.875" style="2" customWidth="1"/>
    <col min="269" max="269" width="5.75" style="2" customWidth="1"/>
    <col min="270" max="270" width="5.875" style="2" customWidth="1"/>
    <col min="271" max="271" width="6" style="2" customWidth="1"/>
    <col min="272" max="272" width="6.25" style="2" customWidth="1"/>
    <col min="273" max="273" width="6.125" style="2" customWidth="1"/>
    <col min="274" max="274" width="6.375" style="2" customWidth="1"/>
    <col min="275" max="275" width="7.375" style="2" customWidth="1"/>
    <col min="276" max="276" width="4.25" style="2" customWidth="1"/>
    <col min="277" max="277" width="7.875" style="2" customWidth="1"/>
    <col min="278" max="278" width="9.25" style="2" customWidth="1"/>
    <col min="279" max="279" width="9.125" style="2" customWidth="1"/>
    <col min="280" max="281" width="5.125" style="2" customWidth="1"/>
    <col min="282" max="283" width="8.25" style="2" customWidth="1"/>
    <col min="284" max="284" width="7" style="2" customWidth="1"/>
    <col min="285" max="285" width="6.875" style="2" customWidth="1"/>
    <col min="286" max="286" width="6" style="2" customWidth="1"/>
    <col min="287" max="287" width="7.375" style="2" customWidth="1"/>
    <col min="288" max="288" width="7.625" style="2" customWidth="1"/>
    <col min="289" max="289" width="9" style="2" customWidth="1"/>
    <col min="290" max="513" width="9" style="2"/>
    <col min="514" max="514" width="4.25" style="2" customWidth="1"/>
    <col min="515" max="515" width="6.875" style="2" customWidth="1"/>
    <col min="516" max="516" width="7.25" style="2" customWidth="1"/>
    <col min="517" max="517" width="9.25" style="2" customWidth="1"/>
    <col min="518" max="518" width="6.75" style="2" customWidth="1"/>
    <col min="519" max="519" width="6.875" style="2" customWidth="1"/>
    <col min="520" max="520" width="6.75" style="2" customWidth="1"/>
    <col min="521" max="521" width="6.375" style="2" customWidth="1"/>
    <col min="522" max="522" width="6" style="2" customWidth="1"/>
    <col min="523" max="523" width="5.25" style="2" customWidth="1"/>
    <col min="524" max="524" width="5.875" style="2" customWidth="1"/>
    <col min="525" max="525" width="5.75" style="2" customWidth="1"/>
    <col min="526" max="526" width="5.875" style="2" customWidth="1"/>
    <col min="527" max="527" width="6" style="2" customWidth="1"/>
    <col min="528" max="528" width="6.25" style="2" customWidth="1"/>
    <col min="529" max="529" width="6.125" style="2" customWidth="1"/>
    <col min="530" max="530" width="6.375" style="2" customWidth="1"/>
    <col min="531" max="531" width="7.375" style="2" customWidth="1"/>
    <col min="532" max="532" width="4.25" style="2" customWidth="1"/>
    <col min="533" max="533" width="7.875" style="2" customWidth="1"/>
    <col min="534" max="534" width="9.25" style="2" customWidth="1"/>
    <col min="535" max="535" width="9.125" style="2" customWidth="1"/>
    <col min="536" max="537" width="5.125" style="2" customWidth="1"/>
    <col min="538" max="539" width="8.25" style="2" customWidth="1"/>
    <col min="540" max="540" width="7" style="2" customWidth="1"/>
    <col min="541" max="541" width="6.875" style="2" customWidth="1"/>
    <col min="542" max="542" width="6" style="2" customWidth="1"/>
    <col min="543" max="543" width="7.375" style="2" customWidth="1"/>
    <col min="544" max="544" width="7.625" style="2" customWidth="1"/>
    <col min="545" max="545" width="9" style="2" customWidth="1"/>
    <col min="546" max="769" width="9" style="2"/>
    <col min="770" max="770" width="4.25" style="2" customWidth="1"/>
    <col min="771" max="771" width="6.875" style="2" customWidth="1"/>
    <col min="772" max="772" width="7.25" style="2" customWidth="1"/>
    <col min="773" max="773" width="9.25" style="2" customWidth="1"/>
    <col min="774" max="774" width="6.75" style="2" customWidth="1"/>
    <col min="775" max="775" width="6.875" style="2" customWidth="1"/>
    <col min="776" max="776" width="6.75" style="2" customWidth="1"/>
    <col min="777" max="777" width="6.375" style="2" customWidth="1"/>
    <col min="778" max="778" width="6" style="2" customWidth="1"/>
    <col min="779" max="779" width="5.25" style="2" customWidth="1"/>
    <col min="780" max="780" width="5.875" style="2" customWidth="1"/>
    <col min="781" max="781" width="5.75" style="2" customWidth="1"/>
    <col min="782" max="782" width="5.875" style="2" customWidth="1"/>
    <col min="783" max="783" width="6" style="2" customWidth="1"/>
    <col min="784" max="784" width="6.25" style="2" customWidth="1"/>
    <col min="785" max="785" width="6.125" style="2" customWidth="1"/>
    <col min="786" max="786" width="6.375" style="2" customWidth="1"/>
    <col min="787" max="787" width="7.375" style="2" customWidth="1"/>
    <col min="788" max="788" width="4.25" style="2" customWidth="1"/>
    <col min="789" max="789" width="7.875" style="2" customWidth="1"/>
    <col min="790" max="790" width="9.25" style="2" customWidth="1"/>
    <col min="791" max="791" width="9.125" style="2" customWidth="1"/>
    <col min="792" max="793" width="5.125" style="2" customWidth="1"/>
    <col min="794" max="795" width="8.25" style="2" customWidth="1"/>
    <col min="796" max="796" width="7" style="2" customWidth="1"/>
    <col min="797" max="797" width="6.875" style="2" customWidth="1"/>
    <col min="798" max="798" width="6" style="2" customWidth="1"/>
    <col min="799" max="799" width="7.375" style="2" customWidth="1"/>
    <col min="800" max="800" width="7.625" style="2" customWidth="1"/>
    <col min="801" max="801" width="9" style="2" customWidth="1"/>
    <col min="802" max="1025" width="9" style="2"/>
    <col min="1026" max="1026" width="4.25" style="2" customWidth="1"/>
    <col min="1027" max="1027" width="6.875" style="2" customWidth="1"/>
    <col min="1028" max="1028" width="7.25" style="2" customWidth="1"/>
    <col min="1029" max="1029" width="9.25" style="2" customWidth="1"/>
    <col min="1030" max="1030" width="6.75" style="2" customWidth="1"/>
    <col min="1031" max="1031" width="6.875" style="2" customWidth="1"/>
    <col min="1032" max="1032" width="6.75" style="2" customWidth="1"/>
    <col min="1033" max="1033" width="6.375" style="2" customWidth="1"/>
    <col min="1034" max="1034" width="6" style="2" customWidth="1"/>
    <col min="1035" max="1035" width="5.25" style="2" customWidth="1"/>
    <col min="1036" max="1036" width="5.875" style="2" customWidth="1"/>
    <col min="1037" max="1037" width="5.75" style="2" customWidth="1"/>
    <col min="1038" max="1038" width="5.875" style="2" customWidth="1"/>
    <col min="1039" max="1039" width="6" style="2" customWidth="1"/>
    <col min="1040" max="1040" width="6.25" style="2" customWidth="1"/>
    <col min="1041" max="1041" width="6.125" style="2" customWidth="1"/>
    <col min="1042" max="1042" width="6.375" style="2" customWidth="1"/>
    <col min="1043" max="1043" width="7.375" style="2" customWidth="1"/>
    <col min="1044" max="1044" width="4.25" style="2" customWidth="1"/>
    <col min="1045" max="1045" width="7.875" style="2" customWidth="1"/>
    <col min="1046" max="1046" width="9.25" style="2" customWidth="1"/>
    <col min="1047" max="1047" width="9.125" style="2" customWidth="1"/>
    <col min="1048" max="1049" width="5.125" style="2" customWidth="1"/>
    <col min="1050" max="1051" width="8.25" style="2" customWidth="1"/>
    <col min="1052" max="1052" width="7" style="2" customWidth="1"/>
    <col min="1053" max="1053" width="6.875" style="2" customWidth="1"/>
    <col min="1054" max="1054" width="6" style="2" customWidth="1"/>
    <col min="1055" max="1055" width="7.375" style="2" customWidth="1"/>
    <col min="1056" max="1056" width="7.625" style="2" customWidth="1"/>
    <col min="1057" max="1057" width="9" style="2" customWidth="1"/>
    <col min="1058" max="1281" width="9" style="2"/>
    <col min="1282" max="1282" width="4.25" style="2" customWidth="1"/>
    <col min="1283" max="1283" width="6.875" style="2" customWidth="1"/>
    <col min="1284" max="1284" width="7.25" style="2" customWidth="1"/>
    <col min="1285" max="1285" width="9.25" style="2" customWidth="1"/>
    <col min="1286" max="1286" width="6.75" style="2" customWidth="1"/>
    <col min="1287" max="1287" width="6.875" style="2" customWidth="1"/>
    <col min="1288" max="1288" width="6.75" style="2" customWidth="1"/>
    <col min="1289" max="1289" width="6.375" style="2" customWidth="1"/>
    <col min="1290" max="1290" width="6" style="2" customWidth="1"/>
    <col min="1291" max="1291" width="5.25" style="2" customWidth="1"/>
    <col min="1292" max="1292" width="5.875" style="2" customWidth="1"/>
    <col min="1293" max="1293" width="5.75" style="2" customWidth="1"/>
    <col min="1294" max="1294" width="5.875" style="2" customWidth="1"/>
    <col min="1295" max="1295" width="6" style="2" customWidth="1"/>
    <col min="1296" max="1296" width="6.25" style="2" customWidth="1"/>
    <col min="1297" max="1297" width="6.125" style="2" customWidth="1"/>
    <col min="1298" max="1298" width="6.375" style="2" customWidth="1"/>
    <col min="1299" max="1299" width="7.375" style="2" customWidth="1"/>
    <col min="1300" max="1300" width="4.25" style="2" customWidth="1"/>
    <col min="1301" max="1301" width="7.875" style="2" customWidth="1"/>
    <col min="1302" max="1302" width="9.25" style="2" customWidth="1"/>
    <col min="1303" max="1303" width="9.125" style="2" customWidth="1"/>
    <col min="1304" max="1305" width="5.125" style="2" customWidth="1"/>
    <col min="1306" max="1307" width="8.25" style="2" customWidth="1"/>
    <col min="1308" max="1308" width="7" style="2" customWidth="1"/>
    <col min="1309" max="1309" width="6.875" style="2" customWidth="1"/>
    <col min="1310" max="1310" width="6" style="2" customWidth="1"/>
    <col min="1311" max="1311" width="7.375" style="2" customWidth="1"/>
    <col min="1312" max="1312" width="7.625" style="2" customWidth="1"/>
    <col min="1313" max="1313" width="9" style="2" customWidth="1"/>
    <col min="1314" max="1537" width="9" style="2"/>
    <col min="1538" max="1538" width="4.25" style="2" customWidth="1"/>
    <col min="1539" max="1539" width="6.875" style="2" customWidth="1"/>
    <col min="1540" max="1540" width="7.25" style="2" customWidth="1"/>
    <col min="1541" max="1541" width="9.25" style="2" customWidth="1"/>
    <col min="1542" max="1542" width="6.75" style="2" customWidth="1"/>
    <col min="1543" max="1543" width="6.875" style="2" customWidth="1"/>
    <col min="1544" max="1544" width="6.75" style="2" customWidth="1"/>
    <col min="1545" max="1545" width="6.375" style="2" customWidth="1"/>
    <col min="1546" max="1546" width="6" style="2" customWidth="1"/>
    <col min="1547" max="1547" width="5.25" style="2" customWidth="1"/>
    <col min="1548" max="1548" width="5.875" style="2" customWidth="1"/>
    <col min="1549" max="1549" width="5.75" style="2" customWidth="1"/>
    <col min="1550" max="1550" width="5.875" style="2" customWidth="1"/>
    <col min="1551" max="1551" width="6" style="2" customWidth="1"/>
    <col min="1552" max="1552" width="6.25" style="2" customWidth="1"/>
    <col min="1553" max="1553" width="6.125" style="2" customWidth="1"/>
    <col min="1554" max="1554" width="6.375" style="2" customWidth="1"/>
    <col min="1555" max="1555" width="7.375" style="2" customWidth="1"/>
    <col min="1556" max="1556" width="4.25" style="2" customWidth="1"/>
    <col min="1557" max="1557" width="7.875" style="2" customWidth="1"/>
    <col min="1558" max="1558" width="9.25" style="2" customWidth="1"/>
    <col min="1559" max="1559" width="9.125" style="2" customWidth="1"/>
    <col min="1560" max="1561" width="5.125" style="2" customWidth="1"/>
    <col min="1562" max="1563" width="8.25" style="2" customWidth="1"/>
    <col min="1564" max="1564" width="7" style="2" customWidth="1"/>
    <col min="1565" max="1565" width="6.875" style="2" customWidth="1"/>
    <col min="1566" max="1566" width="6" style="2" customWidth="1"/>
    <col min="1567" max="1567" width="7.375" style="2" customWidth="1"/>
    <col min="1568" max="1568" width="7.625" style="2" customWidth="1"/>
    <col min="1569" max="1569" width="9" style="2" customWidth="1"/>
    <col min="1570" max="1793" width="9" style="2"/>
    <col min="1794" max="1794" width="4.25" style="2" customWidth="1"/>
    <col min="1795" max="1795" width="6.875" style="2" customWidth="1"/>
    <col min="1796" max="1796" width="7.25" style="2" customWidth="1"/>
    <col min="1797" max="1797" width="9.25" style="2" customWidth="1"/>
    <col min="1798" max="1798" width="6.75" style="2" customWidth="1"/>
    <col min="1799" max="1799" width="6.875" style="2" customWidth="1"/>
    <col min="1800" max="1800" width="6.75" style="2" customWidth="1"/>
    <col min="1801" max="1801" width="6.375" style="2" customWidth="1"/>
    <col min="1802" max="1802" width="6" style="2" customWidth="1"/>
    <col min="1803" max="1803" width="5.25" style="2" customWidth="1"/>
    <col min="1804" max="1804" width="5.875" style="2" customWidth="1"/>
    <col min="1805" max="1805" width="5.75" style="2" customWidth="1"/>
    <col min="1806" max="1806" width="5.875" style="2" customWidth="1"/>
    <col min="1807" max="1807" width="6" style="2" customWidth="1"/>
    <col min="1808" max="1808" width="6.25" style="2" customWidth="1"/>
    <col min="1809" max="1809" width="6.125" style="2" customWidth="1"/>
    <col min="1810" max="1810" width="6.375" style="2" customWidth="1"/>
    <col min="1811" max="1811" width="7.375" style="2" customWidth="1"/>
    <col min="1812" max="1812" width="4.25" style="2" customWidth="1"/>
    <col min="1813" max="1813" width="7.875" style="2" customWidth="1"/>
    <col min="1814" max="1814" width="9.25" style="2" customWidth="1"/>
    <col min="1815" max="1815" width="9.125" style="2" customWidth="1"/>
    <col min="1816" max="1817" width="5.125" style="2" customWidth="1"/>
    <col min="1818" max="1819" width="8.25" style="2" customWidth="1"/>
    <col min="1820" max="1820" width="7" style="2" customWidth="1"/>
    <col min="1821" max="1821" width="6.875" style="2" customWidth="1"/>
    <col min="1822" max="1822" width="6" style="2" customWidth="1"/>
    <col min="1823" max="1823" width="7.375" style="2" customWidth="1"/>
    <col min="1824" max="1824" width="7.625" style="2" customWidth="1"/>
    <col min="1825" max="1825" width="9" style="2" customWidth="1"/>
    <col min="1826" max="2049" width="9" style="2"/>
    <col min="2050" max="2050" width="4.25" style="2" customWidth="1"/>
    <col min="2051" max="2051" width="6.875" style="2" customWidth="1"/>
    <col min="2052" max="2052" width="7.25" style="2" customWidth="1"/>
    <col min="2053" max="2053" width="9.25" style="2" customWidth="1"/>
    <col min="2054" max="2054" width="6.75" style="2" customWidth="1"/>
    <col min="2055" max="2055" width="6.875" style="2" customWidth="1"/>
    <col min="2056" max="2056" width="6.75" style="2" customWidth="1"/>
    <col min="2057" max="2057" width="6.375" style="2" customWidth="1"/>
    <col min="2058" max="2058" width="6" style="2" customWidth="1"/>
    <col min="2059" max="2059" width="5.25" style="2" customWidth="1"/>
    <col min="2060" max="2060" width="5.875" style="2" customWidth="1"/>
    <col min="2061" max="2061" width="5.75" style="2" customWidth="1"/>
    <col min="2062" max="2062" width="5.875" style="2" customWidth="1"/>
    <col min="2063" max="2063" width="6" style="2" customWidth="1"/>
    <col min="2064" max="2064" width="6.25" style="2" customWidth="1"/>
    <col min="2065" max="2065" width="6.125" style="2" customWidth="1"/>
    <col min="2066" max="2066" width="6.375" style="2" customWidth="1"/>
    <col min="2067" max="2067" width="7.375" style="2" customWidth="1"/>
    <col min="2068" max="2068" width="4.25" style="2" customWidth="1"/>
    <col min="2069" max="2069" width="7.875" style="2" customWidth="1"/>
    <col min="2070" max="2070" width="9.25" style="2" customWidth="1"/>
    <col min="2071" max="2071" width="9.125" style="2" customWidth="1"/>
    <col min="2072" max="2073" width="5.125" style="2" customWidth="1"/>
    <col min="2074" max="2075" width="8.25" style="2" customWidth="1"/>
    <col min="2076" max="2076" width="7" style="2" customWidth="1"/>
    <col min="2077" max="2077" width="6.875" style="2" customWidth="1"/>
    <col min="2078" max="2078" width="6" style="2" customWidth="1"/>
    <col min="2079" max="2079" width="7.375" style="2" customWidth="1"/>
    <col min="2080" max="2080" width="7.625" style="2" customWidth="1"/>
    <col min="2081" max="2081" width="9" style="2" customWidth="1"/>
    <col min="2082" max="2305" width="9" style="2"/>
    <col min="2306" max="2306" width="4.25" style="2" customWidth="1"/>
    <col min="2307" max="2307" width="6.875" style="2" customWidth="1"/>
    <col min="2308" max="2308" width="7.25" style="2" customWidth="1"/>
    <col min="2309" max="2309" width="9.25" style="2" customWidth="1"/>
    <col min="2310" max="2310" width="6.75" style="2" customWidth="1"/>
    <col min="2311" max="2311" width="6.875" style="2" customWidth="1"/>
    <col min="2312" max="2312" width="6.75" style="2" customWidth="1"/>
    <col min="2313" max="2313" width="6.375" style="2" customWidth="1"/>
    <col min="2314" max="2314" width="6" style="2" customWidth="1"/>
    <col min="2315" max="2315" width="5.25" style="2" customWidth="1"/>
    <col min="2316" max="2316" width="5.875" style="2" customWidth="1"/>
    <col min="2317" max="2317" width="5.75" style="2" customWidth="1"/>
    <col min="2318" max="2318" width="5.875" style="2" customWidth="1"/>
    <col min="2319" max="2319" width="6" style="2" customWidth="1"/>
    <col min="2320" max="2320" width="6.25" style="2" customWidth="1"/>
    <col min="2321" max="2321" width="6.125" style="2" customWidth="1"/>
    <col min="2322" max="2322" width="6.375" style="2" customWidth="1"/>
    <col min="2323" max="2323" width="7.375" style="2" customWidth="1"/>
    <col min="2324" max="2324" width="4.25" style="2" customWidth="1"/>
    <col min="2325" max="2325" width="7.875" style="2" customWidth="1"/>
    <col min="2326" max="2326" width="9.25" style="2" customWidth="1"/>
    <col min="2327" max="2327" width="9.125" style="2" customWidth="1"/>
    <col min="2328" max="2329" width="5.125" style="2" customWidth="1"/>
    <col min="2330" max="2331" width="8.25" style="2" customWidth="1"/>
    <col min="2332" max="2332" width="7" style="2" customWidth="1"/>
    <col min="2333" max="2333" width="6.875" style="2" customWidth="1"/>
    <col min="2334" max="2334" width="6" style="2" customWidth="1"/>
    <col min="2335" max="2335" width="7.375" style="2" customWidth="1"/>
    <col min="2336" max="2336" width="7.625" style="2" customWidth="1"/>
    <col min="2337" max="2337" width="9" style="2" customWidth="1"/>
    <col min="2338" max="2561" width="9" style="2"/>
    <col min="2562" max="2562" width="4.25" style="2" customWidth="1"/>
    <col min="2563" max="2563" width="6.875" style="2" customWidth="1"/>
    <col min="2564" max="2564" width="7.25" style="2" customWidth="1"/>
    <col min="2565" max="2565" width="9.25" style="2" customWidth="1"/>
    <col min="2566" max="2566" width="6.75" style="2" customWidth="1"/>
    <col min="2567" max="2567" width="6.875" style="2" customWidth="1"/>
    <col min="2568" max="2568" width="6.75" style="2" customWidth="1"/>
    <col min="2569" max="2569" width="6.375" style="2" customWidth="1"/>
    <col min="2570" max="2570" width="6" style="2" customWidth="1"/>
    <col min="2571" max="2571" width="5.25" style="2" customWidth="1"/>
    <col min="2572" max="2572" width="5.875" style="2" customWidth="1"/>
    <col min="2573" max="2573" width="5.75" style="2" customWidth="1"/>
    <col min="2574" max="2574" width="5.875" style="2" customWidth="1"/>
    <col min="2575" max="2575" width="6" style="2" customWidth="1"/>
    <col min="2576" max="2576" width="6.25" style="2" customWidth="1"/>
    <col min="2577" max="2577" width="6.125" style="2" customWidth="1"/>
    <col min="2578" max="2578" width="6.375" style="2" customWidth="1"/>
    <col min="2579" max="2579" width="7.375" style="2" customWidth="1"/>
    <col min="2580" max="2580" width="4.25" style="2" customWidth="1"/>
    <col min="2581" max="2581" width="7.875" style="2" customWidth="1"/>
    <col min="2582" max="2582" width="9.25" style="2" customWidth="1"/>
    <col min="2583" max="2583" width="9.125" style="2" customWidth="1"/>
    <col min="2584" max="2585" width="5.125" style="2" customWidth="1"/>
    <col min="2586" max="2587" width="8.25" style="2" customWidth="1"/>
    <col min="2588" max="2588" width="7" style="2" customWidth="1"/>
    <col min="2589" max="2589" width="6.875" style="2" customWidth="1"/>
    <col min="2590" max="2590" width="6" style="2" customWidth="1"/>
    <col min="2591" max="2591" width="7.375" style="2" customWidth="1"/>
    <col min="2592" max="2592" width="7.625" style="2" customWidth="1"/>
    <col min="2593" max="2593" width="9" style="2" customWidth="1"/>
    <col min="2594" max="2817" width="9" style="2"/>
    <col min="2818" max="2818" width="4.25" style="2" customWidth="1"/>
    <col min="2819" max="2819" width="6.875" style="2" customWidth="1"/>
    <col min="2820" max="2820" width="7.25" style="2" customWidth="1"/>
    <col min="2821" max="2821" width="9.25" style="2" customWidth="1"/>
    <col min="2822" max="2822" width="6.75" style="2" customWidth="1"/>
    <col min="2823" max="2823" width="6.875" style="2" customWidth="1"/>
    <col min="2824" max="2824" width="6.75" style="2" customWidth="1"/>
    <col min="2825" max="2825" width="6.375" style="2" customWidth="1"/>
    <col min="2826" max="2826" width="6" style="2" customWidth="1"/>
    <col min="2827" max="2827" width="5.25" style="2" customWidth="1"/>
    <col min="2828" max="2828" width="5.875" style="2" customWidth="1"/>
    <col min="2829" max="2829" width="5.75" style="2" customWidth="1"/>
    <col min="2830" max="2830" width="5.875" style="2" customWidth="1"/>
    <col min="2831" max="2831" width="6" style="2" customWidth="1"/>
    <col min="2832" max="2832" width="6.25" style="2" customWidth="1"/>
    <col min="2833" max="2833" width="6.125" style="2" customWidth="1"/>
    <col min="2834" max="2834" width="6.375" style="2" customWidth="1"/>
    <col min="2835" max="2835" width="7.375" style="2" customWidth="1"/>
    <col min="2836" max="2836" width="4.25" style="2" customWidth="1"/>
    <col min="2837" max="2837" width="7.875" style="2" customWidth="1"/>
    <col min="2838" max="2838" width="9.25" style="2" customWidth="1"/>
    <col min="2839" max="2839" width="9.125" style="2" customWidth="1"/>
    <col min="2840" max="2841" width="5.125" style="2" customWidth="1"/>
    <col min="2842" max="2843" width="8.25" style="2" customWidth="1"/>
    <col min="2844" max="2844" width="7" style="2" customWidth="1"/>
    <col min="2845" max="2845" width="6.875" style="2" customWidth="1"/>
    <col min="2846" max="2846" width="6" style="2" customWidth="1"/>
    <col min="2847" max="2847" width="7.375" style="2" customWidth="1"/>
    <col min="2848" max="2848" width="7.625" style="2" customWidth="1"/>
    <col min="2849" max="2849" width="9" style="2" customWidth="1"/>
    <col min="2850" max="3073" width="9" style="2"/>
    <col min="3074" max="3074" width="4.25" style="2" customWidth="1"/>
    <col min="3075" max="3075" width="6.875" style="2" customWidth="1"/>
    <col min="3076" max="3076" width="7.25" style="2" customWidth="1"/>
    <col min="3077" max="3077" width="9.25" style="2" customWidth="1"/>
    <col min="3078" max="3078" width="6.75" style="2" customWidth="1"/>
    <col min="3079" max="3079" width="6.875" style="2" customWidth="1"/>
    <col min="3080" max="3080" width="6.75" style="2" customWidth="1"/>
    <col min="3081" max="3081" width="6.375" style="2" customWidth="1"/>
    <col min="3082" max="3082" width="6" style="2" customWidth="1"/>
    <col min="3083" max="3083" width="5.25" style="2" customWidth="1"/>
    <col min="3084" max="3084" width="5.875" style="2" customWidth="1"/>
    <col min="3085" max="3085" width="5.75" style="2" customWidth="1"/>
    <col min="3086" max="3086" width="5.875" style="2" customWidth="1"/>
    <col min="3087" max="3087" width="6" style="2" customWidth="1"/>
    <col min="3088" max="3088" width="6.25" style="2" customWidth="1"/>
    <col min="3089" max="3089" width="6.125" style="2" customWidth="1"/>
    <col min="3090" max="3090" width="6.375" style="2" customWidth="1"/>
    <col min="3091" max="3091" width="7.375" style="2" customWidth="1"/>
    <col min="3092" max="3092" width="4.25" style="2" customWidth="1"/>
    <col min="3093" max="3093" width="7.875" style="2" customWidth="1"/>
    <col min="3094" max="3094" width="9.25" style="2" customWidth="1"/>
    <col min="3095" max="3095" width="9.125" style="2" customWidth="1"/>
    <col min="3096" max="3097" width="5.125" style="2" customWidth="1"/>
    <col min="3098" max="3099" width="8.25" style="2" customWidth="1"/>
    <col min="3100" max="3100" width="7" style="2" customWidth="1"/>
    <col min="3101" max="3101" width="6.875" style="2" customWidth="1"/>
    <col min="3102" max="3102" width="6" style="2" customWidth="1"/>
    <col min="3103" max="3103" width="7.375" style="2" customWidth="1"/>
    <col min="3104" max="3104" width="7.625" style="2" customWidth="1"/>
    <col min="3105" max="3105" width="9" style="2" customWidth="1"/>
    <col min="3106" max="3329" width="9" style="2"/>
    <col min="3330" max="3330" width="4.25" style="2" customWidth="1"/>
    <col min="3331" max="3331" width="6.875" style="2" customWidth="1"/>
    <col min="3332" max="3332" width="7.25" style="2" customWidth="1"/>
    <col min="3333" max="3333" width="9.25" style="2" customWidth="1"/>
    <col min="3334" max="3334" width="6.75" style="2" customWidth="1"/>
    <col min="3335" max="3335" width="6.875" style="2" customWidth="1"/>
    <col min="3336" max="3336" width="6.75" style="2" customWidth="1"/>
    <col min="3337" max="3337" width="6.375" style="2" customWidth="1"/>
    <col min="3338" max="3338" width="6" style="2" customWidth="1"/>
    <col min="3339" max="3339" width="5.25" style="2" customWidth="1"/>
    <col min="3340" max="3340" width="5.875" style="2" customWidth="1"/>
    <col min="3341" max="3341" width="5.75" style="2" customWidth="1"/>
    <col min="3342" max="3342" width="5.875" style="2" customWidth="1"/>
    <col min="3343" max="3343" width="6" style="2" customWidth="1"/>
    <col min="3344" max="3344" width="6.25" style="2" customWidth="1"/>
    <col min="3345" max="3345" width="6.125" style="2" customWidth="1"/>
    <col min="3346" max="3346" width="6.375" style="2" customWidth="1"/>
    <col min="3347" max="3347" width="7.375" style="2" customWidth="1"/>
    <col min="3348" max="3348" width="4.25" style="2" customWidth="1"/>
    <col min="3349" max="3349" width="7.875" style="2" customWidth="1"/>
    <col min="3350" max="3350" width="9.25" style="2" customWidth="1"/>
    <col min="3351" max="3351" width="9.125" style="2" customWidth="1"/>
    <col min="3352" max="3353" width="5.125" style="2" customWidth="1"/>
    <col min="3354" max="3355" width="8.25" style="2" customWidth="1"/>
    <col min="3356" max="3356" width="7" style="2" customWidth="1"/>
    <col min="3357" max="3357" width="6.875" style="2" customWidth="1"/>
    <col min="3358" max="3358" width="6" style="2" customWidth="1"/>
    <col min="3359" max="3359" width="7.375" style="2" customWidth="1"/>
    <col min="3360" max="3360" width="7.625" style="2" customWidth="1"/>
    <col min="3361" max="3361" width="9" style="2" customWidth="1"/>
    <col min="3362" max="3585" width="9" style="2"/>
    <col min="3586" max="3586" width="4.25" style="2" customWidth="1"/>
    <col min="3587" max="3587" width="6.875" style="2" customWidth="1"/>
    <col min="3588" max="3588" width="7.25" style="2" customWidth="1"/>
    <col min="3589" max="3589" width="9.25" style="2" customWidth="1"/>
    <col min="3590" max="3590" width="6.75" style="2" customWidth="1"/>
    <col min="3591" max="3591" width="6.875" style="2" customWidth="1"/>
    <col min="3592" max="3592" width="6.75" style="2" customWidth="1"/>
    <col min="3593" max="3593" width="6.375" style="2" customWidth="1"/>
    <col min="3594" max="3594" width="6" style="2" customWidth="1"/>
    <col min="3595" max="3595" width="5.25" style="2" customWidth="1"/>
    <col min="3596" max="3596" width="5.875" style="2" customWidth="1"/>
    <col min="3597" max="3597" width="5.75" style="2" customWidth="1"/>
    <col min="3598" max="3598" width="5.875" style="2" customWidth="1"/>
    <col min="3599" max="3599" width="6" style="2" customWidth="1"/>
    <col min="3600" max="3600" width="6.25" style="2" customWidth="1"/>
    <col min="3601" max="3601" width="6.125" style="2" customWidth="1"/>
    <col min="3602" max="3602" width="6.375" style="2" customWidth="1"/>
    <col min="3603" max="3603" width="7.375" style="2" customWidth="1"/>
    <col min="3604" max="3604" width="4.25" style="2" customWidth="1"/>
    <col min="3605" max="3605" width="7.875" style="2" customWidth="1"/>
    <col min="3606" max="3606" width="9.25" style="2" customWidth="1"/>
    <col min="3607" max="3607" width="9.125" style="2" customWidth="1"/>
    <col min="3608" max="3609" width="5.125" style="2" customWidth="1"/>
    <col min="3610" max="3611" width="8.25" style="2" customWidth="1"/>
    <col min="3612" max="3612" width="7" style="2" customWidth="1"/>
    <col min="3613" max="3613" width="6.875" style="2" customWidth="1"/>
    <col min="3614" max="3614" width="6" style="2" customWidth="1"/>
    <col min="3615" max="3615" width="7.375" style="2" customWidth="1"/>
    <col min="3616" max="3616" width="7.625" style="2" customWidth="1"/>
    <col min="3617" max="3617" width="9" style="2" customWidth="1"/>
    <col min="3618" max="3841" width="9" style="2"/>
    <col min="3842" max="3842" width="4.25" style="2" customWidth="1"/>
    <col min="3843" max="3843" width="6.875" style="2" customWidth="1"/>
    <col min="3844" max="3844" width="7.25" style="2" customWidth="1"/>
    <col min="3845" max="3845" width="9.25" style="2" customWidth="1"/>
    <col min="3846" max="3846" width="6.75" style="2" customWidth="1"/>
    <col min="3847" max="3847" width="6.875" style="2" customWidth="1"/>
    <col min="3848" max="3848" width="6.75" style="2" customWidth="1"/>
    <col min="3849" max="3849" width="6.375" style="2" customWidth="1"/>
    <col min="3850" max="3850" width="6" style="2" customWidth="1"/>
    <col min="3851" max="3851" width="5.25" style="2" customWidth="1"/>
    <col min="3852" max="3852" width="5.875" style="2" customWidth="1"/>
    <col min="3853" max="3853" width="5.75" style="2" customWidth="1"/>
    <col min="3854" max="3854" width="5.875" style="2" customWidth="1"/>
    <col min="3855" max="3855" width="6" style="2" customWidth="1"/>
    <col min="3856" max="3856" width="6.25" style="2" customWidth="1"/>
    <col min="3857" max="3857" width="6.125" style="2" customWidth="1"/>
    <col min="3858" max="3858" width="6.375" style="2" customWidth="1"/>
    <col min="3859" max="3859" width="7.375" style="2" customWidth="1"/>
    <col min="3860" max="3860" width="4.25" style="2" customWidth="1"/>
    <col min="3861" max="3861" width="7.875" style="2" customWidth="1"/>
    <col min="3862" max="3862" width="9.25" style="2" customWidth="1"/>
    <col min="3863" max="3863" width="9.125" style="2" customWidth="1"/>
    <col min="3864" max="3865" width="5.125" style="2" customWidth="1"/>
    <col min="3866" max="3867" width="8.25" style="2" customWidth="1"/>
    <col min="3868" max="3868" width="7" style="2" customWidth="1"/>
    <col min="3869" max="3869" width="6.875" style="2" customWidth="1"/>
    <col min="3870" max="3870" width="6" style="2" customWidth="1"/>
    <col min="3871" max="3871" width="7.375" style="2" customWidth="1"/>
    <col min="3872" max="3872" width="7.625" style="2" customWidth="1"/>
    <col min="3873" max="3873" width="9" style="2" customWidth="1"/>
    <col min="3874" max="4097" width="9" style="2"/>
    <col min="4098" max="4098" width="4.25" style="2" customWidth="1"/>
    <col min="4099" max="4099" width="6.875" style="2" customWidth="1"/>
    <col min="4100" max="4100" width="7.25" style="2" customWidth="1"/>
    <col min="4101" max="4101" width="9.25" style="2" customWidth="1"/>
    <col min="4102" max="4102" width="6.75" style="2" customWidth="1"/>
    <col min="4103" max="4103" width="6.875" style="2" customWidth="1"/>
    <col min="4104" max="4104" width="6.75" style="2" customWidth="1"/>
    <col min="4105" max="4105" width="6.375" style="2" customWidth="1"/>
    <col min="4106" max="4106" width="6" style="2" customWidth="1"/>
    <col min="4107" max="4107" width="5.25" style="2" customWidth="1"/>
    <col min="4108" max="4108" width="5.875" style="2" customWidth="1"/>
    <col min="4109" max="4109" width="5.75" style="2" customWidth="1"/>
    <col min="4110" max="4110" width="5.875" style="2" customWidth="1"/>
    <col min="4111" max="4111" width="6" style="2" customWidth="1"/>
    <col min="4112" max="4112" width="6.25" style="2" customWidth="1"/>
    <col min="4113" max="4113" width="6.125" style="2" customWidth="1"/>
    <col min="4114" max="4114" width="6.375" style="2" customWidth="1"/>
    <col min="4115" max="4115" width="7.375" style="2" customWidth="1"/>
    <col min="4116" max="4116" width="4.25" style="2" customWidth="1"/>
    <col min="4117" max="4117" width="7.875" style="2" customWidth="1"/>
    <col min="4118" max="4118" width="9.25" style="2" customWidth="1"/>
    <col min="4119" max="4119" width="9.125" style="2" customWidth="1"/>
    <col min="4120" max="4121" width="5.125" style="2" customWidth="1"/>
    <col min="4122" max="4123" width="8.25" style="2" customWidth="1"/>
    <col min="4124" max="4124" width="7" style="2" customWidth="1"/>
    <col min="4125" max="4125" width="6.875" style="2" customWidth="1"/>
    <col min="4126" max="4126" width="6" style="2" customWidth="1"/>
    <col min="4127" max="4127" width="7.375" style="2" customWidth="1"/>
    <col min="4128" max="4128" width="7.625" style="2" customWidth="1"/>
    <col min="4129" max="4129" width="9" style="2" customWidth="1"/>
    <col min="4130" max="4353" width="9" style="2"/>
    <col min="4354" max="4354" width="4.25" style="2" customWidth="1"/>
    <col min="4355" max="4355" width="6.875" style="2" customWidth="1"/>
    <col min="4356" max="4356" width="7.25" style="2" customWidth="1"/>
    <col min="4357" max="4357" width="9.25" style="2" customWidth="1"/>
    <col min="4358" max="4358" width="6.75" style="2" customWidth="1"/>
    <col min="4359" max="4359" width="6.875" style="2" customWidth="1"/>
    <col min="4360" max="4360" width="6.75" style="2" customWidth="1"/>
    <col min="4361" max="4361" width="6.375" style="2" customWidth="1"/>
    <col min="4362" max="4362" width="6" style="2" customWidth="1"/>
    <col min="4363" max="4363" width="5.25" style="2" customWidth="1"/>
    <col min="4364" max="4364" width="5.875" style="2" customWidth="1"/>
    <col min="4365" max="4365" width="5.75" style="2" customWidth="1"/>
    <col min="4366" max="4366" width="5.875" style="2" customWidth="1"/>
    <col min="4367" max="4367" width="6" style="2" customWidth="1"/>
    <col min="4368" max="4368" width="6.25" style="2" customWidth="1"/>
    <col min="4369" max="4369" width="6.125" style="2" customWidth="1"/>
    <col min="4370" max="4370" width="6.375" style="2" customWidth="1"/>
    <col min="4371" max="4371" width="7.375" style="2" customWidth="1"/>
    <col min="4372" max="4372" width="4.25" style="2" customWidth="1"/>
    <col min="4373" max="4373" width="7.875" style="2" customWidth="1"/>
    <col min="4374" max="4374" width="9.25" style="2" customWidth="1"/>
    <col min="4375" max="4375" width="9.125" style="2" customWidth="1"/>
    <col min="4376" max="4377" width="5.125" style="2" customWidth="1"/>
    <col min="4378" max="4379" width="8.25" style="2" customWidth="1"/>
    <col min="4380" max="4380" width="7" style="2" customWidth="1"/>
    <col min="4381" max="4381" width="6.875" style="2" customWidth="1"/>
    <col min="4382" max="4382" width="6" style="2" customWidth="1"/>
    <col min="4383" max="4383" width="7.375" style="2" customWidth="1"/>
    <col min="4384" max="4384" width="7.625" style="2" customWidth="1"/>
    <col min="4385" max="4385" width="9" style="2" customWidth="1"/>
    <col min="4386" max="4609" width="9" style="2"/>
    <col min="4610" max="4610" width="4.25" style="2" customWidth="1"/>
    <col min="4611" max="4611" width="6.875" style="2" customWidth="1"/>
    <col min="4612" max="4612" width="7.25" style="2" customWidth="1"/>
    <col min="4613" max="4613" width="9.25" style="2" customWidth="1"/>
    <col min="4614" max="4614" width="6.75" style="2" customWidth="1"/>
    <col min="4615" max="4615" width="6.875" style="2" customWidth="1"/>
    <col min="4616" max="4616" width="6.75" style="2" customWidth="1"/>
    <col min="4617" max="4617" width="6.375" style="2" customWidth="1"/>
    <col min="4618" max="4618" width="6" style="2" customWidth="1"/>
    <col min="4619" max="4619" width="5.25" style="2" customWidth="1"/>
    <col min="4620" max="4620" width="5.875" style="2" customWidth="1"/>
    <col min="4621" max="4621" width="5.75" style="2" customWidth="1"/>
    <col min="4622" max="4622" width="5.875" style="2" customWidth="1"/>
    <col min="4623" max="4623" width="6" style="2" customWidth="1"/>
    <col min="4624" max="4624" width="6.25" style="2" customWidth="1"/>
    <col min="4625" max="4625" width="6.125" style="2" customWidth="1"/>
    <col min="4626" max="4626" width="6.375" style="2" customWidth="1"/>
    <col min="4627" max="4627" width="7.375" style="2" customWidth="1"/>
    <col min="4628" max="4628" width="4.25" style="2" customWidth="1"/>
    <col min="4629" max="4629" width="7.875" style="2" customWidth="1"/>
    <col min="4630" max="4630" width="9.25" style="2" customWidth="1"/>
    <col min="4631" max="4631" width="9.125" style="2" customWidth="1"/>
    <col min="4632" max="4633" width="5.125" style="2" customWidth="1"/>
    <col min="4634" max="4635" width="8.25" style="2" customWidth="1"/>
    <col min="4636" max="4636" width="7" style="2" customWidth="1"/>
    <col min="4637" max="4637" width="6.875" style="2" customWidth="1"/>
    <col min="4638" max="4638" width="6" style="2" customWidth="1"/>
    <col min="4639" max="4639" width="7.375" style="2" customWidth="1"/>
    <col min="4640" max="4640" width="7.625" style="2" customWidth="1"/>
    <col min="4641" max="4641" width="9" style="2" customWidth="1"/>
    <col min="4642" max="4865" width="9" style="2"/>
    <col min="4866" max="4866" width="4.25" style="2" customWidth="1"/>
    <col min="4867" max="4867" width="6.875" style="2" customWidth="1"/>
    <col min="4868" max="4868" width="7.25" style="2" customWidth="1"/>
    <col min="4869" max="4869" width="9.25" style="2" customWidth="1"/>
    <col min="4870" max="4870" width="6.75" style="2" customWidth="1"/>
    <col min="4871" max="4871" width="6.875" style="2" customWidth="1"/>
    <col min="4872" max="4872" width="6.75" style="2" customWidth="1"/>
    <col min="4873" max="4873" width="6.375" style="2" customWidth="1"/>
    <col min="4874" max="4874" width="6" style="2" customWidth="1"/>
    <col min="4875" max="4875" width="5.25" style="2" customWidth="1"/>
    <col min="4876" max="4876" width="5.875" style="2" customWidth="1"/>
    <col min="4877" max="4877" width="5.75" style="2" customWidth="1"/>
    <col min="4878" max="4878" width="5.875" style="2" customWidth="1"/>
    <col min="4879" max="4879" width="6" style="2" customWidth="1"/>
    <col min="4880" max="4880" width="6.25" style="2" customWidth="1"/>
    <col min="4881" max="4881" width="6.125" style="2" customWidth="1"/>
    <col min="4882" max="4882" width="6.375" style="2" customWidth="1"/>
    <col min="4883" max="4883" width="7.375" style="2" customWidth="1"/>
    <col min="4884" max="4884" width="4.25" style="2" customWidth="1"/>
    <col min="4885" max="4885" width="7.875" style="2" customWidth="1"/>
    <col min="4886" max="4886" width="9.25" style="2" customWidth="1"/>
    <col min="4887" max="4887" width="9.125" style="2" customWidth="1"/>
    <col min="4888" max="4889" width="5.125" style="2" customWidth="1"/>
    <col min="4890" max="4891" width="8.25" style="2" customWidth="1"/>
    <col min="4892" max="4892" width="7" style="2" customWidth="1"/>
    <col min="4893" max="4893" width="6.875" style="2" customWidth="1"/>
    <col min="4894" max="4894" width="6" style="2" customWidth="1"/>
    <col min="4895" max="4895" width="7.375" style="2" customWidth="1"/>
    <col min="4896" max="4896" width="7.625" style="2" customWidth="1"/>
    <col min="4897" max="4897" width="9" style="2" customWidth="1"/>
    <col min="4898" max="5121" width="9" style="2"/>
    <col min="5122" max="5122" width="4.25" style="2" customWidth="1"/>
    <col min="5123" max="5123" width="6.875" style="2" customWidth="1"/>
    <col min="5124" max="5124" width="7.25" style="2" customWidth="1"/>
    <col min="5125" max="5125" width="9.25" style="2" customWidth="1"/>
    <col min="5126" max="5126" width="6.75" style="2" customWidth="1"/>
    <col min="5127" max="5127" width="6.875" style="2" customWidth="1"/>
    <col min="5128" max="5128" width="6.75" style="2" customWidth="1"/>
    <col min="5129" max="5129" width="6.375" style="2" customWidth="1"/>
    <col min="5130" max="5130" width="6" style="2" customWidth="1"/>
    <col min="5131" max="5131" width="5.25" style="2" customWidth="1"/>
    <col min="5132" max="5132" width="5.875" style="2" customWidth="1"/>
    <col min="5133" max="5133" width="5.75" style="2" customWidth="1"/>
    <col min="5134" max="5134" width="5.875" style="2" customWidth="1"/>
    <col min="5135" max="5135" width="6" style="2" customWidth="1"/>
    <col min="5136" max="5136" width="6.25" style="2" customWidth="1"/>
    <col min="5137" max="5137" width="6.125" style="2" customWidth="1"/>
    <col min="5138" max="5138" width="6.375" style="2" customWidth="1"/>
    <col min="5139" max="5139" width="7.375" style="2" customWidth="1"/>
    <col min="5140" max="5140" width="4.25" style="2" customWidth="1"/>
    <col min="5141" max="5141" width="7.875" style="2" customWidth="1"/>
    <col min="5142" max="5142" width="9.25" style="2" customWidth="1"/>
    <col min="5143" max="5143" width="9.125" style="2" customWidth="1"/>
    <col min="5144" max="5145" width="5.125" style="2" customWidth="1"/>
    <col min="5146" max="5147" width="8.25" style="2" customWidth="1"/>
    <col min="5148" max="5148" width="7" style="2" customWidth="1"/>
    <col min="5149" max="5149" width="6.875" style="2" customWidth="1"/>
    <col min="5150" max="5150" width="6" style="2" customWidth="1"/>
    <col min="5151" max="5151" width="7.375" style="2" customWidth="1"/>
    <col min="5152" max="5152" width="7.625" style="2" customWidth="1"/>
    <col min="5153" max="5153" width="9" style="2" customWidth="1"/>
    <col min="5154" max="5377" width="9" style="2"/>
    <col min="5378" max="5378" width="4.25" style="2" customWidth="1"/>
    <col min="5379" max="5379" width="6.875" style="2" customWidth="1"/>
    <col min="5380" max="5380" width="7.25" style="2" customWidth="1"/>
    <col min="5381" max="5381" width="9.25" style="2" customWidth="1"/>
    <col min="5382" max="5382" width="6.75" style="2" customWidth="1"/>
    <col min="5383" max="5383" width="6.875" style="2" customWidth="1"/>
    <col min="5384" max="5384" width="6.75" style="2" customWidth="1"/>
    <col min="5385" max="5385" width="6.375" style="2" customWidth="1"/>
    <col min="5386" max="5386" width="6" style="2" customWidth="1"/>
    <col min="5387" max="5387" width="5.25" style="2" customWidth="1"/>
    <col min="5388" max="5388" width="5.875" style="2" customWidth="1"/>
    <col min="5389" max="5389" width="5.75" style="2" customWidth="1"/>
    <col min="5390" max="5390" width="5.875" style="2" customWidth="1"/>
    <col min="5391" max="5391" width="6" style="2" customWidth="1"/>
    <col min="5392" max="5392" width="6.25" style="2" customWidth="1"/>
    <col min="5393" max="5393" width="6.125" style="2" customWidth="1"/>
    <col min="5394" max="5394" width="6.375" style="2" customWidth="1"/>
    <col min="5395" max="5395" width="7.375" style="2" customWidth="1"/>
    <col min="5396" max="5396" width="4.25" style="2" customWidth="1"/>
    <col min="5397" max="5397" width="7.875" style="2" customWidth="1"/>
    <col min="5398" max="5398" width="9.25" style="2" customWidth="1"/>
    <col min="5399" max="5399" width="9.125" style="2" customWidth="1"/>
    <col min="5400" max="5401" width="5.125" style="2" customWidth="1"/>
    <col min="5402" max="5403" width="8.25" style="2" customWidth="1"/>
    <col min="5404" max="5404" width="7" style="2" customWidth="1"/>
    <col min="5405" max="5405" width="6.875" style="2" customWidth="1"/>
    <col min="5406" max="5406" width="6" style="2" customWidth="1"/>
    <col min="5407" max="5407" width="7.375" style="2" customWidth="1"/>
    <col min="5408" max="5408" width="7.625" style="2" customWidth="1"/>
    <col min="5409" max="5409" width="9" style="2" customWidth="1"/>
    <col min="5410" max="5633" width="9" style="2"/>
    <col min="5634" max="5634" width="4.25" style="2" customWidth="1"/>
    <col min="5635" max="5635" width="6.875" style="2" customWidth="1"/>
    <col min="5636" max="5636" width="7.25" style="2" customWidth="1"/>
    <col min="5637" max="5637" width="9.25" style="2" customWidth="1"/>
    <col min="5638" max="5638" width="6.75" style="2" customWidth="1"/>
    <col min="5639" max="5639" width="6.875" style="2" customWidth="1"/>
    <col min="5640" max="5640" width="6.75" style="2" customWidth="1"/>
    <col min="5641" max="5641" width="6.375" style="2" customWidth="1"/>
    <col min="5642" max="5642" width="6" style="2" customWidth="1"/>
    <col min="5643" max="5643" width="5.25" style="2" customWidth="1"/>
    <col min="5644" max="5644" width="5.875" style="2" customWidth="1"/>
    <col min="5645" max="5645" width="5.75" style="2" customWidth="1"/>
    <col min="5646" max="5646" width="5.875" style="2" customWidth="1"/>
    <col min="5647" max="5647" width="6" style="2" customWidth="1"/>
    <col min="5648" max="5648" width="6.25" style="2" customWidth="1"/>
    <col min="5649" max="5649" width="6.125" style="2" customWidth="1"/>
    <col min="5650" max="5650" width="6.375" style="2" customWidth="1"/>
    <col min="5651" max="5651" width="7.375" style="2" customWidth="1"/>
    <col min="5652" max="5652" width="4.25" style="2" customWidth="1"/>
    <col min="5653" max="5653" width="7.875" style="2" customWidth="1"/>
    <col min="5654" max="5654" width="9.25" style="2" customWidth="1"/>
    <col min="5655" max="5655" width="9.125" style="2" customWidth="1"/>
    <col min="5656" max="5657" width="5.125" style="2" customWidth="1"/>
    <col min="5658" max="5659" width="8.25" style="2" customWidth="1"/>
    <col min="5660" max="5660" width="7" style="2" customWidth="1"/>
    <col min="5661" max="5661" width="6.875" style="2" customWidth="1"/>
    <col min="5662" max="5662" width="6" style="2" customWidth="1"/>
    <col min="5663" max="5663" width="7.375" style="2" customWidth="1"/>
    <col min="5664" max="5664" width="7.625" style="2" customWidth="1"/>
    <col min="5665" max="5665" width="9" style="2" customWidth="1"/>
    <col min="5666" max="5889" width="9" style="2"/>
    <col min="5890" max="5890" width="4.25" style="2" customWidth="1"/>
    <col min="5891" max="5891" width="6.875" style="2" customWidth="1"/>
    <col min="5892" max="5892" width="7.25" style="2" customWidth="1"/>
    <col min="5893" max="5893" width="9.25" style="2" customWidth="1"/>
    <col min="5894" max="5894" width="6.75" style="2" customWidth="1"/>
    <col min="5895" max="5895" width="6.875" style="2" customWidth="1"/>
    <col min="5896" max="5896" width="6.75" style="2" customWidth="1"/>
    <col min="5897" max="5897" width="6.375" style="2" customWidth="1"/>
    <col min="5898" max="5898" width="6" style="2" customWidth="1"/>
    <col min="5899" max="5899" width="5.25" style="2" customWidth="1"/>
    <col min="5900" max="5900" width="5.875" style="2" customWidth="1"/>
    <col min="5901" max="5901" width="5.75" style="2" customWidth="1"/>
    <col min="5902" max="5902" width="5.875" style="2" customWidth="1"/>
    <col min="5903" max="5903" width="6" style="2" customWidth="1"/>
    <col min="5904" max="5904" width="6.25" style="2" customWidth="1"/>
    <col min="5905" max="5905" width="6.125" style="2" customWidth="1"/>
    <col min="5906" max="5906" width="6.375" style="2" customWidth="1"/>
    <col min="5907" max="5907" width="7.375" style="2" customWidth="1"/>
    <col min="5908" max="5908" width="4.25" style="2" customWidth="1"/>
    <col min="5909" max="5909" width="7.875" style="2" customWidth="1"/>
    <col min="5910" max="5910" width="9.25" style="2" customWidth="1"/>
    <col min="5911" max="5911" width="9.125" style="2" customWidth="1"/>
    <col min="5912" max="5913" width="5.125" style="2" customWidth="1"/>
    <col min="5914" max="5915" width="8.25" style="2" customWidth="1"/>
    <col min="5916" max="5916" width="7" style="2" customWidth="1"/>
    <col min="5917" max="5917" width="6.875" style="2" customWidth="1"/>
    <col min="5918" max="5918" width="6" style="2" customWidth="1"/>
    <col min="5919" max="5919" width="7.375" style="2" customWidth="1"/>
    <col min="5920" max="5920" width="7.625" style="2" customWidth="1"/>
    <col min="5921" max="5921" width="9" style="2" customWidth="1"/>
    <col min="5922" max="6145" width="9" style="2"/>
    <col min="6146" max="6146" width="4.25" style="2" customWidth="1"/>
    <col min="6147" max="6147" width="6.875" style="2" customWidth="1"/>
    <col min="6148" max="6148" width="7.25" style="2" customWidth="1"/>
    <col min="6149" max="6149" width="9.25" style="2" customWidth="1"/>
    <col min="6150" max="6150" width="6.75" style="2" customWidth="1"/>
    <col min="6151" max="6151" width="6.875" style="2" customWidth="1"/>
    <col min="6152" max="6152" width="6.75" style="2" customWidth="1"/>
    <col min="6153" max="6153" width="6.375" style="2" customWidth="1"/>
    <col min="6154" max="6154" width="6" style="2" customWidth="1"/>
    <col min="6155" max="6155" width="5.25" style="2" customWidth="1"/>
    <col min="6156" max="6156" width="5.875" style="2" customWidth="1"/>
    <col min="6157" max="6157" width="5.75" style="2" customWidth="1"/>
    <col min="6158" max="6158" width="5.875" style="2" customWidth="1"/>
    <col min="6159" max="6159" width="6" style="2" customWidth="1"/>
    <col min="6160" max="6160" width="6.25" style="2" customWidth="1"/>
    <col min="6161" max="6161" width="6.125" style="2" customWidth="1"/>
    <col min="6162" max="6162" width="6.375" style="2" customWidth="1"/>
    <col min="6163" max="6163" width="7.375" style="2" customWidth="1"/>
    <col min="6164" max="6164" width="4.25" style="2" customWidth="1"/>
    <col min="6165" max="6165" width="7.875" style="2" customWidth="1"/>
    <col min="6166" max="6166" width="9.25" style="2" customWidth="1"/>
    <col min="6167" max="6167" width="9.125" style="2" customWidth="1"/>
    <col min="6168" max="6169" width="5.125" style="2" customWidth="1"/>
    <col min="6170" max="6171" width="8.25" style="2" customWidth="1"/>
    <col min="6172" max="6172" width="7" style="2" customWidth="1"/>
    <col min="6173" max="6173" width="6.875" style="2" customWidth="1"/>
    <col min="6174" max="6174" width="6" style="2" customWidth="1"/>
    <col min="6175" max="6175" width="7.375" style="2" customWidth="1"/>
    <col min="6176" max="6176" width="7.625" style="2" customWidth="1"/>
    <col min="6177" max="6177" width="9" style="2" customWidth="1"/>
    <col min="6178" max="6401" width="9" style="2"/>
    <col min="6402" max="6402" width="4.25" style="2" customWidth="1"/>
    <col min="6403" max="6403" width="6.875" style="2" customWidth="1"/>
    <col min="6404" max="6404" width="7.25" style="2" customWidth="1"/>
    <col min="6405" max="6405" width="9.25" style="2" customWidth="1"/>
    <col min="6406" max="6406" width="6.75" style="2" customWidth="1"/>
    <col min="6407" max="6407" width="6.875" style="2" customWidth="1"/>
    <col min="6408" max="6408" width="6.75" style="2" customWidth="1"/>
    <col min="6409" max="6409" width="6.375" style="2" customWidth="1"/>
    <col min="6410" max="6410" width="6" style="2" customWidth="1"/>
    <col min="6411" max="6411" width="5.25" style="2" customWidth="1"/>
    <col min="6412" max="6412" width="5.875" style="2" customWidth="1"/>
    <col min="6413" max="6413" width="5.75" style="2" customWidth="1"/>
    <col min="6414" max="6414" width="5.875" style="2" customWidth="1"/>
    <col min="6415" max="6415" width="6" style="2" customWidth="1"/>
    <col min="6416" max="6416" width="6.25" style="2" customWidth="1"/>
    <col min="6417" max="6417" width="6.125" style="2" customWidth="1"/>
    <col min="6418" max="6418" width="6.375" style="2" customWidth="1"/>
    <col min="6419" max="6419" width="7.375" style="2" customWidth="1"/>
    <col min="6420" max="6420" width="4.25" style="2" customWidth="1"/>
    <col min="6421" max="6421" width="7.875" style="2" customWidth="1"/>
    <col min="6422" max="6422" width="9.25" style="2" customWidth="1"/>
    <col min="6423" max="6423" width="9.125" style="2" customWidth="1"/>
    <col min="6424" max="6425" width="5.125" style="2" customWidth="1"/>
    <col min="6426" max="6427" width="8.25" style="2" customWidth="1"/>
    <col min="6428" max="6428" width="7" style="2" customWidth="1"/>
    <col min="6429" max="6429" width="6.875" style="2" customWidth="1"/>
    <col min="6430" max="6430" width="6" style="2" customWidth="1"/>
    <col min="6431" max="6431" width="7.375" style="2" customWidth="1"/>
    <col min="6432" max="6432" width="7.625" style="2" customWidth="1"/>
    <col min="6433" max="6433" width="9" style="2" customWidth="1"/>
    <col min="6434" max="6657" width="9" style="2"/>
    <col min="6658" max="6658" width="4.25" style="2" customWidth="1"/>
    <col min="6659" max="6659" width="6.875" style="2" customWidth="1"/>
    <col min="6660" max="6660" width="7.25" style="2" customWidth="1"/>
    <col min="6661" max="6661" width="9.25" style="2" customWidth="1"/>
    <col min="6662" max="6662" width="6.75" style="2" customWidth="1"/>
    <col min="6663" max="6663" width="6.875" style="2" customWidth="1"/>
    <col min="6664" max="6664" width="6.75" style="2" customWidth="1"/>
    <col min="6665" max="6665" width="6.375" style="2" customWidth="1"/>
    <col min="6666" max="6666" width="6" style="2" customWidth="1"/>
    <col min="6667" max="6667" width="5.25" style="2" customWidth="1"/>
    <col min="6668" max="6668" width="5.875" style="2" customWidth="1"/>
    <col min="6669" max="6669" width="5.75" style="2" customWidth="1"/>
    <col min="6670" max="6670" width="5.875" style="2" customWidth="1"/>
    <col min="6671" max="6671" width="6" style="2" customWidth="1"/>
    <col min="6672" max="6672" width="6.25" style="2" customWidth="1"/>
    <col min="6673" max="6673" width="6.125" style="2" customWidth="1"/>
    <col min="6674" max="6674" width="6.375" style="2" customWidth="1"/>
    <col min="6675" max="6675" width="7.375" style="2" customWidth="1"/>
    <col min="6676" max="6676" width="4.25" style="2" customWidth="1"/>
    <col min="6677" max="6677" width="7.875" style="2" customWidth="1"/>
    <col min="6678" max="6678" width="9.25" style="2" customWidth="1"/>
    <col min="6679" max="6679" width="9.125" style="2" customWidth="1"/>
    <col min="6680" max="6681" width="5.125" style="2" customWidth="1"/>
    <col min="6682" max="6683" width="8.25" style="2" customWidth="1"/>
    <col min="6684" max="6684" width="7" style="2" customWidth="1"/>
    <col min="6685" max="6685" width="6.875" style="2" customWidth="1"/>
    <col min="6686" max="6686" width="6" style="2" customWidth="1"/>
    <col min="6687" max="6687" width="7.375" style="2" customWidth="1"/>
    <col min="6688" max="6688" width="7.625" style="2" customWidth="1"/>
    <col min="6689" max="6689" width="9" style="2" customWidth="1"/>
    <col min="6690" max="6913" width="9" style="2"/>
    <col min="6914" max="6914" width="4.25" style="2" customWidth="1"/>
    <col min="6915" max="6915" width="6.875" style="2" customWidth="1"/>
    <col min="6916" max="6916" width="7.25" style="2" customWidth="1"/>
    <col min="6917" max="6917" width="9.25" style="2" customWidth="1"/>
    <col min="6918" max="6918" width="6.75" style="2" customWidth="1"/>
    <col min="6919" max="6919" width="6.875" style="2" customWidth="1"/>
    <col min="6920" max="6920" width="6.75" style="2" customWidth="1"/>
    <col min="6921" max="6921" width="6.375" style="2" customWidth="1"/>
    <col min="6922" max="6922" width="6" style="2" customWidth="1"/>
    <col min="6923" max="6923" width="5.25" style="2" customWidth="1"/>
    <col min="6924" max="6924" width="5.875" style="2" customWidth="1"/>
    <col min="6925" max="6925" width="5.75" style="2" customWidth="1"/>
    <col min="6926" max="6926" width="5.875" style="2" customWidth="1"/>
    <col min="6927" max="6927" width="6" style="2" customWidth="1"/>
    <col min="6928" max="6928" width="6.25" style="2" customWidth="1"/>
    <col min="6929" max="6929" width="6.125" style="2" customWidth="1"/>
    <col min="6930" max="6930" width="6.375" style="2" customWidth="1"/>
    <col min="6931" max="6931" width="7.375" style="2" customWidth="1"/>
    <col min="6932" max="6932" width="4.25" style="2" customWidth="1"/>
    <col min="6933" max="6933" width="7.875" style="2" customWidth="1"/>
    <col min="6934" max="6934" width="9.25" style="2" customWidth="1"/>
    <col min="6935" max="6935" width="9.125" style="2" customWidth="1"/>
    <col min="6936" max="6937" width="5.125" style="2" customWidth="1"/>
    <col min="6938" max="6939" width="8.25" style="2" customWidth="1"/>
    <col min="6940" max="6940" width="7" style="2" customWidth="1"/>
    <col min="6941" max="6941" width="6.875" style="2" customWidth="1"/>
    <col min="6942" max="6942" width="6" style="2" customWidth="1"/>
    <col min="6943" max="6943" width="7.375" style="2" customWidth="1"/>
    <col min="6944" max="6944" width="7.625" style="2" customWidth="1"/>
    <col min="6945" max="6945" width="9" style="2" customWidth="1"/>
    <col min="6946" max="7169" width="9" style="2"/>
    <col min="7170" max="7170" width="4.25" style="2" customWidth="1"/>
    <col min="7171" max="7171" width="6.875" style="2" customWidth="1"/>
    <col min="7172" max="7172" width="7.25" style="2" customWidth="1"/>
    <col min="7173" max="7173" width="9.25" style="2" customWidth="1"/>
    <col min="7174" max="7174" width="6.75" style="2" customWidth="1"/>
    <col min="7175" max="7175" width="6.875" style="2" customWidth="1"/>
    <col min="7176" max="7176" width="6.75" style="2" customWidth="1"/>
    <col min="7177" max="7177" width="6.375" style="2" customWidth="1"/>
    <col min="7178" max="7178" width="6" style="2" customWidth="1"/>
    <col min="7179" max="7179" width="5.25" style="2" customWidth="1"/>
    <col min="7180" max="7180" width="5.875" style="2" customWidth="1"/>
    <col min="7181" max="7181" width="5.75" style="2" customWidth="1"/>
    <col min="7182" max="7182" width="5.875" style="2" customWidth="1"/>
    <col min="7183" max="7183" width="6" style="2" customWidth="1"/>
    <col min="7184" max="7184" width="6.25" style="2" customWidth="1"/>
    <col min="7185" max="7185" width="6.125" style="2" customWidth="1"/>
    <col min="7186" max="7186" width="6.375" style="2" customWidth="1"/>
    <col min="7187" max="7187" width="7.375" style="2" customWidth="1"/>
    <col min="7188" max="7188" width="4.25" style="2" customWidth="1"/>
    <col min="7189" max="7189" width="7.875" style="2" customWidth="1"/>
    <col min="7190" max="7190" width="9.25" style="2" customWidth="1"/>
    <col min="7191" max="7191" width="9.125" style="2" customWidth="1"/>
    <col min="7192" max="7193" width="5.125" style="2" customWidth="1"/>
    <col min="7194" max="7195" width="8.25" style="2" customWidth="1"/>
    <col min="7196" max="7196" width="7" style="2" customWidth="1"/>
    <col min="7197" max="7197" width="6.875" style="2" customWidth="1"/>
    <col min="7198" max="7198" width="6" style="2" customWidth="1"/>
    <col min="7199" max="7199" width="7.375" style="2" customWidth="1"/>
    <col min="7200" max="7200" width="7.625" style="2" customWidth="1"/>
    <col min="7201" max="7201" width="9" style="2" customWidth="1"/>
    <col min="7202" max="7425" width="9" style="2"/>
    <col min="7426" max="7426" width="4.25" style="2" customWidth="1"/>
    <col min="7427" max="7427" width="6.875" style="2" customWidth="1"/>
    <col min="7428" max="7428" width="7.25" style="2" customWidth="1"/>
    <col min="7429" max="7429" width="9.25" style="2" customWidth="1"/>
    <col min="7430" max="7430" width="6.75" style="2" customWidth="1"/>
    <col min="7431" max="7431" width="6.875" style="2" customWidth="1"/>
    <col min="7432" max="7432" width="6.75" style="2" customWidth="1"/>
    <col min="7433" max="7433" width="6.375" style="2" customWidth="1"/>
    <col min="7434" max="7434" width="6" style="2" customWidth="1"/>
    <col min="7435" max="7435" width="5.25" style="2" customWidth="1"/>
    <col min="7436" max="7436" width="5.875" style="2" customWidth="1"/>
    <col min="7437" max="7437" width="5.75" style="2" customWidth="1"/>
    <col min="7438" max="7438" width="5.875" style="2" customWidth="1"/>
    <col min="7439" max="7439" width="6" style="2" customWidth="1"/>
    <col min="7440" max="7440" width="6.25" style="2" customWidth="1"/>
    <col min="7441" max="7441" width="6.125" style="2" customWidth="1"/>
    <col min="7442" max="7442" width="6.375" style="2" customWidth="1"/>
    <col min="7443" max="7443" width="7.375" style="2" customWidth="1"/>
    <col min="7444" max="7444" width="4.25" style="2" customWidth="1"/>
    <col min="7445" max="7445" width="7.875" style="2" customWidth="1"/>
    <col min="7446" max="7446" width="9.25" style="2" customWidth="1"/>
    <col min="7447" max="7447" width="9.125" style="2" customWidth="1"/>
    <col min="7448" max="7449" width="5.125" style="2" customWidth="1"/>
    <col min="7450" max="7451" width="8.25" style="2" customWidth="1"/>
    <col min="7452" max="7452" width="7" style="2" customWidth="1"/>
    <col min="7453" max="7453" width="6.875" style="2" customWidth="1"/>
    <col min="7454" max="7454" width="6" style="2" customWidth="1"/>
    <col min="7455" max="7455" width="7.375" style="2" customWidth="1"/>
    <col min="7456" max="7456" width="7.625" style="2" customWidth="1"/>
    <col min="7457" max="7457" width="9" style="2" customWidth="1"/>
    <col min="7458" max="7681" width="9" style="2"/>
    <col min="7682" max="7682" width="4.25" style="2" customWidth="1"/>
    <col min="7683" max="7683" width="6.875" style="2" customWidth="1"/>
    <col min="7684" max="7684" width="7.25" style="2" customWidth="1"/>
    <col min="7685" max="7685" width="9.25" style="2" customWidth="1"/>
    <col min="7686" max="7686" width="6.75" style="2" customWidth="1"/>
    <col min="7687" max="7687" width="6.875" style="2" customWidth="1"/>
    <col min="7688" max="7688" width="6.75" style="2" customWidth="1"/>
    <col min="7689" max="7689" width="6.375" style="2" customWidth="1"/>
    <col min="7690" max="7690" width="6" style="2" customWidth="1"/>
    <col min="7691" max="7691" width="5.25" style="2" customWidth="1"/>
    <col min="7692" max="7692" width="5.875" style="2" customWidth="1"/>
    <col min="7693" max="7693" width="5.75" style="2" customWidth="1"/>
    <col min="7694" max="7694" width="5.875" style="2" customWidth="1"/>
    <col min="7695" max="7695" width="6" style="2" customWidth="1"/>
    <col min="7696" max="7696" width="6.25" style="2" customWidth="1"/>
    <col min="7697" max="7697" width="6.125" style="2" customWidth="1"/>
    <col min="7698" max="7698" width="6.375" style="2" customWidth="1"/>
    <col min="7699" max="7699" width="7.375" style="2" customWidth="1"/>
    <col min="7700" max="7700" width="4.25" style="2" customWidth="1"/>
    <col min="7701" max="7701" width="7.875" style="2" customWidth="1"/>
    <col min="7702" max="7702" width="9.25" style="2" customWidth="1"/>
    <col min="7703" max="7703" width="9.125" style="2" customWidth="1"/>
    <col min="7704" max="7705" width="5.125" style="2" customWidth="1"/>
    <col min="7706" max="7707" width="8.25" style="2" customWidth="1"/>
    <col min="7708" max="7708" width="7" style="2" customWidth="1"/>
    <col min="7709" max="7709" width="6.875" style="2" customWidth="1"/>
    <col min="7710" max="7710" width="6" style="2" customWidth="1"/>
    <col min="7711" max="7711" width="7.375" style="2" customWidth="1"/>
    <col min="7712" max="7712" width="7.625" style="2" customWidth="1"/>
    <col min="7713" max="7713" width="9" style="2" customWidth="1"/>
    <col min="7714" max="7937" width="9" style="2"/>
    <col min="7938" max="7938" width="4.25" style="2" customWidth="1"/>
    <col min="7939" max="7939" width="6.875" style="2" customWidth="1"/>
    <col min="7940" max="7940" width="7.25" style="2" customWidth="1"/>
    <col min="7941" max="7941" width="9.25" style="2" customWidth="1"/>
    <col min="7942" max="7942" width="6.75" style="2" customWidth="1"/>
    <col min="7943" max="7943" width="6.875" style="2" customWidth="1"/>
    <col min="7944" max="7944" width="6.75" style="2" customWidth="1"/>
    <col min="7945" max="7945" width="6.375" style="2" customWidth="1"/>
    <col min="7946" max="7946" width="6" style="2" customWidth="1"/>
    <col min="7947" max="7947" width="5.25" style="2" customWidth="1"/>
    <col min="7948" max="7948" width="5.875" style="2" customWidth="1"/>
    <col min="7949" max="7949" width="5.75" style="2" customWidth="1"/>
    <col min="7950" max="7950" width="5.875" style="2" customWidth="1"/>
    <col min="7951" max="7951" width="6" style="2" customWidth="1"/>
    <col min="7952" max="7952" width="6.25" style="2" customWidth="1"/>
    <col min="7953" max="7953" width="6.125" style="2" customWidth="1"/>
    <col min="7954" max="7954" width="6.375" style="2" customWidth="1"/>
    <col min="7955" max="7955" width="7.375" style="2" customWidth="1"/>
    <col min="7956" max="7956" width="4.25" style="2" customWidth="1"/>
    <col min="7957" max="7957" width="7.875" style="2" customWidth="1"/>
    <col min="7958" max="7958" width="9.25" style="2" customWidth="1"/>
    <col min="7959" max="7959" width="9.125" style="2" customWidth="1"/>
    <col min="7960" max="7961" width="5.125" style="2" customWidth="1"/>
    <col min="7962" max="7963" width="8.25" style="2" customWidth="1"/>
    <col min="7964" max="7964" width="7" style="2" customWidth="1"/>
    <col min="7965" max="7965" width="6.875" style="2" customWidth="1"/>
    <col min="7966" max="7966" width="6" style="2" customWidth="1"/>
    <col min="7967" max="7967" width="7.375" style="2" customWidth="1"/>
    <col min="7968" max="7968" width="7.625" style="2" customWidth="1"/>
    <col min="7969" max="7969" width="9" style="2" customWidth="1"/>
    <col min="7970" max="8193" width="9" style="2"/>
    <col min="8194" max="8194" width="4.25" style="2" customWidth="1"/>
    <col min="8195" max="8195" width="6.875" style="2" customWidth="1"/>
    <col min="8196" max="8196" width="7.25" style="2" customWidth="1"/>
    <col min="8197" max="8197" width="9.25" style="2" customWidth="1"/>
    <col min="8198" max="8198" width="6.75" style="2" customWidth="1"/>
    <col min="8199" max="8199" width="6.875" style="2" customWidth="1"/>
    <col min="8200" max="8200" width="6.75" style="2" customWidth="1"/>
    <col min="8201" max="8201" width="6.375" style="2" customWidth="1"/>
    <col min="8202" max="8202" width="6" style="2" customWidth="1"/>
    <col min="8203" max="8203" width="5.25" style="2" customWidth="1"/>
    <col min="8204" max="8204" width="5.875" style="2" customWidth="1"/>
    <col min="8205" max="8205" width="5.75" style="2" customWidth="1"/>
    <col min="8206" max="8206" width="5.875" style="2" customWidth="1"/>
    <col min="8207" max="8207" width="6" style="2" customWidth="1"/>
    <col min="8208" max="8208" width="6.25" style="2" customWidth="1"/>
    <col min="8209" max="8209" width="6.125" style="2" customWidth="1"/>
    <col min="8210" max="8210" width="6.375" style="2" customWidth="1"/>
    <col min="8211" max="8211" width="7.375" style="2" customWidth="1"/>
    <col min="8212" max="8212" width="4.25" style="2" customWidth="1"/>
    <col min="8213" max="8213" width="7.875" style="2" customWidth="1"/>
    <col min="8214" max="8214" width="9.25" style="2" customWidth="1"/>
    <col min="8215" max="8215" width="9.125" style="2" customWidth="1"/>
    <col min="8216" max="8217" width="5.125" style="2" customWidth="1"/>
    <col min="8218" max="8219" width="8.25" style="2" customWidth="1"/>
    <col min="8220" max="8220" width="7" style="2" customWidth="1"/>
    <col min="8221" max="8221" width="6.875" style="2" customWidth="1"/>
    <col min="8222" max="8222" width="6" style="2" customWidth="1"/>
    <col min="8223" max="8223" width="7.375" style="2" customWidth="1"/>
    <col min="8224" max="8224" width="7.625" style="2" customWidth="1"/>
    <col min="8225" max="8225" width="9" style="2" customWidth="1"/>
    <col min="8226" max="8449" width="9" style="2"/>
    <col min="8450" max="8450" width="4.25" style="2" customWidth="1"/>
    <col min="8451" max="8451" width="6.875" style="2" customWidth="1"/>
    <col min="8452" max="8452" width="7.25" style="2" customWidth="1"/>
    <col min="8453" max="8453" width="9.25" style="2" customWidth="1"/>
    <col min="8454" max="8454" width="6.75" style="2" customWidth="1"/>
    <col min="8455" max="8455" width="6.875" style="2" customWidth="1"/>
    <col min="8456" max="8456" width="6.75" style="2" customWidth="1"/>
    <col min="8457" max="8457" width="6.375" style="2" customWidth="1"/>
    <col min="8458" max="8458" width="6" style="2" customWidth="1"/>
    <col min="8459" max="8459" width="5.25" style="2" customWidth="1"/>
    <col min="8460" max="8460" width="5.875" style="2" customWidth="1"/>
    <col min="8461" max="8461" width="5.75" style="2" customWidth="1"/>
    <col min="8462" max="8462" width="5.875" style="2" customWidth="1"/>
    <col min="8463" max="8463" width="6" style="2" customWidth="1"/>
    <col min="8464" max="8464" width="6.25" style="2" customWidth="1"/>
    <col min="8465" max="8465" width="6.125" style="2" customWidth="1"/>
    <col min="8466" max="8466" width="6.375" style="2" customWidth="1"/>
    <col min="8467" max="8467" width="7.375" style="2" customWidth="1"/>
    <col min="8468" max="8468" width="4.25" style="2" customWidth="1"/>
    <col min="8469" max="8469" width="7.875" style="2" customWidth="1"/>
    <col min="8470" max="8470" width="9.25" style="2" customWidth="1"/>
    <col min="8471" max="8471" width="9.125" style="2" customWidth="1"/>
    <col min="8472" max="8473" width="5.125" style="2" customWidth="1"/>
    <col min="8474" max="8475" width="8.25" style="2" customWidth="1"/>
    <col min="8476" max="8476" width="7" style="2" customWidth="1"/>
    <col min="8477" max="8477" width="6.875" style="2" customWidth="1"/>
    <col min="8478" max="8478" width="6" style="2" customWidth="1"/>
    <col min="8479" max="8479" width="7.375" style="2" customWidth="1"/>
    <col min="8480" max="8480" width="7.625" style="2" customWidth="1"/>
    <col min="8481" max="8481" width="9" style="2" customWidth="1"/>
    <col min="8482" max="8705" width="9" style="2"/>
    <col min="8706" max="8706" width="4.25" style="2" customWidth="1"/>
    <col min="8707" max="8707" width="6.875" style="2" customWidth="1"/>
    <col min="8708" max="8708" width="7.25" style="2" customWidth="1"/>
    <col min="8709" max="8709" width="9.25" style="2" customWidth="1"/>
    <col min="8710" max="8710" width="6.75" style="2" customWidth="1"/>
    <col min="8711" max="8711" width="6.875" style="2" customWidth="1"/>
    <col min="8712" max="8712" width="6.75" style="2" customWidth="1"/>
    <col min="8713" max="8713" width="6.375" style="2" customWidth="1"/>
    <col min="8714" max="8714" width="6" style="2" customWidth="1"/>
    <col min="8715" max="8715" width="5.25" style="2" customWidth="1"/>
    <col min="8716" max="8716" width="5.875" style="2" customWidth="1"/>
    <col min="8717" max="8717" width="5.75" style="2" customWidth="1"/>
    <col min="8718" max="8718" width="5.875" style="2" customWidth="1"/>
    <col min="8719" max="8719" width="6" style="2" customWidth="1"/>
    <col min="8720" max="8720" width="6.25" style="2" customWidth="1"/>
    <col min="8721" max="8721" width="6.125" style="2" customWidth="1"/>
    <col min="8722" max="8722" width="6.375" style="2" customWidth="1"/>
    <col min="8723" max="8723" width="7.375" style="2" customWidth="1"/>
    <col min="8724" max="8724" width="4.25" style="2" customWidth="1"/>
    <col min="8725" max="8725" width="7.875" style="2" customWidth="1"/>
    <col min="8726" max="8726" width="9.25" style="2" customWidth="1"/>
    <col min="8727" max="8727" width="9.125" style="2" customWidth="1"/>
    <col min="8728" max="8729" width="5.125" style="2" customWidth="1"/>
    <col min="8730" max="8731" width="8.25" style="2" customWidth="1"/>
    <col min="8732" max="8732" width="7" style="2" customWidth="1"/>
    <col min="8733" max="8733" width="6.875" style="2" customWidth="1"/>
    <col min="8734" max="8734" width="6" style="2" customWidth="1"/>
    <col min="8735" max="8735" width="7.375" style="2" customWidth="1"/>
    <col min="8736" max="8736" width="7.625" style="2" customWidth="1"/>
    <col min="8737" max="8737" width="9" style="2" customWidth="1"/>
    <col min="8738" max="8961" width="9" style="2"/>
    <col min="8962" max="8962" width="4.25" style="2" customWidth="1"/>
    <col min="8963" max="8963" width="6.875" style="2" customWidth="1"/>
    <col min="8964" max="8964" width="7.25" style="2" customWidth="1"/>
    <col min="8965" max="8965" width="9.25" style="2" customWidth="1"/>
    <col min="8966" max="8966" width="6.75" style="2" customWidth="1"/>
    <col min="8967" max="8967" width="6.875" style="2" customWidth="1"/>
    <col min="8968" max="8968" width="6.75" style="2" customWidth="1"/>
    <col min="8969" max="8969" width="6.375" style="2" customWidth="1"/>
    <col min="8970" max="8970" width="6" style="2" customWidth="1"/>
    <col min="8971" max="8971" width="5.25" style="2" customWidth="1"/>
    <col min="8972" max="8972" width="5.875" style="2" customWidth="1"/>
    <col min="8973" max="8973" width="5.75" style="2" customWidth="1"/>
    <col min="8974" max="8974" width="5.875" style="2" customWidth="1"/>
    <col min="8975" max="8975" width="6" style="2" customWidth="1"/>
    <col min="8976" max="8976" width="6.25" style="2" customWidth="1"/>
    <col min="8977" max="8977" width="6.125" style="2" customWidth="1"/>
    <col min="8978" max="8978" width="6.375" style="2" customWidth="1"/>
    <col min="8979" max="8979" width="7.375" style="2" customWidth="1"/>
    <col min="8980" max="8980" width="4.25" style="2" customWidth="1"/>
    <col min="8981" max="8981" width="7.875" style="2" customWidth="1"/>
    <col min="8982" max="8982" width="9.25" style="2" customWidth="1"/>
    <col min="8983" max="8983" width="9.125" style="2" customWidth="1"/>
    <col min="8984" max="8985" width="5.125" style="2" customWidth="1"/>
    <col min="8986" max="8987" width="8.25" style="2" customWidth="1"/>
    <col min="8988" max="8988" width="7" style="2" customWidth="1"/>
    <col min="8989" max="8989" width="6.875" style="2" customWidth="1"/>
    <col min="8990" max="8990" width="6" style="2" customWidth="1"/>
    <col min="8991" max="8991" width="7.375" style="2" customWidth="1"/>
    <col min="8992" max="8992" width="7.625" style="2" customWidth="1"/>
    <col min="8993" max="8993" width="9" style="2" customWidth="1"/>
    <col min="8994" max="9217" width="9" style="2"/>
    <col min="9218" max="9218" width="4.25" style="2" customWidth="1"/>
    <col min="9219" max="9219" width="6.875" style="2" customWidth="1"/>
    <col min="9220" max="9220" width="7.25" style="2" customWidth="1"/>
    <col min="9221" max="9221" width="9.25" style="2" customWidth="1"/>
    <col min="9222" max="9222" width="6.75" style="2" customWidth="1"/>
    <col min="9223" max="9223" width="6.875" style="2" customWidth="1"/>
    <col min="9224" max="9224" width="6.75" style="2" customWidth="1"/>
    <col min="9225" max="9225" width="6.375" style="2" customWidth="1"/>
    <col min="9226" max="9226" width="6" style="2" customWidth="1"/>
    <col min="9227" max="9227" width="5.25" style="2" customWidth="1"/>
    <col min="9228" max="9228" width="5.875" style="2" customWidth="1"/>
    <col min="9229" max="9229" width="5.75" style="2" customWidth="1"/>
    <col min="9230" max="9230" width="5.875" style="2" customWidth="1"/>
    <col min="9231" max="9231" width="6" style="2" customWidth="1"/>
    <col min="9232" max="9232" width="6.25" style="2" customWidth="1"/>
    <col min="9233" max="9233" width="6.125" style="2" customWidth="1"/>
    <col min="9234" max="9234" width="6.375" style="2" customWidth="1"/>
    <col min="9235" max="9235" width="7.375" style="2" customWidth="1"/>
    <col min="9236" max="9236" width="4.25" style="2" customWidth="1"/>
    <col min="9237" max="9237" width="7.875" style="2" customWidth="1"/>
    <col min="9238" max="9238" width="9.25" style="2" customWidth="1"/>
    <col min="9239" max="9239" width="9.125" style="2" customWidth="1"/>
    <col min="9240" max="9241" width="5.125" style="2" customWidth="1"/>
    <col min="9242" max="9243" width="8.25" style="2" customWidth="1"/>
    <col min="9244" max="9244" width="7" style="2" customWidth="1"/>
    <col min="9245" max="9245" width="6.875" style="2" customWidth="1"/>
    <col min="9246" max="9246" width="6" style="2" customWidth="1"/>
    <col min="9247" max="9247" width="7.375" style="2" customWidth="1"/>
    <col min="9248" max="9248" width="7.625" style="2" customWidth="1"/>
    <col min="9249" max="9249" width="9" style="2" customWidth="1"/>
    <col min="9250" max="9473" width="9" style="2"/>
    <col min="9474" max="9474" width="4.25" style="2" customWidth="1"/>
    <col min="9475" max="9475" width="6.875" style="2" customWidth="1"/>
    <col min="9476" max="9476" width="7.25" style="2" customWidth="1"/>
    <col min="9477" max="9477" width="9.25" style="2" customWidth="1"/>
    <col min="9478" max="9478" width="6.75" style="2" customWidth="1"/>
    <col min="9479" max="9479" width="6.875" style="2" customWidth="1"/>
    <col min="9480" max="9480" width="6.75" style="2" customWidth="1"/>
    <col min="9481" max="9481" width="6.375" style="2" customWidth="1"/>
    <col min="9482" max="9482" width="6" style="2" customWidth="1"/>
    <col min="9483" max="9483" width="5.25" style="2" customWidth="1"/>
    <col min="9484" max="9484" width="5.875" style="2" customWidth="1"/>
    <col min="9485" max="9485" width="5.75" style="2" customWidth="1"/>
    <col min="9486" max="9486" width="5.875" style="2" customWidth="1"/>
    <col min="9487" max="9487" width="6" style="2" customWidth="1"/>
    <col min="9488" max="9488" width="6.25" style="2" customWidth="1"/>
    <col min="9489" max="9489" width="6.125" style="2" customWidth="1"/>
    <col min="9490" max="9490" width="6.375" style="2" customWidth="1"/>
    <col min="9491" max="9491" width="7.375" style="2" customWidth="1"/>
    <col min="9492" max="9492" width="4.25" style="2" customWidth="1"/>
    <col min="9493" max="9493" width="7.875" style="2" customWidth="1"/>
    <col min="9494" max="9494" width="9.25" style="2" customWidth="1"/>
    <col min="9495" max="9495" width="9.125" style="2" customWidth="1"/>
    <col min="9496" max="9497" width="5.125" style="2" customWidth="1"/>
    <col min="9498" max="9499" width="8.25" style="2" customWidth="1"/>
    <col min="9500" max="9500" width="7" style="2" customWidth="1"/>
    <col min="9501" max="9501" width="6.875" style="2" customWidth="1"/>
    <col min="9502" max="9502" width="6" style="2" customWidth="1"/>
    <col min="9503" max="9503" width="7.375" style="2" customWidth="1"/>
    <col min="9504" max="9504" width="7.625" style="2" customWidth="1"/>
    <col min="9505" max="9505" width="9" style="2" customWidth="1"/>
    <col min="9506" max="9729" width="9" style="2"/>
    <col min="9730" max="9730" width="4.25" style="2" customWidth="1"/>
    <col min="9731" max="9731" width="6.875" style="2" customWidth="1"/>
    <col min="9732" max="9732" width="7.25" style="2" customWidth="1"/>
    <col min="9733" max="9733" width="9.25" style="2" customWidth="1"/>
    <col min="9734" max="9734" width="6.75" style="2" customWidth="1"/>
    <col min="9735" max="9735" width="6.875" style="2" customWidth="1"/>
    <col min="9736" max="9736" width="6.75" style="2" customWidth="1"/>
    <col min="9737" max="9737" width="6.375" style="2" customWidth="1"/>
    <col min="9738" max="9738" width="6" style="2" customWidth="1"/>
    <col min="9739" max="9739" width="5.25" style="2" customWidth="1"/>
    <col min="9740" max="9740" width="5.875" style="2" customWidth="1"/>
    <col min="9741" max="9741" width="5.75" style="2" customWidth="1"/>
    <col min="9742" max="9742" width="5.875" style="2" customWidth="1"/>
    <col min="9743" max="9743" width="6" style="2" customWidth="1"/>
    <col min="9744" max="9744" width="6.25" style="2" customWidth="1"/>
    <col min="9745" max="9745" width="6.125" style="2" customWidth="1"/>
    <col min="9746" max="9746" width="6.375" style="2" customWidth="1"/>
    <col min="9747" max="9747" width="7.375" style="2" customWidth="1"/>
    <col min="9748" max="9748" width="4.25" style="2" customWidth="1"/>
    <col min="9749" max="9749" width="7.875" style="2" customWidth="1"/>
    <col min="9750" max="9750" width="9.25" style="2" customWidth="1"/>
    <col min="9751" max="9751" width="9.125" style="2" customWidth="1"/>
    <col min="9752" max="9753" width="5.125" style="2" customWidth="1"/>
    <col min="9754" max="9755" width="8.25" style="2" customWidth="1"/>
    <col min="9756" max="9756" width="7" style="2" customWidth="1"/>
    <col min="9757" max="9757" width="6.875" style="2" customWidth="1"/>
    <col min="9758" max="9758" width="6" style="2" customWidth="1"/>
    <col min="9759" max="9759" width="7.375" style="2" customWidth="1"/>
    <col min="9760" max="9760" width="7.625" style="2" customWidth="1"/>
    <col min="9761" max="9761" width="9" style="2" customWidth="1"/>
    <col min="9762" max="9985" width="9" style="2"/>
    <col min="9986" max="9986" width="4.25" style="2" customWidth="1"/>
    <col min="9987" max="9987" width="6.875" style="2" customWidth="1"/>
    <col min="9988" max="9988" width="7.25" style="2" customWidth="1"/>
    <col min="9989" max="9989" width="9.25" style="2" customWidth="1"/>
    <col min="9990" max="9990" width="6.75" style="2" customWidth="1"/>
    <col min="9991" max="9991" width="6.875" style="2" customWidth="1"/>
    <col min="9992" max="9992" width="6.75" style="2" customWidth="1"/>
    <col min="9993" max="9993" width="6.375" style="2" customWidth="1"/>
    <col min="9994" max="9994" width="6" style="2" customWidth="1"/>
    <col min="9995" max="9995" width="5.25" style="2" customWidth="1"/>
    <col min="9996" max="9996" width="5.875" style="2" customWidth="1"/>
    <col min="9997" max="9997" width="5.75" style="2" customWidth="1"/>
    <col min="9998" max="9998" width="5.875" style="2" customWidth="1"/>
    <col min="9999" max="9999" width="6" style="2" customWidth="1"/>
    <col min="10000" max="10000" width="6.25" style="2" customWidth="1"/>
    <col min="10001" max="10001" width="6.125" style="2" customWidth="1"/>
    <col min="10002" max="10002" width="6.375" style="2" customWidth="1"/>
    <col min="10003" max="10003" width="7.375" style="2" customWidth="1"/>
    <col min="10004" max="10004" width="4.25" style="2" customWidth="1"/>
    <col min="10005" max="10005" width="7.875" style="2" customWidth="1"/>
    <col min="10006" max="10006" width="9.25" style="2" customWidth="1"/>
    <col min="10007" max="10007" width="9.125" style="2" customWidth="1"/>
    <col min="10008" max="10009" width="5.125" style="2" customWidth="1"/>
    <col min="10010" max="10011" width="8.25" style="2" customWidth="1"/>
    <col min="10012" max="10012" width="7" style="2" customWidth="1"/>
    <col min="10013" max="10013" width="6.875" style="2" customWidth="1"/>
    <col min="10014" max="10014" width="6" style="2" customWidth="1"/>
    <col min="10015" max="10015" width="7.375" style="2" customWidth="1"/>
    <col min="10016" max="10016" width="7.625" style="2" customWidth="1"/>
    <col min="10017" max="10017" width="9" style="2" customWidth="1"/>
    <col min="10018" max="10241" width="9" style="2"/>
    <col min="10242" max="10242" width="4.25" style="2" customWidth="1"/>
    <col min="10243" max="10243" width="6.875" style="2" customWidth="1"/>
    <col min="10244" max="10244" width="7.25" style="2" customWidth="1"/>
    <col min="10245" max="10245" width="9.25" style="2" customWidth="1"/>
    <col min="10246" max="10246" width="6.75" style="2" customWidth="1"/>
    <col min="10247" max="10247" width="6.875" style="2" customWidth="1"/>
    <col min="10248" max="10248" width="6.75" style="2" customWidth="1"/>
    <col min="10249" max="10249" width="6.375" style="2" customWidth="1"/>
    <col min="10250" max="10250" width="6" style="2" customWidth="1"/>
    <col min="10251" max="10251" width="5.25" style="2" customWidth="1"/>
    <col min="10252" max="10252" width="5.875" style="2" customWidth="1"/>
    <col min="10253" max="10253" width="5.75" style="2" customWidth="1"/>
    <col min="10254" max="10254" width="5.875" style="2" customWidth="1"/>
    <col min="10255" max="10255" width="6" style="2" customWidth="1"/>
    <col min="10256" max="10256" width="6.25" style="2" customWidth="1"/>
    <col min="10257" max="10257" width="6.125" style="2" customWidth="1"/>
    <col min="10258" max="10258" width="6.375" style="2" customWidth="1"/>
    <col min="10259" max="10259" width="7.375" style="2" customWidth="1"/>
    <col min="10260" max="10260" width="4.25" style="2" customWidth="1"/>
    <col min="10261" max="10261" width="7.875" style="2" customWidth="1"/>
    <col min="10262" max="10262" width="9.25" style="2" customWidth="1"/>
    <col min="10263" max="10263" width="9.125" style="2" customWidth="1"/>
    <col min="10264" max="10265" width="5.125" style="2" customWidth="1"/>
    <col min="10266" max="10267" width="8.25" style="2" customWidth="1"/>
    <col min="10268" max="10268" width="7" style="2" customWidth="1"/>
    <col min="10269" max="10269" width="6.875" style="2" customWidth="1"/>
    <col min="10270" max="10270" width="6" style="2" customWidth="1"/>
    <col min="10271" max="10271" width="7.375" style="2" customWidth="1"/>
    <col min="10272" max="10272" width="7.625" style="2" customWidth="1"/>
    <col min="10273" max="10273" width="9" style="2" customWidth="1"/>
    <col min="10274" max="10497" width="9" style="2"/>
    <col min="10498" max="10498" width="4.25" style="2" customWidth="1"/>
    <col min="10499" max="10499" width="6.875" style="2" customWidth="1"/>
    <col min="10500" max="10500" width="7.25" style="2" customWidth="1"/>
    <col min="10501" max="10501" width="9.25" style="2" customWidth="1"/>
    <col min="10502" max="10502" width="6.75" style="2" customWidth="1"/>
    <col min="10503" max="10503" width="6.875" style="2" customWidth="1"/>
    <col min="10504" max="10504" width="6.75" style="2" customWidth="1"/>
    <col min="10505" max="10505" width="6.375" style="2" customWidth="1"/>
    <col min="10506" max="10506" width="6" style="2" customWidth="1"/>
    <col min="10507" max="10507" width="5.25" style="2" customWidth="1"/>
    <col min="10508" max="10508" width="5.875" style="2" customWidth="1"/>
    <col min="10509" max="10509" width="5.75" style="2" customWidth="1"/>
    <col min="10510" max="10510" width="5.875" style="2" customWidth="1"/>
    <col min="10511" max="10511" width="6" style="2" customWidth="1"/>
    <col min="10512" max="10512" width="6.25" style="2" customWidth="1"/>
    <col min="10513" max="10513" width="6.125" style="2" customWidth="1"/>
    <col min="10514" max="10514" width="6.375" style="2" customWidth="1"/>
    <col min="10515" max="10515" width="7.375" style="2" customWidth="1"/>
    <col min="10516" max="10516" width="4.25" style="2" customWidth="1"/>
    <col min="10517" max="10517" width="7.875" style="2" customWidth="1"/>
    <col min="10518" max="10518" width="9.25" style="2" customWidth="1"/>
    <col min="10519" max="10519" width="9.125" style="2" customWidth="1"/>
    <col min="10520" max="10521" width="5.125" style="2" customWidth="1"/>
    <col min="10522" max="10523" width="8.25" style="2" customWidth="1"/>
    <col min="10524" max="10524" width="7" style="2" customWidth="1"/>
    <col min="10525" max="10525" width="6.875" style="2" customWidth="1"/>
    <col min="10526" max="10526" width="6" style="2" customWidth="1"/>
    <col min="10527" max="10527" width="7.375" style="2" customWidth="1"/>
    <col min="10528" max="10528" width="7.625" style="2" customWidth="1"/>
    <col min="10529" max="10529" width="9" style="2" customWidth="1"/>
    <col min="10530" max="10753" width="9" style="2"/>
    <col min="10754" max="10754" width="4.25" style="2" customWidth="1"/>
    <col min="10755" max="10755" width="6.875" style="2" customWidth="1"/>
    <col min="10756" max="10756" width="7.25" style="2" customWidth="1"/>
    <col min="10757" max="10757" width="9.25" style="2" customWidth="1"/>
    <col min="10758" max="10758" width="6.75" style="2" customWidth="1"/>
    <col min="10759" max="10759" width="6.875" style="2" customWidth="1"/>
    <col min="10760" max="10760" width="6.75" style="2" customWidth="1"/>
    <col min="10761" max="10761" width="6.375" style="2" customWidth="1"/>
    <col min="10762" max="10762" width="6" style="2" customWidth="1"/>
    <col min="10763" max="10763" width="5.25" style="2" customWidth="1"/>
    <col min="10764" max="10764" width="5.875" style="2" customWidth="1"/>
    <col min="10765" max="10765" width="5.75" style="2" customWidth="1"/>
    <col min="10766" max="10766" width="5.875" style="2" customWidth="1"/>
    <col min="10767" max="10767" width="6" style="2" customWidth="1"/>
    <col min="10768" max="10768" width="6.25" style="2" customWidth="1"/>
    <col min="10769" max="10769" width="6.125" style="2" customWidth="1"/>
    <col min="10770" max="10770" width="6.375" style="2" customWidth="1"/>
    <col min="10771" max="10771" width="7.375" style="2" customWidth="1"/>
    <col min="10772" max="10772" width="4.25" style="2" customWidth="1"/>
    <col min="10773" max="10773" width="7.875" style="2" customWidth="1"/>
    <col min="10774" max="10774" width="9.25" style="2" customWidth="1"/>
    <col min="10775" max="10775" width="9.125" style="2" customWidth="1"/>
    <col min="10776" max="10777" width="5.125" style="2" customWidth="1"/>
    <col min="10778" max="10779" width="8.25" style="2" customWidth="1"/>
    <col min="10780" max="10780" width="7" style="2" customWidth="1"/>
    <col min="10781" max="10781" width="6.875" style="2" customWidth="1"/>
    <col min="10782" max="10782" width="6" style="2" customWidth="1"/>
    <col min="10783" max="10783" width="7.375" style="2" customWidth="1"/>
    <col min="10784" max="10784" width="7.625" style="2" customWidth="1"/>
    <col min="10785" max="10785" width="9" style="2" customWidth="1"/>
    <col min="10786" max="11009" width="9" style="2"/>
    <col min="11010" max="11010" width="4.25" style="2" customWidth="1"/>
    <col min="11011" max="11011" width="6.875" style="2" customWidth="1"/>
    <col min="11012" max="11012" width="7.25" style="2" customWidth="1"/>
    <col min="11013" max="11013" width="9.25" style="2" customWidth="1"/>
    <col min="11014" max="11014" width="6.75" style="2" customWidth="1"/>
    <col min="11015" max="11015" width="6.875" style="2" customWidth="1"/>
    <col min="11016" max="11016" width="6.75" style="2" customWidth="1"/>
    <col min="11017" max="11017" width="6.375" style="2" customWidth="1"/>
    <col min="11018" max="11018" width="6" style="2" customWidth="1"/>
    <col min="11019" max="11019" width="5.25" style="2" customWidth="1"/>
    <col min="11020" max="11020" width="5.875" style="2" customWidth="1"/>
    <col min="11021" max="11021" width="5.75" style="2" customWidth="1"/>
    <col min="11022" max="11022" width="5.875" style="2" customWidth="1"/>
    <col min="11023" max="11023" width="6" style="2" customWidth="1"/>
    <col min="11024" max="11024" width="6.25" style="2" customWidth="1"/>
    <col min="11025" max="11025" width="6.125" style="2" customWidth="1"/>
    <col min="11026" max="11026" width="6.375" style="2" customWidth="1"/>
    <col min="11027" max="11027" width="7.375" style="2" customWidth="1"/>
    <col min="11028" max="11028" width="4.25" style="2" customWidth="1"/>
    <col min="11029" max="11029" width="7.875" style="2" customWidth="1"/>
    <col min="11030" max="11030" width="9.25" style="2" customWidth="1"/>
    <col min="11031" max="11031" width="9.125" style="2" customWidth="1"/>
    <col min="11032" max="11033" width="5.125" style="2" customWidth="1"/>
    <col min="11034" max="11035" width="8.25" style="2" customWidth="1"/>
    <col min="11036" max="11036" width="7" style="2" customWidth="1"/>
    <col min="11037" max="11037" width="6.875" style="2" customWidth="1"/>
    <col min="11038" max="11038" width="6" style="2" customWidth="1"/>
    <col min="11039" max="11039" width="7.375" style="2" customWidth="1"/>
    <col min="11040" max="11040" width="7.625" style="2" customWidth="1"/>
    <col min="11041" max="11041" width="9" style="2" customWidth="1"/>
    <col min="11042" max="11265" width="9" style="2"/>
    <col min="11266" max="11266" width="4.25" style="2" customWidth="1"/>
    <col min="11267" max="11267" width="6.875" style="2" customWidth="1"/>
    <col min="11268" max="11268" width="7.25" style="2" customWidth="1"/>
    <col min="11269" max="11269" width="9.25" style="2" customWidth="1"/>
    <col min="11270" max="11270" width="6.75" style="2" customWidth="1"/>
    <col min="11271" max="11271" width="6.875" style="2" customWidth="1"/>
    <col min="11272" max="11272" width="6.75" style="2" customWidth="1"/>
    <col min="11273" max="11273" width="6.375" style="2" customWidth="1"/>
    <col min="11274" max="11274" width="6" style="2" customWidth="1"/>
    <col min="11275" max="11275" width="5.25" style="2" customWidth="1"/>
    <col min="11276" max="11276" width="5.875" style="2" customWidth="1"/>
    <col min="11277" max="11277" width="5.75" style="2" customWidth="1"/>
    <col min="11278" max="11278" width="5.875" style="2" customWidth="1"/>
    <col min="11279" max="11279" width="6" style="2" customWidth="1"/>
    <col min="11280" max="11280" width="6.25" style="2" customWidth="1"/>
    <col min="11281" max="11281" width="6.125" style="2" customWidth="1"/>
    <col min="11282" max="11282" width="6.375" style="2" customWidth="1"/>
    <col min="11283" max="11283" width="7.375" style="2" customWidth="1"/>
    <col min="11284" max="11284" width="4.25" style="2" customWidth="1"/>
    <col min="11285" max="11285" width="7.875" style="2" customWidth="1"/>
    <col min="11286" max="11286" width="9.25" style="2" customWidth="1"/>
    <col min="11287" max="11287" width="9.125" style="2" customWidth="1"/>
    <col min="11288" max="11289" width="5.125" style="2" customWidth="1"/>
    <col min="11290" max="11291" width="8.25" style="2" customWidth="1"/>
    <col min="11292" max="11292" width="7" style="2" customWidth="1"/>
    <col min="11293" max="11293" width="6.875" style="2" customWidth="1"/>
    <col min="11294" max="11294" width="6" style="2" customWidth="1"/>
    <col min="11295" max="11295" width="7.375" style="2" customWidth="1"/>
    <col min="11296" max="11296" width="7.625" style="2" customWidth="1"/>
    <col min="11297" max="11297" width="9" style="2" customWidth="1"/>
    <col min="11298" max="11521" width="9" style="2"/>
    <col min="11522" max="11522" width="4.25" style="2" customWidth="1"/>
    <col min="11523" max="11523" width="6.875" style="2" customWidth="1"/>
    <col min="11524" max="11524" width="7.25" style="2" customWidth="1"/>
    <col min="11525" max="11525" width="9.25" style="2" customWidth="1"/>
    <col min="11526" max="11526" width="6.75" style="2" customWidth="1"/>
    <col min="11527" max="11527" width="6.875" style="2" customWidth="1"/>
    <col min="11528" max="11528" width="6.75" style="2" customWidth="1"/>
    <col min="11529" max="11529" width="6.375" style="2" customWidth="1"/>
    <col min="11530" max="11530" width="6" style="2" customWidth="1"/>
    <col min="11531" max="11531" width="5.25" style="2" customWidth="1"/>
    <col min="11532" max="11532" width="5.875" style="2" customWidth="1"/>
    <col min="11533" max="11533" width="5.75" style="2" customWidth="1"/>
    <col min="11534" max="11534" width="5.875" style="2" customWidth="1"/>
    <col min="11535" max="11535" width="6" style="2" customWidth="1"/>
    <col min="11536" max="11536" width="6.25" style="2" customWidth="1"/>
    <col min="11537" max="11537" width="6.125" style="2" customWidth="1"/>
    <col min="11538" max="11538" width="6.375" style="2" customWidth="1"/>
    <col min="11539" max="11539" width="7.375" style="2" customWidth="1"/>
    <col min="11540" max="11540" width="4.25" style="2" customWidth="1"/>
    <col min="11541" max="11541" width="7.875" style="2" customWidth="1"/>
    <col min="11542" max="11542" width="9.25" style="2" customWidth="1"/>
    <col min="11543" max="11543" width="9.125" style="2" customWidth="1"/>
    <col min="11544" max="11545" width="5.125" style="2" customWidth="1"/>
    <col min="11546" max="11547" width="8.25" style="2" customWidth="1"/>
    <col min="11548" max="11548" width="7" style="2" customWidth="1"/>
    <col min="11549" max="11549" width="6.875" style="2" customWidth="1"/>
    <col min="11550" max="11550" width="6" style="2" customWidth="1"/>
    <col min="11551" max="11551" width="7.375" style="2" customWidth="1"/>
    <col min="11552" max="11552" width="7.625" style="2" customWidth="1"/>
    <col min="11553" max="11553" width="9" style="2" customWidth="1"/>
    <col min="11554" max="11777" width="9" style="2"/>
    <col min="11778" max="11778" width="4.25" style="2" customWidth="1"/>
    <col min="11779" max="11779" width="6.875" style="2" customWidth="1"/>
    <col min="11780" max="11780" width="7.25" style="2" customWidth="1"/>
    <col min="11781" max="11781" width="9.25" style="2" customWidth="1"/>
    <col min="11782" max="11782" width="6.75" style="2" customWidth="1"/>
    <col min="11783" max="11783" width="6.875" style="2" customWidth="1"/>
    <col min="11784" max="11784" width="6.75" style="2" customWidth="1"/>
    <col min="11785" max="11785" width="6.375" style="2" customWidth="1"/>
    <col min="11786" max="11786" width="6" style="2" customWidth="1"/>
    <col min="11787" max="11787" width="5.25" style="2" customWidth="1"/>
    <col min="11788" max="11788" width="5.875" style="2" customWidth="1"/>
    <col min="11789" max="11789" width="5.75" style="2" customWidth="1"/>
    <col min="11790" max="11790" width="5.875" style="2" customWidth="1"/>
    <col min="11791" max="11791" width="6" style="2" customWidth="1"/>
    <col min="11792" max="11792" width="6.25" style="2" customWidth="1"/>
    <col min="11793" max="11793" width="6.125" style="2" customWidth="1"/>
    <col min="11794" max="11794" width="6.375" style="2" customWidth="1"/>
    <col min="11795" max="11795" width="7.375" style="2" customWidth="1"/>
    <col min="11796" max="11796" width="4.25" style="2" customWidth="1"/>
    <col min="11797" max="11797" width="7.875" style="2" customWidth="1"/>
    <col min="11798" max="11798" width="9.25" style="2" customWidth="1"/>
    <col min="11799" max="11799" width="9.125" style="2" customWidth="1"/>
    <col min="11800" max="11801" width="5.125" style="2" customWidth="1"/>
    <col min="11802" max="11803" width="8.25" style="2" customWidth="1"/>
    <col min="11804" max="11804" width="7" style="2" customWidth="1"/>
    <col min="11805" max="11805" width="6.875" style="2" customWidth="1"/>
    <col min="11806" max="11806" width="6" style="2" customWidth="1"/>
    <col min="11807" max="11807" width="7.375" style="2" customWidth="1"/>
    <col min="11808" max="11808" width="7.625" style="2" customWidth="1"/>
    <col min="11809" max="11809" width="9" style="2" customWidth="1"/>
    <col min="11810" max="12033" width="9" style="2"/>
    <col min="12034" max="12034" width="4.25" style="2" customWidth="1"/>
    <col min="12035" max="12035" width="6.875" style="2" customWidth="1"/>
    <col min="12036" max="12036" width="7.25" style="2" customWidth="1"/>
    <col min="12037" max="12037" width="9.25" style="2" customWidth="1"/>
    <col min="12038" max="12038" width="6.75" style="2" customWidth="1"/>
    <col min="12039" max="12039" width="6.875" style="2" customWidth="1"/>
    <col min="12040" max="12040" width="6.75" style="2" customWidth="1"/>
    <col min="12041" max="12041" width="6.375" style="2" customWidth="1"/>
    <col min="12042" max="12042" width="6" style="2" customWidth="1"/>
    <col min="12043" max="12043" width="5.25" style="2" customWidth="1"/>
    <col min="12044" max="12044" width="5.875" style="2" customWidth="1"/>
    <col min="12045" max="12045" width="5.75" style="2" customWidth="1"/>
    <col min="12046" max="12046" width="5.875" style="2" customWidth="1"/>
    <col min="12047" max="12047" width="6" style="2" customWidth="1"/>
    <col min="12048" max="12048" width="6.25" style="2" customWidth="1"/>
    <col min="12049" max="12049" width="6.125" style="2" customWidth="1"/>
    <col min="12050" max="12050" width="6.375" style="2" customWidth="1"/>
    <col min="12051" max="12051" width="7.375" style="2" customWidth="1"/>
    <col min="12052" max="12052" width="4.25" style="2" customWidth="1"/>
    <col min="12053" max="12053" width="7.875" style="2" customWidth="1"/>
    <col min="12054" max="12054" width="9.25" style="2" customWidth="1"/>
    <col min="12055" max="12055" width="9.125" style="2" customWidth="1"/>
    <col min="12056" max="12057" width="5.125" style="2" customWidth="1"/>
    <col min="12058" max="12059" width="8.25" style="2" customWidth="1"/>
    <col min="12060" max="12060" width="7" style="2" customWidth="1"/>
    <col min="12061" max="12061" width="6.875" style="2" customWidth="1"/>
    <col min="12062" max="12062" width="6" style="2" customWidth="1"/>
    <col min="12063" max="12063" width="7.375" style="2" customWidth="1"/>
    <col min="12064" max="12064" width="7.625" style="2" customWidth="1"/>
    <col min="12065" max="12065" width="9" style="2" customWidth="1"/>
    <col min="12066" max="12289" width="9" style="2"/>
    <col min="12290" max="12290" width="4.25" style="2" customWidth="1"/>
    <col min="12291" max="12291" width="6.875" style="2" customWidth="1"/>
    <col min="12292" max="12292" width="7.25" style="2" customWidth="1"/>
    <col min="12293" max="12293" width="9.25" style="2" customWidth="1"/>
    <col min="12294" max="12294" width="6.75" style="2" customWidth="1"/>
    <col min="12295" max="12295" width="6.875" style="2" customWidth="1"/>
    <col min="12296" max="12296" width="6.75" style="2" customWidth="1"/>
    <col min="12297" max="12297" width="6.375" style="2" customWidth="1"/>
    <col min="12298" max="12298" width="6" style="2" customWidth="1"/>
    <col min="12299" max="12299" width="5.25" style="2" customWidth="1"/>
    <col min="12300" max="12300" width="5.875" style="2" customWidth="1"/>
    <col min="12301" max="12301" width="5.75" style="2" customWidth="1"/>
    <col min="12302" max="12302" width="5.875" style="2" customWidth="1"/>
    <col min="12303" max="12303" width="6" style="2" customWidth="1"/>
    <col min="12304" max="12304" width="6.25" style="2" customWidth="1"/>
    <col min="12305" max="12305" width="6.125" style="2" customWidth="1"/>
    <col min="12306" max="12306" width="6.375" style="2" customWidth="1"/>
    <col min="12307" max="12307" width="7.375" style="2" customWidth="1"/>
    <col min="12308" max="12308" width="4.25" style="2" customWidth="1"/>
    <col min="12309" max="12309" width="7.875" style="2" customWidth="1"/>
    <col min="12310" max="12310" width="9.25" style="2" customWidth="1"/>
    <col min="12311" max="12311" width="9.125" style="2" customWidth="1"/>
    <col min="12312" max="12313" width="5.125" style="2" customWidth="1"/>
    <col min="12314" max="12315" width="8.25" style="2" customWidth="1"/>
    <col min="12316" max="12316" width="7" style="2" customWidth="1"/>
    <col min="12317" max="12317" width="6.875" style="2" customWidth="1"/>
    <col min="12318" max="12318" width="6" style="2" customWidth="1"/>
    <col min="12319" max="12319" width="7.375" style="2" customWidth="1"/>
    <col min="12320" max="12320" width="7.625" style="2" customWidth="1"/>
    <col min="12321" max="12321" width="9" style="2" customWidth="1"/>
    <col min="12322" max="12545" width="9" style="2"/>
    <col min="12546" max="12546" width="4.25" style="2" customWidth="1"/>
    <col min="12547" max="12547" width="6.875" style="2" customWidth="1"/>
    <col min="12548" max="12548" width="7.25" style="2" customWidth="1"/>
    <col min="12549" max="12549" width="9.25" style="2" customWidth="1"/>
    <col min="12550" max="12550" width="6.75" style="2" customWidth="1"/>
    <col min="12551" max="12551" width="6.875" style="2" customWidth="1"/>
    <col min="12552" max="12552" width="6.75" style="2" customWidth="1"/>
    <col min="12553" max="12553" width="6.375" style="2" customWidth="1"/>
    <col min="12554" max="12554" width="6" style="2" customWidth="1"/>
    <col min="12555" max="12555" width="5.25" style="2" customWidth="1"/>
    <col min="12556" max="12556" width="5.875" style="2" customWidth="1"/>
    <col min="12557" max="12557" width="5.75" style="2" customWidth="1"/>
    <col min="12558" max="12558" width="5.875" style="2" customWidth="1"/>
    <col min="12559" max="12559" width="6" style="2" customWidth="1"/>
    <col min="12560" max="12560" width="6.25" style="2" customWidth="1"/>
    <col min="12561" max="12561" width="6.125" style="2" customWidth="1"/>
    <col min="12562" max="12562" width="6.375" style="2" customWidth="1"/>
    <col min="12563" max="12563" width="7.375" style="2" customWidth="1"/>
    <col min="12564" max="12564" width="4.25" style="2" customWidth="1"/>
    <col min="12565" max="12565" width="7.875" style="2" customWidth="1"/>
    <col min="12566" max="12566" width="9.25" style="2" customWidth="1"/>
    <col min="12567" max="12567" width="9.125" style="2" customWidth="1"/>
    <col min="12568" max="12569" width="5.125" style="2" customWidth="1"/>
    <col min="12570" max="12571" width="8.25" style="2" customWidth="1"/>
    <col min="12572" max="12572" width="7" style="2" customWidth="1"/>
    <col min="12573" max="12573" width="6.875" style="2" customWidth="1"/>
    <col min="12574" max="12574" width="6" style="2" customWidth="1"/>
    <col min="12575" max="12575" width="7.375" style="2" customWidth="1"/>
    <col min="12576" max="12576" width="7.625" style="2" customWidth="1"/>
    <col min="12577" max="12577" width="9" style="2" customWidth="1"/>
    <col min="12578" max="12801" width="9" style="2"/>
    <col min="12802" max="12802" width="4.25" style="2" customWidth="1"/>
    <col min="12803" max="12803" width="6.875" style="2" customWidth="1"/>
    <col min="12804" max="12804" width="7.25" style="2" customWidth="1"/>
    <col min="12805" max="12805" width="9.25" style="2" customWidth="1"/>
    <col min="12806" max="12806" width="6.75" style="2" customWidth="1"/>
    <col min="12807" max="12807" width="6.875" style="2" customWidth="1"/>
    <col min="12808" max="12808" width="6.75" style="2" customWidth="1"/>
    <col min="12809" max="12809" width="6.375" style="2" customWidth="1"/>
    <col min="12810" max="12810" width="6" style="2" customWidth="1"/>
    <col min="12811" max="12811" width="5.25" style="2" customWidth="1"/>
    <col min="12812" max="12812" width="5.875" style="2" customWidth="1"/>
    <col min="12813" max="12813" width="5.75" style="2" customWidth="1"/>
    <col min="12814" max="12814" width="5.875" style="2" customWidth="1"/>
    <col min="12815" max="12815" width="6" style="2" customWidth="1"/>
    <col min="12816" max="12816" width="6.25" style="2" customWidth="1"/>
    <col min="12817" max="12817" width="6.125" style="2" customWidth="1"/>
    <col min="12818" max="12818" width="6.375" style="2" customWidth="1"/>
    <col min="12819" max="12819" width="7.375" style="2" customWidth="1"/>
    <col min="12820" max="12820" width="4.25" style="2" customWidth="1"/>
    <col min="12821" max="12821" width="7.875" style="2" customWidth="1"/>
    <col min="12822" max="12822" width="9.25" style="2" customWidth="1"/>
    <col min="12823" max="12823" width="9.125" style="2" customWidth="1"/>
    <col min="12824" max="12825" width="5.125" style="2" customWidth="1"/>
    <col min="12826" max="12827" width="8.25" style="2" customWidth="1"/>
    <col min="12828" max="12828" width="7" style="2" customWidth="1"/>
    <col min="12829" max="12829" width="6.875" style="2" customWidth="1"/>
    <col min="12830" max="12830" width="6" style="2" customWidth="1"/>
    <col min="12831" max="12831" width="7.375" style="2" customWidth="1"/>
    <col min="12832" max="12832" width="7.625" style="2" customWidth="1"/>
    <col min="12833" max="12833" width="9" style="2" customWidth="1"/>
    <col min="12834" max="13057" width="9" style="2"/>
    <col min="13058" max="13058" width="4.25" style="2" customWidth="1"/>
    <col min="13059" max="13059" width="6.875" style="2" customWidth="1"/>
    <col min="13060" max="13060" width="7.25" style="2" customWidth="1"/>
    <col min="13061" max="13061" width="9.25" style="2" customWidth="1"/>
    <col min="13062" max="13062" width="6.75" style="2" customWidth="1"/>
    <col min="13063" max="13063" width="6.875" style="2" customWidth="1"/>
    <col min="13064" max="13064" width="6.75" style="2" customWidth="1"/>
    <col min="13065" max="13065" width="6.375" style="2" customWidth="1"/>
    <col min="13066" max="13066" width="6" style="2" customWidth="1"/>
    <col min="13067" max="13067" width="5.25" style="2" customWidth="1"/>
    <col min="13068" max="13068" width="5.875" style="2" customWidth="1"/>
    <col min="13069" max="13069" width="5.75" style="2" customWidth="1"/>
    <col min="13070" max="13070" width="5.875" style="2" customWidth="1"/>
    <col min="13071" max="13071" width="6" style="2" customWidth="1"/>
    <col min="13072" max="13072" width="6.25" style="2" customWidth="1"/>
    <col min="13073" max="13073" width="6.125" style="2" customWidth="1"/>
    <col min="13074" max="13074" width="6.375" style="2" customWidth="1"/>
    <col min="13075" max="13075" width="7.375" style="2" customWidth="1"/>
    <col min="13076" max="13076" width="4.25" style="2" customWidth="1"/>
    <col min="13077" max="13077" width="7.875" style="2" customWidth="1"/>
    <col min="13078" max="13078" width="9.25" style="2" customWidth="1"/>
    <col min="13079" max="13079" width="9.125" style="2" customWidth="1"/>
    <col min="13080" max="13081" width="5.125" style="2" customWidth="1"/>
    <col min="13082" max="13083" width="8.25" style="2" customWidth="1"/>
    <col min="13084" max="13084" width="7" style="2" customWidth="1"/>
    <col min="13085" max="13085" width="6.875" style="2" customWidth="1"/>
    <col min="13086" max="13086" width="6" style="2" customWidth="1"/>
    <col min="13087" max="13087" width="7.375" style="2" customWidth="1"/>
    <col min="13088" max="13088" width="7.625" style="2" customWidth="1"/>
    <col min="13089" max="13089" width="9" style="2" customWidth="1"/>
    <col min="13090" max="13313" width="9" style="2"/>
    <col min="13314" max="13314" width="4.25" style="2" customWidth="1"/>
    <col min="13315" max="13315" width="6.875" style="2" customWidth="1"/>
    <col min="13316" max="13316" width="7.25" style="2" customWidth="1"/>
    <col min="13317" max="13317" width="9.25" style="2" customWidth="1"/>
    <col min="13318" max="13318" width="6.75" style="2" customWidth="1"/>
    <col min="13319" max="13319" width="6.875" style="2" customWidth="1"/>
    <col min="13320" max="13320" width="6.75" style="2" customWidth="1"/>
    <col min="13321" max="13321" width="6.375" style="2" customWidth="1"/>
    <col min="13322" max="13322" width="6" style="2" customWidth="1"/>
    <col min="13323" max="13323" width="5.25" style="2" customWidth="1"/>
    <col min="13324" max="13324" width="5.875" style="2" customWidth="1"/>
    <col min="13325" max="13325" width="5.75" style="2" customWidth="1"/>
    <col min="13326" max="13326" width="5.875" style="2" customWidth="1"/>
    <col min="13327" max="13327" width="6" style="2" customWidth="1"/>
    <col min="13328" max="13328" width="6.25" style="2" customWidth="1"/>
    <col min="13329" max="13329" width="6.125" style="2" customWidth="1"/>
    <col min="13330" max="13330" width="6.375" style="2" customWidth="1"/>
    <col min="13331" max="13331" width="7.375" style="2" customWidth="1"/>
    <col min="13332" max="13332" width="4.25" style="2" customWidth="1"/>
    <col min="13333" max="13333" width="7.875" style="2" customWidth="1"/>
    <col min="13334" max="13334" width="9.25" style="2" customWidth="1"/>
    <col min="13335" max="13335" width="9.125" style="2" customWidth="1"/>
    <col min="13336" max="13337" width="5.125" style="2" customWidth="1"/>
    <col min="13338" max="13339" width="8.25" style="2" customWidth="1"/>
    <col min="13340" max="13340" width="7" style="2" customWidth="1"/>
    <col min="13341" max="13341" width="6.875" style="2" customWidth="1"/>
    <col min="13342" max="13342" width="6" style="2" customWidth="1"/>
    <col min="13343" max="13343" width="7.375" style="2" customWidth="1"/>
    <col min="13344" max="13344" width="7.625" style="2" customWidth="1"/>
    <col min="13345" max="13345" width="9" style="2" customWidth="1"/>
    <col min="13346" max="13569" width="9" style="2"/>
    <col min="13570" max="13570" width="4.25" style="2" customWidth="1"/>
    <col min="13571" max="13571" width="6.875" style="2" customWidth="1"/>
    <col min="13572" max="13572" width="7.25" style="2" customWidth="1"/>
    <col min="13573" max="13573" width="9.25" style="2" customWidth="1"/>
    <col min="13574" max="13574" width="6.75" style="2" customWidth="1"/>
    <col min="13575" max="13575" width="6.875" style="2" customWidth="1"/>
    <col min="13576" max="13576" width="6.75" style="2" customWidth="1"/>
    <col min="13577" max="13577" width="6.375" style="2" customWidth="1"/>
    <col min="13578" max="13578" width="6" style="2" customWidth="1"/>
    <col min="13579" max="13579" width="5.25" style="2" customWidth="1"/>
    <col min="13580" max="13580" width="5.875" style="2" customWidth="1"/>
    <col min="13581" max="13581" width="5.75" style="2" customWidth="1"/>
    <col min="13582" max="13582" width="5.875" style="2" customWidth="1"/>
    <col min="13583" max="13583" width="6" style="2" customWidth="1"/>
    <col min="13584" max="13584" width="6.25" style="2" customWidth="1"/>
    <col min="13585" max="13585" width="6.125" style="2" customWidth="1"/>
    <col min="13586" max="13586" width="6.375" style="2" customWidth="1"/>
    <col min="13587" max="13587" width="7.375" style="2" customWidth="1"/>
    <col min="13588" max="13588" width="4.25" style="2" customWidth="1"/>
    <col min="13589" max="13589" width="7.875" style="2" customWidth="1"/>
    <col min="13590" max="13590" width="9.25" style="2" customWidth="1"/>
    <col min="13591" max="13591" width="9.125" style="2" customWidth="1"/>
    <col min="13592" max="13593" width="5.125" style="2" customWidth="1"/>
    <col min="13594" max="13595" width="8.25" style="2" customWidth="1"/>
    <col min="13596" max="13596" width="7" style="2" customWidth="1"/>
    <col min="13597" max="13597" width="6.875" style="2" customWidth="1"/>
    <col min="13598" max="13598" width="6" style="2" customWidth="1"/>
    <col min="13599" max="13599" width="7.375" style="2" customWidth="1"/>
    <col min="13600" max="13600" width="7.625" style="2" customWidth="1"/>
    <col min="13601" max="13601" width="9" style="2" customWidth="1"/>
    <col min="13602" max="13825" width="9" style="2"/>
    <col min="13826" max="13826" width="4.25" style="2" customWidth="1"/>
    <col min="13827" max="13827" width="6.875" style="2" customWidth="1"/>
    <col min="13828" max="13828" width="7.25" style="2" customWidth="1"/>
    <col min="13829" max="13829" width="9.25" style="2" customWidth="1"/>
    <col min="13830" max="13830" width="6.75" style="2" customWidth="1"/>
    <col min="13831" max="13831" width="6.875" style="2" customWidth="1"/>
    <col min="13832" max="13832" width="6.75" style="2" customWidth="1"/>
    <col min="13833" max="13833" width="6.375" style="2" customWidth="1"/>
    <col min="13834" max="13834" width="6" style="2" customWidth="1"/>
    <col min="13835" max="13835" width="5.25" style="2" customWidth="1"/>
    <col min="13836" max="13836" width="5.875" style="2" customWidth="1"/>
    <col min="13837" max="13837" width="5.75" style="2" customWidth="1"/>
    <col min="13838" max="13838" width="5.875" style="2" customWidth="1"/>
    <col min="13839" max="13839" width="6" style="2" customWidth="1"/>
    <col min="13840" max="13840" width="6.25" style="2" customWidth="1"/>
    <col min="13841" max="13841" width="6.125" style="2" customWidth="1"/>
    <col min="13842" max="13842" width="6.375" style="2" customWidth="1"/>
    <col min="13843" max="13843" width="7.375" style="2" customWidth="1"/>
    <col min="13844" max="13844" width="4.25" style="2" customWidth="1"/>
    <col min="13845" max="13845" width="7.875" style="2" customWidth="1"/>
    <col min="13846" max="13846" width="9.25" style="2" customWidth="1"/>
    <col min="13847" max="13847" width="9.125" style="2" customWidth="1"/>
    <col min="13848" max="13849" width="5.125" style="2" customWidth="1"/>
    <col min="13850" max="13851" width="8.25" style="2" customWidth="1"/>
    <col min="13852" max="13852" width="7" style="2" customWidth="1"/>
    <col min="13853" max="13853" width="6.875" style="2" customWidth="1"/>
    <col min="13854" max="13854" width="6" style="2" customWidth="1"/>
    <col min="13855" max="13855" width="7.375" style="2" customWidth="1"/>
    <col min="13856" max="13856" width="7.625" style="2" customWidth="1"/>
    <col min="13857" max="13857" width="9" style="2" customWidth="1"/>
    <col min="13858" max="14081" width="9" style="2"/>
    <col min="14082" max="14082" width="4.25" style="2" customWidth="1"/>
    <col min="14083" max="14083" width="6.875" style="2" customWidth="1"/>
    <col min="14084" max="14084" width="7.25" style="2" customWidth="1"/>
    <col min="14085" max="14085" width="9.25" style="2" customWidth="1"/>
    <col min="14086" max="14086" width="6.75" style="2" customWidth="1"/>
    <col min="14087" max="14087" width="6.875" style="2" customWidth="1"/>
    <col min="14088" max="14088" width="6.75" style="2" customWidth="1"/>
    <col min="14089" max="14089" width="6.375" style="2" customWidth="1"/>
    <col min="14090" max="14090" width="6" style="2" customWidth="1"/>
    <col min="14091" max="14091" width="5.25" style="2" customWidth="1"/>
    <col min="14092" max="14092" width="5.875" style="2" customWidth="1"/>
    <col min="14093" max="14093" width="5.75" style="2" customWidth="1"/>
    <col min="14094" max="14094" width="5.875" style="2" customWidth="1"/>
    <col min="14095" max="14095" width="6" style="2" customWidth="1"/>
    <col min="14096" max="14096" width="6.25" style="2" customWidth="1"/>
    <col min="14097" max="14097" width="6.125" style="2" customWidth="1"/>
    <col min="14098" max="14098" width="6.375" style="2" customWidth="1"/>
    <col min="14099" max="14099" width="7.375" style="2" customWidth="1"/>
    <col min="14100" max="14100" width="4.25" style="2" customWidth="1"/>
    <col min="14101" max="14101" width="7.875" style="2" customWidth="1"/>
    <col min="14102" max="14102" width="9.25" style="2" customWidth="1"/>
    <col min="14103" max="14103" width="9.125" style="2" customWidth="1"/>
    <col min="14104" max="14105" width="5.125" style="2" customWidth="1"/>
    <col min="14106" max="14107" width="8.25" style="2" customWidth="1"/>
    <col min="14108" max="14108" width="7" style="2" customWidth="1"/>
    <col min="14109" max="14109" width="6.875" style="2" customWidth="1"/>
    <col min="14110" max="14110" width="6" style="2" customWidth="1"/>
    <col min="14111" max="14111" width="7.375" style="2" customWidth="1"/>
    <col min="14112" max="14112" width="7.625" style="2" customWidth="1"/>
    <col min="14113" max="14113" width="9" style="2" customWidth="1"/>
    <col min="14114" max="14337" width="9" style="2"/>
    <col min="14338" max="14338" width="4.25" style="2" customWidth="1"/>
    <col min="14339" max="14339" width="6.875" style="2" customWidth="1"/>
    <col min="14340" max="14340" width="7.25" style="2" customWidth="1"/>
    <col min="14341" max="14341" width="9.25" style="2" customWidth="1"/>
    <col min="14342" max="14342" width="6.75" style="2" customWidth="1"/>
    <col min="14343" max="14343" width="6.875" style="2" customWidth="1"/>
    <col min="14344" max="14344" width="6.75" style="2" customWidth="1"/>
    <col min="14345" max="14345" width="6.375" style="2" customWidth="1"/>
    <col min="14346" max="14346" width="6" style="2" customWidth="1"/>
    <col min="14347" max="14347" width="5.25" style="2" customWidth="1"/>
    <col min="14348" max="14348" width="5.875" style="2" customWidth="1"/>
    <col min="14349" max="14349" width="5.75" style="2" customWidth="1"/>
    <col min="14350" max="14350" width="5.875" style="2" customWidth="1"/>
    <col min="14351" max="14351" width="6" style="2" customWidth="1"/>
    <col min="14352" max="14352" width="6.25" style="2" customWidth="1"/>
    <col min="14353" max="14353" width="6.125" style="2" customWidth="1"/>
    <col min="14354" max="14354" width="6.375" style="2" customWidth="1"/>
    <col min="14355" max="14355" width="7.375" style="2" customWidth="1"/>
    <col min="14356" max="14356" width="4.25" style="2" customWidth="1"/>
    <col min="14357" max="14357" width="7.875" style="2" customWidth="1"/>
    <col min="14358" max="14358" width="9.25" style="2" customWidth="1"/>
    <col min="14359" max="14359" width="9.125" style="2" customWidth="1"/>
    <col min="14360" max="14361" width="5.125" style="2" customWidth="1"/>
    <col min="14362" max="14363" width="8.25" style="2" customWidth="1"/>
    <col min="14364" max="14364" width="7" style="2" customWidth="1"/>
    <col min="14365" max="14365" width="6.875" style="2" customWidth="1"/>
    <col min="14366" max="14366" width="6" style="2" customWidth="1"/>
    <col min="14367" max="14367" width="7.375" style="2" customWidth="1"/>
    <col min="14368" max="14368" width="7.625" style="2" customWidth="1"/>
    <col min="14369" max="14369" width="9" style="2" customWidth="1"/>
    <col min="14370" max="14593" width="9" style="2"/>
    <col min="14594" max="14594" width="4.25" style="2" customWidth="1"/>
    <col min="14595" max="14595" width="6.875" style="2" customWidth="1"/>
    <col min="14596" max="14596" width="7.25" style="2" customWidth="1"/>
    <col min="14597" max="14597" width="9.25" style="2" customWidth="1"/>
    <col min="14598" max="14598" width="6.75" style="2" customWidth="1"/>
    <col min="14599" max="14599" width="6.875" style="2" customWidth="1"/>
    <col min="14600" max="14600" width="6.75" style="2" customWidth="1"/>
    <col min="14601" max="14601" width="6.375" style="2" customWidth="1"/>
    <col min="14602" max="14602" width="6" style="2" customWidth="1"/>
    <col min="14603" max="14603" width="5.25" style="2" customWidth="1"/>
    <col min="14604" max="14604" width="5.875" style="2" customWidth="1"/>
    <col min="14605" max="14605" width="5.75" style="2" customWidth="1"/>
    <col min="14606" max="14606" width="5.875" style="2" customWidth="1"/>
    <col min="14607" max="14607" width="6" style="2" customWidth="1"/>
    <col min="14608" max="14608" width="6.25" style="2" customWidth="1"/>
    <col min="14609" max="14609" width="6.125" style="2" customWidth="1"/>
    <col min="14610" max="14610" width="6.375" style="2" customWidth="1"/>
    <col min="14611" max="14611" width="7.375" style="2" customWidth="1"/>
    <col min="14612" max="14612" width="4.25" style="2" customWidth="1"/>
    <col min="14613" max="14613" width="7.875" style="2" customWidth="1"/>
    <col min="14614" max="14614" width="9.25" style="2" customWidth="1"/>
    <col min="14615" max="14615" width="9.125" style="2" customWidth="1"/>
    <col min="14616" max="14617" width="5.125" style="2" customWidth="1"/>
    <col min="14618" max="14619" width="8.25" style="2" customWidth="1"/>
    <col min="14620" max="14620" width="7" style="2" customWidth="1"/>
    <col min="14621" max="14621" width="6.875" style="2" customWidth="1"/>
    <col min="14622" max="14622" width="6" style="2" customWidth="1"/>
    <col min="14623" max="14623" width="7.375" style="2" customWidth="1"/>
    <col min="14624" max="14624" width="7.625" style="2" customWidth="1"/>
    <col min="14625" max="14625" width="9" style="2" customWidth="1"/>
    <col min="14626" max="14849" width="9" style="2"/>
    <col min="14850" max="14850" width="4.25" style="2" customWidth="1"/>
    <col min="14851" max="14851" width="6.875" style="2" customWidth="1"/>
    <col min="14852" max="14852" width="7.25" style="2" customWidth="1"/>
    <col min="14853" max="14853" width="9.25" style="2" customWidth="1"/>
    <col min="14854" max="14854" width="6.75" style="2" customWidth="1"/>
    <col min="14855" max="14855" width="6.875" style="2" customWidth="1"/>
    <col min="14856" max="14856" width="6.75" style="2" customWidth="1"/>
    <col min="14857" max="14857" width="6.375" style="2" customWidth="1"/>
    <col min="14858" max="14858" width="6" style="2" customWidth="1"/>
    <col min="14859" max="14859" width="5.25" style="2" customWidth="1"/>
    <col min="14860" max="14860" width="5.875" style="2" customWidth="1"/>
    <col min="14861" max="14861" width="5.75" style="2" customWidth="1"/>
    <col min="14862" max="14862" width="5.875" style="2" customWidth="1"/>
    <col min="14863" max="14863" width="6" style="2" customWidth="1"/>
    <col min="14864" max="14864" width="6.25" style="2" customWidth="1"/>
    <col min="14865" max="14865" width="6.125" style="2" customWidth="1"/>
    <col min="14866" max="14866" width="6.375" style="2" customWidth="1"/>
    <col min="14867" max="14867" width="7.375" style="2" customWidth="1"/>
    <col min="14868" max="14868" width="4.25" style="2" customWidth="1"/>
    <col min="14869" max="14869" width="7.875" style="2" customWidth="1"/>
    <col min="14870" max="14870" width="9.25" style="2" customWidth="1"/>
    <col min="14871" max="14871" width="9.125" style="2" customWidth="1"/>
    <col min="14872" max="14873" width="5.125" style="2" customWidth="1"/>
    <col min="14874" max="14875" width="8.25" style="2" customWidth="1"/>
    <col min="14876" max="14876" width="7" style="2" customWidth="1"/>
    <col min="14877" max="14877" width="6.875" style="2" customWidth="1"/>
    <col min="14878" max="14878" width="6" style="2" customWidth="1"/>
    <col min="14879" max="14879" width="7.375" style="2" customWidth="1"/>
    <col min="14880" max="14880" width="7.625" style="2" customWidth="1"/>
    <col min="14881" max="14881" width="9" style="2" customWidth="1"/>
    <col min="14882" max="15105" width="9" style="2"/>
    <col min="15106" max="15106" width="4.25" style="2" customWidth="1"/>
    <col min="15107" max="15107" width="6.875" style="2" customWidth="1"/>
    <col min="15108" max="15108" width="7.25" style="2" customWidth="1"/>
    <col min="15109" max="15109" width="9.25" style="2" customWidth="1"/>
    <col min="15110" max="15110" width="6.75" style="2" customWidth="1"/>
    <col min="15111" max="15111" width="6.875" style="2" customWidth="1"/>
    <col min="15112" max="15112" width="6.75" style="2" customWidth="1"/>
    <col min="15113" max="15113" width="6.375" style="2" customWidth="1"/>
    <col min="15114" max="15114" width="6" style="2" customWidth="1"/>
    <col min="15115" max="15115" width="5.25" style="2" customWidth="1"/>
    <col min="15116" max="15116" width="5.875" style="2" customWidth="1"/>
    <col min="15117" max="15117" width="5.75" style="2" customWidth="1"/>
    <col min="15118" max="15118" width="5.875" style="2" customWidth="1"/>
    <col min="15119" max="15119" width="6" style="2" customWidth="1"/>
    <col min="15120" max="15120" width="6.25" style="2" customWidth="1"/>
    <col min="15121" max="15121" width="6.125" style="2" customWidth="1"/>
    <col min="15122" max="15122" width="6.375" style="2" customWidth="1"/>
    <col min="15123" max="15123" width="7.375" style="2" customWidth="1"/>
    <col min="15124" max="15124" width="4.25" style="2" customWidth="1"/>
    <col min="15125" max="15125" width="7.875" style="2" customWidth="1"/>
    <col min="15126" max="15126" width="9.25" style="2" customWidth="1"/>
    <col min="15127" max="15127" width="9.125" style="2" customWidth="1"/>
    <col min="15128" max="15129" width="5.125" style="2" customWidth="1"/>
    <col min="15130" max="15131" width="8.25" style="2" customWidth="1"/>
    <col min="15132" max="15132" width="7" style="2" customWidth="1"/>
    <col min="15133" max="15133" width="6.875" style="2" customWidth="1"/>
    <col min="15134" max="15134" width="6" style="2" customWidth="1"/>
    <col min="15135" max="15135" width="7.375" style="2" customWidth="1"/>
    <col min="15136" max="15136" width="7.625" style="2" customWidth="1"/>
    <col min="15137" max="15137" width="9" style="2" customWidth="1"/>
    <col min="15138" max="15361" width="9" style="2"/>
    <col min="15362" max="15362" width="4.25" style="2" customWidth="1"/>
    <col min="15363" max="15363" width="6.875" style="2" customWidth="1"/>
    <col min="15364" max="15364" width="7.25" style="2" customWidth="1"/>
    <col min="15365" max="15365" width="9.25" style="2" customWidth="1"/>
    <col min="15366" max="15366" width="6.75" style="2" customWidth="1"/>
    <col min="15367" max="15367" width="6.875" style="2" customWidth="1"/>
    <col min="15368" max="15368" width="6.75" style="2" customWidth="1"/>
    <col min="15369" max="15369" width="6.375" style="2" customWidth="1"/>
    <col min="15370" max="15370" width="6" style="2" customWidth="1"/>
    <col min="15371" max="15371" width="5.25" style="2" customWidth="1"/>
    <col min="15372" max="15372" width="5.875" style="2" customWidth="1"/>
    <col min="15373" max="15373" width="5.75" style="2" customWidth="1"/>
    <col min="15374" max="15374" width="5.875" style="2" customWidth="1"/>
    <col min="15375" max="15375" width="6" style="2" customWidth="1"/>
    <col min="15376" max="15376" width="6.25" style="2" customWidth="1"/>
    <col min="15377" max="15377" width="6.125" style="2" customWidth="1"/>
    <col min="15378" max="15378" width="6.375" style="2" customWidth="1"/>
    <col min="15379" max="15379" width="7.375" style="2" customWidth="1"/>
    <col min="15380" max="15380" width="4.25" style="2" customWidth="1"/>
    <col min="15381" max="15381" width="7.875" style="2" customWidth="1"/>
    <col min="15382" max="15382" width="9.25" style="2" customWidth="1"/>
    <col min="15383" max="15383" width="9.125" style="2" customWidth="1"/>
    <col min="15384" max="15385" width="5.125" style="2" customWidth="1"/>
    <col min="15386" max="15387" width="8.25" style="2" customWidth="1"/>
    <col min="15388" max="15388" width="7" style="2" customWidth="1"/>
    <col min="15389" max="15389" width="6.875" style="2" customWidth="1"/>
    <col min="15390" max="15390" width="6" style="2" customWidth="1"/>
    <col min="15391" max="15391" width="7.375" style="2" customWidth="1"/>
    <col min="15392" max="15392" width="7.625" style="2" customWidth="1"/>
    <col min="15393" max="15393" width="9" style="2" customWidth="1"/>
    <col min="15394" max="15617" width="9" style="2"/>
    <col min="15618" max="15618" width="4.25" style="2" customWidth="1"/>
    <col min="15619" max="15619" width="6.875" style="2" customWidth="1"/>
    <col min="15620" max="15620" width="7.25" style="2" customWidth="1"/>
    <col min="15621" max="15621" width="9.25" style="2" customWidth="1"/>
    <col min="15622" max="15622" width="6.75" style="2" customWidth="1"/>
    <col min="15623" max="15623" width="6.875" style="2" customWidth="1"/>
    <col min="15624" max="15624" width="6.75" style="2" customWidth="1"/>
    <col min="15625" max="15625" width="6.375" style="2" customWidth="1"/>
    <col min="15626" max="15626" width="6" style="2" customWidth="1"/>
    <col min="15627" max="15627" width="5.25" style="2" customWidth="1"/>
    <col min="15628" max="15628" width="5.875" style="2" customWidth="1"/>
    <col min="15629" max="15629" width="5.75" style="2" customWidth="1"/>
    <col min="15630" max="15630" width="5.875" style="2" customWidth="1"/>
    <col min="15631" max="15631" width="6" style="2" customWidth="1"/>
    <col min="15632" max="15632" width="6.25" style="2" customWidth="1"/>
    <col min="15633" max="15633" width="6.125" style="2" customWidth="1"/>
    <col min="15634" max="15634" width="6.375" style="2" customWidth="1"/>
    <col min="15635" max="15635" width="7.375" style="2" customWidth="1"/>
    <col min="15636" max="15636" width="4.25" style="2" customWidth="1"/>
    <col min="15637" max="15637" width="7.875" style="2" customWidth="1"/>
    <col min="15638" max="15638" width="9.25" style="2" customWidth="1"/>
    <col min="15639" max="15639" width="9.125" style="2" customWidth="1"/>
    <col min="15640" max="15641" width="5.125" style="2" customWidth="1"/>
    <col min="15642" max="15643" width="8.25" style="2" customWidth="1"/>
    <col min="15644" max="15644" width="7" style="2" customWidth="1"/>
    <col min="15645" max="15645" width="6.875" style="2" customWidth="1"/>
    <col min="15646" max="15646" width="6" style="2" customWidth="1"/>
    <col min="15647" max="15647" width="7.375" style="2" customWidth="1"/>
    <col min="15648" max="15648" width="7.625" style="2" customWidth="1"/>
    <col min="15649" max="15649" width="9" style="2" customWidth="1"/>
    <col min="15650" max="15873" width="9" style="2"/>
    <col min="15874" max="15874" width="4.25" style="2" customWidth="1"/>
    <col min="15875" max="15875" width="6.875" style="2" customWidth="1"/>
    <col min="15876" max="15876" width="7.25" style="2" customWidth="1"/>
    <col min="15877" max="15877" width="9.25" style="2" customWidth="1"/>
    <col min="15878" max="15878" width="6.75" style="2" customWidth="1"/>
    <col min="15879" max="15879" width="6.875" style="2" customWidth="1"/>
    <col min="15880" max="15880" width="6.75" style="2" customWidth="1"/>
    <col min="15881" max="15881" width="6.375" style="2" customWidth="1"/>
    <col min="15882" max="15882" width="6" style="2" customWidth="1"/>
    <col min="15883" max="15883" width="5.25" style="2" customWidth="1"/>
    <col min="15884" max="15884" width="5.875" style="2" customWidth="1"/>
    <col min="15885" max="15885" width="5.75" style="2" customWidth="1"/>
    <col min="15886" max="15886" width="5.875" style="2" customWidth="1"/>
    <col min="15887" max="15887" width="6" style="2" customWidth="1"/>
    <col min="15888" max="15888" width="6.25" style="2" customWidth="1"/>
    <col min="15889" max="15889" width="6.125" style="2" customWidth="1"/>
    <col min="15890" max="15890" width="6.375" style="2" customWidth="1"/>
    <col min="15891" max="15891" width="7.375" style="2" customWidth="1"/>
    <col min="15892" max="15892" width="4.25" style="2" customWidth="1"/>
    <col min="15893" max="15893" width="7.875" style="2" customWidth="1"/>
    <col min="15894" max="15894" width="9.25" style="2" customWidth="1"/>
    <col min="15895" max="15895" width="9.125" style="2" customWidth="1"/>
    <col min="15896" max="15897" width="5.125" style="2" customWidth="1"/>
    <col min="15898" max="15899" width="8.25" style="2" customWidth="1"/>
    <col min="15900" max="15900" width="7" style="2" customWidth="1"/>
    <col min="15901" max="15901" width="6.875" style="2" customWidth="1"/>
    <col min="15902" max="15902" width="6" style="2" customWidth="1"/>
    <col min="15903" max="15903" width="7.375" style="2" customWidth="1"/>
    <col min="15904" max="15904" width="7.625" style="2" customWidth="1"/>
    <col min="15905" max="15905" width="9" style="2" customWidth="1"/>
    <col min="15906" max="16129" width="9" style="2"/>
    <col min="16130" max="16130" width="4.25" style="2" customWidth="1"/>
    <col min="16131" max="16131" width="6.875" style="2" customWidth="1"/>
    <col min="16132" max="16132" width="7.25" style="2" customWidth="1"/>
    <col min="16133" max="16133" width="9.25" style="2" customWidth="1"/>
    <col min="16134" max="16134" width="6.75" style="2" customWidth="1"/>
    <col min="16135" max="16135" width="6.875" style="2" customWidth="1"/>
    <col min="16136" max="16136" width="6.75" style="2" customWidth="1"/>
    <col min="16137" max="16137" width="6.375" style="2" customWidth="1"/>
    <col min="16138" max="16138" width="6" style="2" customWidth="1"/>
    <col min="16139" max="16139" width="5.25" style="2" customWidth="1"/>
    <col min="16140" max="16140" width="5.875" style="2" customWidth="1"/>
    <col min="16141" max="16141" width="5.75" style="2" customWidth="1"/>
    <col min="16142" max="16142" width="5.875" style="2" customWidth="1"/>
    <col min="16143" max="16143" width="6" style="2" customWidth="1"/>
    <col min="16144" max="16144" width="6.25" style="2" customWidth="1"/>
    <col min="16145" max="16145" width="6.125" style="2" customWidth="1"/>
    <col min="16146" max="16146" width="6.375" style="2" customWidth="1"/>
    <col min="16147" max="16147" width="7.375" style="2" customWidth="1"/>
    <col min="16148" max="16148" width="4.25" style="2" customWidth="1"/>
    <col min="16149" max="16149" width="7.875" style="2" customWidth="1"/>
    <col min="16150" max="16150" width="9.25" style="2" customWidth="1"/>
    <col min="16151" max="16151" width="9.125" style="2" customWidth="1"/>
    <col min="16152" max="16153" width="5.125" style="2" customWidth="1"/>
    <col min="16154" max="16155" width="8.25" style="2" customWidth="1"/>
    <col min="16156" max="16156" width="7" style="2" customWidth="1"/>
    <col min="16157" max="16157" width="6.875" style="2" customWidth="1"/>
    <col min="16158" max="16158" width="6" style="2" customWidth="1"/>
    <col min="16159" max="16159" width="7.375" style="2" customWidth="1"/>
    <col min="16160" max="16160" width="7.625" style="2" customWidth="1"/>
    <col min="16161" max="16161" width="9" style="2" customWidth="1"/>
    <col min="16162" max="16384" width="9" style="2"/>
  </cols>
  <sheetData>
    <row r="1" spans="1:43" x14ac:dyDescent="0.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x14ac:dyDescent="0.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1"/>
      <c r="AD2" s="1"/>
      <c r="AE2" s="1"/>
      <c r="AF2" s="1"/>
      <c r="AG2" s="3" t="s">
        <v>1</v>
      </c>
      <c r="AH2" s="1"/>
      <c r="AI2" s="1"/>
      <c r="AJ2" s="1"/>
      <c r="AK2" s="1"/>
      <c r="AL2" s="1"/>
      <c r="AM2" s="1"/>
      <c r="AN2" s="1"/>
      <c r="AO2" s="1"/>
      <c r="AP2" s="1"/>
      <c r="AQ2" s="4"/>
    </row>
    <row r="3" spans="1:43" x14ac:dyDescent="0.5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1"/>
      <c r="AD3" s="87"/>
      <c r="AE3" s="87"/>
      <c r="AF3" s="87"/>
      <c r="AG3" s="87"/>
      <c r="AH3" s="1"/>
      <c r="AI3" s="1"/>
      <c r="AJ3" s="1"/>
      <c r="AK3" s="1"/>
      <c r="AL3" s="1"/>
      <c r="AM3" s="1"/>
      <c r="AN3" s="1"/>
      <c r="AO3" s="1"/>
      <c r="AP3" s="1"/>
      <c r="AQ3" s="5"/>
    </row>
    <row r="4" spans="1:43" s="8" customFormat="1" x14ac:dyDescent="0.5">
      <c r="A4" s="68" t="s">
        <v>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70"/>
      <c r="T4" s="68" t="s">
        <v>4</v>
      </c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70"/>
      <c r="AH4" s="6"/>
      <c r="AI4" s="6"/>
      <c r="AJ4" s="6"/>
      <c r="AK4" s="6"/>
      <c r="AL4" s="6"/>
      <c r="AM4" s="6"/>
      <c r="AN4" s="6"/>
      <c r="AO4" s="6"/>
      <c r="AP4" s="6"/>
      <c r="AQ4" s="7"/>
    </row>
    <row r="5" spans="1:43" s="8" customFormat="1" x14ac:dyDescent="0.5">
      <c r="A5" s="71" t="s">
        <v>5</v>
      </c>
      <c r="B5" s="71" t="s">
        <v>6</v>
      </c>
      <c r="C5" s="71" t="s">
        <v>7</v>
      </c>
      <c r="D5" s="71" t="s">
        <v>8</v>
      </c>
      <c r="E5" s="9"/>
      <c r="F5" s="71" t="s">
        <v>9</v>
      </c>
      <c r="G5" s="77" t="s">
        <v>10</v>
      </c>
      <c r="H5" s="78"/>
      <c r="I5" s="71" t="s">
        <v>11</v>
      </c>
      <c r="J5" s="77" t="s">
        <v>12</v>
      </c>
      <c r="K5" s="83"/>
      <c r="L5" s="78"/>
      <c r="M5" s="71" t="s">
        <v>13</v>
      </c>
      <c r="N5" s="51"/>
      <c r="O5" s="68" t="s">
        <v>14</v>
      </c>
      <c r="P5" s="69"/>
      <c r="Q5" s="69"/>
      <c r="R5" s="69"/>
      <c r="S5" s="70"/>
      <c r="T5" s="71" t="s">
        <v>5</v>
      </c>
      <c r="U5" s="71" t="s">
        <v>15</v>
      </c>
      <c r="V5" s="10" t="s">
        <v>16</v>
      </c>
      <c r="W5" s="10" t="s">
        <v>17</v>
      </c>
      <c r="X5" s="65" t="s">
        <v>18</v>
      </c>
      <c r="Y5" s="66"/>
      <c r="Z5" s="67"/>
      <c r="AA5" s="11"/>
      <c r="AB5" s="68" t="s">
        <v>19</v>
      </c>
      <c r="AC5" s="69"/>
      <c r="AD5" s="69"/>
      <c r="AE5" s="70"/>
      <c r="AF5" s="10" t="s">
        <v>20</v>
      </c>
      <c r="AG5" s="71" t="s">
        <v>21</v>
      </c>
      <c r="AH5" s="12"/>
      <c r="AI5" s="12"/>
      <c r="AJ5" s="12"/>
      <c r="AK5" s="12"/>
      <c r="AL5" s="12"/>
      <c r="AM5" s="12"/>
      <c r="AN5" s="12"/>
      <c r="AO5" s="12"/>
      <c r="AP5" s="12"/>
      <c r="AQ5" s="13"/>
    </row>
    <row r="6" spans="1:43" s="8" customFormat="1" x14ac:dyDescent="0.5">
      <c r="A6" s="72"/>
      <c r="B6" s="72"/>
      <c r="C6" s="72"/>
      <c r="D6" s="72"/>
      <c r="E6" s="14" t="s">
        <v>22</v>
      </c>
      <c r="F6" s="72"/>
      <c r="G6" s="79"/>
      <c r="H6" s="80"/>
      <c r="I6" s="72"/>
      <c r="J6" s="79"/>
      <c r="K6" s="84"/>
      <c r="L6" s="80"/>
      <c r="M6" s="73"/>
      <c r="N6" s="49"/>
      <c r="O6" s="15" t="s">
        <v>23</v>
      </c>
      <c r="P6" s="16" t="s">
        <v>24</v>
      </c>
      <c r="Q6" s="71" t="s">
        <v>25</v>
      </c>
      <c r="R6" s="15" t="s">
        <v>26</v>
      </c>
      <c r="S6" s="15" t="s">
        <v>27</v>
      </c>
      <c r="T6" s="72"/>
      <c r="U6" s="72"/>
      <c r="V6" s="10" t="s">
        <v>28</v>
      </c>
      <c r="W6" s="10" t="s">
        <v>29</v>
      </c>
      <c r="X6" s="74" t="s">
        <v>30</v>
      </c>
      <c r="Y6" s="75"/>
      <c r="Z6" s="76"/>
      <c r="AA6" s="17"/>
      <c r="AB6" s="14" t="s">
        <v>23</v>
      </c>
      <c r="AC6" s="71" t="s">
        <v>24</v>
      </c>
      <c r="AD6" s="71" t="s">
        <v>25</v>
      </c>
      <c r="AE6" s="10" t="s">
        <v>26</v>
      </c>
      <c r="AF6" s="10" t="s">
        <v>31</v>
      </c>
      <c r="AG6" s="72"/>
      <c r="AH6" s="12"/>
      <c r="AI6" s="12"/>
      <c r="AJ6" s="12"/>
      <c r="AK6" s="12"/>
      <c r="AL6" s="12"/>
      <c r="AM6" s="12"/>
      <c r="AN6" s="12"/>
      <c r="AO6" s="12"/>
      <c r="AP6" s="12"/>
      <c r="AQ6" s="18"/>
    </row>
    <row r="7" spans="1:43" s="8" customFormat="1" x14ac:dyDescent="0.5">
      <c r="A7" s="72"/>
      <c r="B7" s="72"/>
      <c r="C7" s="72"/>
      <c r="D7" s="72"/>
      <c r="E7" s="14" t="s">
        <v>32</v>
      </c>
      <c r="F7" s="14" t="s">
        <v>33</v>
      </c>
      <c r="G7" s="81" t="s">
        <v>34</v>
      </c>
      <c r="H7" s="15" t="s">
        <v>35</v>
      </c>
      <c r="I7" s="10" t="s">
        <v>36</v>
      </c>
      <c r="J7" s="71" t="s">
        <v>37</v>
      </c>
      <c r="K7" s="71" t="s">
        <v>38</v>
      </c>
      <c r="L7" s="71" t="s">
        <v>39</v>
      </c>
      <c r="M7" s="71" t="s">
        <v>40</v>
      </c>
      <c r="N7" s="49"/>
      <c r="O7" s="10" t="s">
        <v>41</v>
      </c>
      <c r="P7" s="16" t="s">
        <v>42</v>
      </c>
      <c r="Q7" s="72"/>
      <c r="R7" s="10" t="s">
        <v>43</v>
      </c>
      <c r="S7" s="10" t="s">
        <v>44</v>
      </c>
      <c r="T7" s="72"/>
      <c r="U7" s="72" t="s">
        <v>9</v>
      </c>
      <c r="V7" s="10" t="s">
        <v>45</v>
      </c>
      <c r="W7" s="10" t="s">
        <v>46</v>
      </c>
      <c r="X7" s="10"/>
      <c r="Y7" s="10"/>
      <c r="Z7" s="10" t="s">
        <v>29</v>
      </c>
      <c r="AA7" s="10"/>
      <c r="AB7" s="14" t="s">
        <v>41</v>
      </c>
      <c r="AC7" s="72"/>
      <c r="AD7" s="72"/>
      <c r="AE7" s="10" t="s">
        <v>43</v>
      </c>
      <c r="AF7" s="10" t="s">
        <v>47</v>
      </c>
      <c r="AG7" s="72"/>
      <c r="AH7" s="12"/>
      <c r="AI7" s="12"/>
      <c r="AJ7" s="12"/>
      <c r="AK7" s="12"/>
      <c r="AL7" s="12"/>
      <c r="AM7" s="12"/>
      <c r="AN7" s="12"/>
      <c r="AO7" s="12"/>
      <c r="AP7" s="12"/>
      <c r="AQ7" s="18"/>
    </row>
    <row r="8" spans="1:43" s="8" customFormat="1" x14ac:dyDescent="0.5">
      <c r="A8" s="73"/>
      <c r="B8" s="73"/>
      <c r="C8" s="73"/>
      <c r="D8" s="73"/>
      <c r="E8" s="19"/>
      <c r="F8" s="20" t="s">
        <v>48</v>
      </c>
      <c r="G8" s="82"/>
      <c r="H8" s="19" t="s">
        <v>49</v>
      </c>
      <c r="I8" s="19" t="s">
        <v>50</v>
      </c>
      <c r="J8" s="73"/>
      <c r="K8" s="73"/>
      <c r="L8" s="73"/>
      <c r="M8" s="73"/>
      <c r="N8" s="50"/>
      <c r="O8" s="19" t="s">
        <v>51</v>
      </c>
      <c r="P8" s="16"/>
      <c r="Q8" s="73"/>
      <c r="R8" s="19" t="s">
        <v>52</v>
      </c>
      <c r="S8" s="19" t="s">
        <v>22</v>
      </c>
      <c r="T8" s="73"/>
      <c r="U8" s="73"/>
      <c r="V8" s="19" t="s">
        <v>53</v>
      </c>
      <c r="W8" s="19" t="s">
        <v>54</v>
      </c>
      <c r="X8" s="19" t="s">
        <v>55</v>
      </c>
      <c r="Y8" s="19" t="s">
        <v>56</v>
      </c>
      <c r="Z8" s="19" t="s">
        <v>57</v>
      </c>
      <c r="AA8" s="19"/>
      <c r="AB8" s="19" t="s">
        <v>51</v>
      </c>
      <c r="AC8" s="20" t="s">
        <v>42</v>
      </c>
      <c r="AD8" s="73"/>
      <c r="AE8" s="19" t="s">
        <v>52</v>
      </c>
      <c r="AF8" s="19" t="s">
        <v>58</v>
      </c>
      <c r="AG8" s="73"/>
      <c r="AH8" s="12"/>
      <c r="AI8" s="12"/>
      <c r="AJ8" s="12"/>
      <c r="AK8" s="12"/>
      <c r="AL8" s="12"/>
      <c r="AM8" s="12"/>
      <c r="AN8" s="12"/>
      <c r="AO8" s="12"/>
      <c r="AP8" s="12"/>
      <c r="AQ8" s="18"/>
    </row>
    <row r="9" spans="1:43" x14ac:dyDescent="0.5">
      <c r="A9" s="21">
        <v>1</v>
      </c>
      <c r="B9" s="21" t="s">
        <v>59</v>
      </c>
      <c r="C9" s="21" t="s">
        <v>60</v>
      </c>
      <c r="D9" s="21" t="s">
        <v>61</v>
      </c>
      <c r="E9" s="22" t="s">
        <v>62</v>
      </c>
      <c r="F9" s="21">
        <v>5956</v>
      </c>
      <c r="G9" s="21">
        <v>20</v>
      </c>
      <c r="H9" s="21">
        <v>370</v>
      </c>
      <c r="I9" s="22">
        <v>1</v>
      </c>
      <c r="J9" s="21">
        <v>0</v>
      </c>
      <c r="K9" s="21">
        <v>1</v>
      </c>
      <c r="L9" s="21">
        <v>92</v>
      </c>
      <c r="M9" s="21">
        <v>192</v>
      </c>
      <c r="N9" s="21">
        <v>2</v>
      </c>
      <c r="O9" s="21"/>
      <c r="P9" s="21">
        <v>192</v>
      </c>
      <c r="Q9" s="21"/>
      <c r="R9" s="21"/>
      <c r="S9" s="21"/>
      <c r="T9" s="21">
        <v>1</v>
      </c>
      <c r="U9" s="21" t="s">
        <v>63</v>
      </c>
      <c r="V9" s="21" t="s">
        <v>64</v>
      </c>
      <c r="W9" s="21" t="s">
        <v>65</v>
      </c>
      <c r="X9" s="21">
        <v>19</v>
      </c>
      <c r="Y9" s="21">
        <v>19</v>
      </c>
      <c r="Z9" s="21">
        <v>361</v>
      </c>
      <c r="AA9" s="21">
        <v>2</v>
      </c>
      <c r="AB9" s="21"/>
      <c r="AC9" s="21">
        <v>361</v>
      </c>
      <c r="AD9" s="21"/>
      <c r="AE9" s="21"/>
      <c r="AF9" s="21">
        <v>31</v>
      </c>
      <c r="AG9" s="21"/>
      <c r="AH9" s="1"/>
      <c r="AI9" s="1"/>
      <c r="AJ9" s="1"/>
      <c r="AK9" s="1"/>
      <c r="AL9" s="1"/>
      <c r="AM9" s="1"/>
      <c r="AN9" s="1"/>
      <c r="AO9" s="1"/>
      <c r="AP9" s="1"/>
      <c r="AQ9" s="23"/>
    </row>
    <row r="10" spans="1:43" x14ac:dyDescent="0.5">
      <c r="A10" s="21"/>
      <c r="B10" s="21"/>
      <c r="C10" s="21"/>
      <c r="D10" s="21"/>
      <c r="E10" s="22"/>
      <c r="F10" s="21"/>
      <c r="G10" s="21"/>
      <c r="H10" s="21"/>
      <c r="I10" s="22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 t="s">
        <v>65</v>
      </c>
      <c r="X10" s="21">
        <v>19</v>
      </c>
      <c r="Y10" s="21">
        <v>19</v>
      </c>
      <c r="Z10" s="21">
        <v>361</v>
      </c>
      <c r="AA10" s="21">
        <v>2</v>
      </c>
      <c r="AB10" s="21"/>
      <c r="AC10" s="21">
        <v>361</v>
      </c>
      <c r="AD10" s="21"/>
      <c r="AE10" s="21"/>
      <c r="AF10" s="21">
        <v>31</v>
      </c>
      <c r="AG10" s="21"/>
      <c r="AH10" s="1"/>
      <c r="AI10" s="1"/>
      <c r="AJ10" s="1"/>
      <c r="AK10" s="1"/>
      <c r="AL10" s="1"/>
      <c r="AM10" s="1"/>
      <c r="AN10" s="1"/>
      <c r="AO10" s="1"/>
      <c r="AP10" s="1"/>
      <c r="AQ10" s="23"/>
    </row>
    <row r="11" spans="1:43" x14ac:dyDescent="0.5">
      <c r="A11" s="24"/>
      <c r="B11" s="24"/>
      <c r="C11" s="24"/>
      <c r="D11" s="24"/>
      <c r="E11" s="25"/>
      <c r="F11" s="24"/>
      <c r="G11" s="24"/>
      <c r="H11" s="24"/>
      <c r="I11" s="25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 t="s">
        <v>66</v>
      </c>
      <c r="X11" s="24">
        <v>2</v>
      </c>
      <c r="Y11" s="24">
        <v>3</v>
      </c>
      <c r="Z11" s="24">
        <v>6</v>
      </c>
      <c r="AA11" s="24">
        <v>2</v>
      </c>
      <c r="AB11" s="24"/>
      <c r="AC11" s="24">
        <v>6</v>
      </c>
      <c r="AD11" s="24"/>
      <c r="AE11" s="24"/>
      <c r="AF11" s="24">
        <v>31</v>
      </c>
      <c r="AG11" s="24" t="s">
        <v>67</v>
      </c>
      <c r="AH11" s="1"/>
      <c r="AI11" s="1"/>
      <c r="AJ11" s="1"/>
      <c r="AK11" s="1"/>
      <c r="AL11" s="1"/>
      <c r="AM11" s="1"/>
      <c r="AN11" s="1"/>
      <c r="AO11" s="1"/>
      <c r="AP11" s="1"/>
      <c r="AQ11" s="26"/>
    </row>
    <row r="12" spans="1:43" s="28" customFormat="1" x14ac:dyDescent="0.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Q12" s="29"/>
    </row>
    <row r="13" spans="1:43" x14ac:dyDescent="0.5">
      <c r="A13" s="30">
        <v>2</v>
      </c>
      <c r="B13" s="30" t="s">
        <v>68</v>
      </c>
      <c r="C13" s="30" t="s">
        <v>69</v>
      </c>
      <c r="D13" s="30" t="s">
        <v>70</v>
      </c>
      <c r="E13" s="31" t="s">
        <v>62</v>
      </c>
      <c r="F13" s="30">
        <v>5962</v>
      </c>
      <c r="G13" s="30">
        <v>23</v>
      </c>
      <c r="H13" s="30">
        <v>378</v>
      </c>
      <c r="I13" s="31">
        <v>1</v>
      </c>
      <c r="J13" s="30">
        <v>0</v>
      </c>
      <c r="K13" s="30">
        <v>2</v>
      </c>
      <c r="L13" s="30">
        <v>14</v>
      </c>
      <c r="M13" s="30">
        <v>214</v>
      </c>
      <c r="N13" s="30">
        <v>2</v>
      </c>
      <c r="O13" s="30"/>
      <c r="P13" s="30">
        <v>214</v>
      </c>
      <c r="Q13" s="30"/>
      <c r="R13" s="30"/>
      <c r="S13" s="30"/>
      <c r="T13" s="30">
        <v>1</v>
      </c>
      <c r="U13" s="30" t="s">
        <v>71</v>
      </c>
      <c r="V13" s="30" t="s">
        <v>72</v>
      </c>
      <c r="W13" s="30" t="s">
        <v>73</v>
      </c>
      <c r="X13" s="30">
        <v>15</v>
      </c>
      <c r="Y13" s="30">
        <v>20</v>
      </c>
      <c r="Z13" s="30">
        <v>300</v>
      </c>
      <c r="AA13" s="30">
        <v>2</v>
      </c>
      <c r="AB13" s="30"/>
      <c r="AC13" s="30">
        <v>300</v>
      </c>
      <c r="AD13" s="30"/>
      <c r="AE13" s="30"/>
      <c r="AF13" s="30">
        <v>16</v>
      </c>
      <c r="AG13" s="30"/>
      <c r="AH13" s="1"/>
      <c r="AI13" s="1"/>
      <c r="AJ13" s="1"/>
      <c r="AK13" s="1"/>
      <c r="AL13" s="1"/>
      <c r="AM13" s="1"/>
      <c r="AN13" s="1"/>
      <c r="AO13" s="1"/>
      <c r="AP13" s="1"/>
      <c r="AQ13" s="5"/>
    </row>
    <row r="14" spans="1:43" x14ac:dyDescent="0.5">
      <c r="A14" s="24"/>
      <c r="B14" s="24"/>
      <c r="C14" s="24"/>
      <c r="D14" s="24"/>
      <c r="E14" s="25"/>
      <c r="F14" s="24"/>
      <c r="G14" s="24"/>
      <c r="H14" s="24"/>
      <c r="I14" s="25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 t="s">
        <v>66</v>
      </c>
      <c r="X14" s="24">
        <v>2</v>
      </c>
      <c r="Y14" s="24">
        <v>4</v>
      </c>
      <c r="Z14" s="24">
        <v>8</v>
      </c>
      <c r="AA14" s="24">
        <v>2</v>
      </c>
      <c r="AB14" s="24"/>
      <c r="AC14" s="24">
        <v>8</v>
      </c>
      <c r="AD14" s="24"/>
      <c r="AE14" s="24"/>
      <c r="AF14" s="24">
        <v>11</v>
      </c>
      <c r="AG14" s="24" t="s">
        <v>67</v>
      </c>
      <c r="AH14" s="1"/>
      <c r="AI14" s="1"/>
      <c r="AJ14" s="1"/>
      <c r="AK14" s="1"/>
      <c r="AL14" s="1"/>
      <c r="AM14" s="1"/>
      <c r="AN14" s="1"/>
      <c r="AO14" s="1"/>
      <c r="AP14" s="1"/>
      <c r="AQ14" s="26"/>
    </row>
    <row r="15" spans="1:43" s="32" customFormat="1" x14ac:dyDescent="0.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</row>
    <row r="16" spans="1:43" x14ac:dyDescent="0.5">
      <c r="A16" s="30">
        <v>3</v>
      </c>
      <c r="B16" s="30" t="s">
        <v>68</v>
      </c>
      <c r="C16" s="30" t="s">
        <v>74</v>
      </c>
      <c r="D16" s="30" t="s">
        <v>75</v>
      </c>
      <c r="E16" s="31" t="s">
        <v>62</v>
      </c>
      <c r="F16" s="30">
        <v>15499</v>
      </c>
      <c r="G16" s="30">
        <v>131</v>
      </c>
      <c r="H16" s="30">
        <v>1123</v>
      </c>
      <c r="I16" s="31">
        <v>1</v>
      </c>
      <c r="J16" s="30">
        <v>5</v>
      </c>
      <c r="K16" s="30">
        <v>3</v>
      </c>
      <c r="L16" s="30">
        <v>93</v>
      </c>
      <c r="M16" s="30">
        <v>2393</v>
      </c>
      <c r="N16" s="30">
        <v>1</v>
      </c>
      <c r="O16" s="30">
        <v>2393</v>
      </c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 t="s">
        <v>76</v>
      </c>
      <c r="AH16" s="1"/>
      <c r="AI16" s="1"/>
      <c r="AJ16" s="1"/>
      <c r="AK16" s="1"/>
      <c r="AL16" s="1"/>
      <c r="AM16" s="1"/>
      <c r="AN16" s="1"/>
      <c r="AO16" s="1"/>
      <c r="AP16" s="1"/>
      <c r="AQ16" s="5"/>
    </row>
    <row r="17" spans="1:43" x14ac:dyDescent="0.5">
      <c r="A17" s="21"/>
      <c r="B17" s="21" t="s">
        <v>68</v>
      </c>
      <c r="C17" s="21" t="s">
        <v>74</v>
      </c>
      <c r="D17" s="21" t="s">
        <v>77</v>
      </c>
      <c r="E17" s="22" t="s">
        <v>62</v>
      </c>
      <c r="F17" s="21">
        <v>5532</v>
      </c>
      <c r="G17" s="21">
        <v>99</v>
      </c>
      <c r="H17" s="21">
        <v>571</v>
      </c>
      <c r="I17" s="22">
        <v>1</v>
      </c>
      <c r="J17" s="21">
        <v>3</v>
      </c>
      <c r="K17" s="21">
        <v>3</v>
      </c>
      <c r="L17" s="21">
        <v>32</v>
      </c>
      <c r="M17" s="21">
        <v>1532</v>
      </c>
      <c r="N17" s="21">
        <v>1</v>
      </c>
      <c r="O17" s="21">
        <v>1532</v>
      </c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 t="s">
        <v>76</v>
      </c>
      <c r="AH17" s="1"/>
      <c r="AI17" s="1"/>
      <c r="AJ17" s="1"/>
      <c r="AK17" s="1"/>
      <c r="AL17" s="1"/>
      <c r="AM17" s="1"/>
      <c r="AN17" s="1"/>
      <c r="AO17" s="1"/>
      <c r="AP17" s="1"/>
      <c r="AQ17" s="23"/>
    </row>
    <row r="18" spans="1:43" x14ac:dyDescent="0.5">
      <c r="A18" s="21"/>
      <c r="B18" s="21" t="s">
        <v>68</v>
      </c>
      <c r="C18" s="21" t="s">
        <v>74</v>
      </c>
      <c r="D18" s="21" t="s">
        <v>75</v>
      </c>
      <c r="E18" s="22" t="s">
        <v>62</v>
      </c>
      <c r="F18" s="21">
        <v>15491</v>
      </c>
      <c r="G18" s="21">
        <v>123</v>
      </c>
      <c r="H18" s="21">
        <v>1115</v>
      </c>
      <c r="I18" s="22">
        <v>1</v>
      </c>
      <c r="J18" s="21">
        <v>2</v>
      </c>
      <c r="K18" s="21">
        <v>1</v>
      </c>
      <c r="L18" s="21">
        <v>21</v>
      </c>
      <c r="M18" s="21">
        <v>921</v>
      </c>
      <c r="N18" s="21">
        <v>1</v>
      </c>
      <c r="O18" s="21">
        <v>921</v>
      </c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 t="s">
        <v>76</v>
      </c>
      <c r="AH18" s="1"/>
      <c r="AI18" s="1"/>
      <c r="AJ18" s="1"/>
      <c r="AK18" s="1"/>
      <c r="AL18" s="1"/>
      <c r="AM18" s="1"/>
      <c r="AN18" s="1"/>
      <c r="AO18" s="1"/>
      <c r="AP18" s="1"/>
      <c r="AQ18" s="23"/>
    </row>
    <row r="19" spans="1:43" x14ac:dyDescent="0.5">
      <c r="A19" s="21"/>
      <c r="B19" s="21" t="s">
        <v>68</v>
      </c>
      <c r="C19" s="21" t="s">
        <v>74</v>
      </c>
      <c r="D19" s="21" t="s">
        <v>75</v>
      </c>
      <c r="E19" s="22" t="s">
        <v>62</v>
      </c>
      <c r="F19" s="21">
        <v>15492</v>
      </c>
      <c r="G19" s="21">
        <v>124</v>
      </c>
      <c r="H19" s="21">
        <v>1116</v>
      </c>
      <c r="I19" s="22">
        <v>1</v>
      </c>
      <c r="J19" s="21">
        <v>0</v>
      </c>
      <c r="K19" s="21">
        <v>0</v>
      </c>
      <c r="L19" s="21">
        <v>52</v>
      </c>
      <c r="M19" s="21">
        <v>52</v>
      </c>
      <c r="N19" s="21">
        <v>1</v>
      </c>
      <c r="O19" s="21">
        <v>52</v>
      </c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 t="s">
        <v>78</v>
      </c>
      <c r="AH19" s="1"/>
      <c r="AI19" s="1"/>
      <c r="AJ19" s="1"/>
      <c r="AK19" s="1"/>
      <c r="AL19" s="1"/>
      <c r="AM19" s="1"/>
      <c r="AN19" s="1"/>
      <c r="AO19" s="1"/>
      <c r="AP19" s="1"/>
      <c r="AQ19" s="23"/>
    </row>
    <row r="20" spans="1:43" x14ac:dyDescent="0.5">
      <c r="A20" s="21"/>
      <c r="B20" s="21" t="s">
        <v>68</v>
      </c>
      <c r="C20" s="21" t="s">
        <v>74</v>
      </c>
      <c r="D20" s="21" t="s">
        <v>77</v>
      </c>
      <c r="E20" s="22" t="s">
        <v>62</v>
      </c>
      <c r="F20" s="21">
        <v>5550</v>
      </c>
      <c r="G20" s="21">
        <v>9</v>
      </c>
      <c r="H20" s="21">
        <v>677</v>
      </c>
      <c r="I20" s="22">
        <v>1</v>
      </c>
      <c r="J20" s="21">
        <v>1</v>
      </c>
      <c r="K20" s="21">
        <v>0</v>
      </c>
      <c r="L20" s="21">
        <v>56</v>
      </c>
      <c r="M20" s="21">
        <v>456</v>
      </c>
      <c r="N20" s="21">
        <v>1</v>
      </c>
      <c r="O20" s="21">
        <v>456</v>
      </c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 t="s">
        <v>76</v>
      </c>
      <c r="AH20" s="1"/>
      <c r="AI20" s="1"/>
      <c r="AJ20" s="1"/>
      <c r="AK20" s="1"/>
      <c r="AL20" s="1"/>
      <c r="AM20" s="1"/>
      <c r="AN20" s="1"/>
      <c r="AO20" s="1"/>
      <c r="AP20" s="1"/>
      <c r="AQ20" s="23"/>
    </row>
    <row r="21" spans="1:43" s="35" customFormat="1" x14ac:dyDescent="0.5">
      <c r="A21" s="32"/>
      <c r="B21" s="32"/>
      <c r="C21" s="32"/>
      <c r="D21" s="32"/>
      <c r="E21" s="33"/>
      <c r="F21" s="32"/>
      <c r="G21" s="32"/>
      <c r="H21" s="32"/>
      <c r="I21" s="33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4"/>
      <c r="AI21" s="34"/>
      <c r="AJ21" s="34"/>
      <c r="AK21" s="34"/>
      <c r="AL21" s="34"/>
      <c r="AM21" s="34"/>
      <c r="AN21" s="34"/>
      <c r="AO21" s="34"/>
      <c r="AP21" s="34"/>
      <c r="AQ21" s="29"/>
    </row>
    <row r="22" spans="1:43" x14ac:dyDescent="0.5">
      <c r="A22" s="21">
        <v>4</v>
      </c>
      <c r="B22" s="21" t="s">
        <v>68</v>
      </c>
      <c r="C22" s="21" t="s">
        <v>79</v>
      </c>
      <c r="D22" s="21" t="s">
        <v>80</v>
      </c>
      <c r="E22" s="22" t="s">
        <v>62</v>
      </c>
      <c r="F22" s="21">
        <v>17224</v>
      </c>
      <c r="G22" s="21">
        <v>14</v>
      </c>
      <c r="H22" s="21">
        <v>818</v>
      </c>
      <c r="I22" s="22">
        <v>1</v>
      </c>
      <c r="J22" s="21">
        <v>0</v>
      </c>
      <c r="K22" s="21">
        <v>3</v>
      </c>
      <c r="L22" s="21">
        <v>0</v>
      </c>
      <c r="M22" s="21">
        <v>300</v>
      </c>
      <c r="N22" s="21">
        <v>1</v>
      </c>
      <c r="O22" s="21">
        <v>300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 t="s">
        <v>76</v>
      </c>
      <c r="AH22" s="1"/>
      <c r="AI22" s="1"/>
      <c r="AJ22" s="1"/>
      <c r="AK22" s="1"/>
      <c r="AL22" s="1"/>
      <c r="AM22" s="1"/>
      <c r="AN22" s="1"/>
      <c r="AO22" s="1"/>
      <c r="AP22" s="1"/>
      <c r="AQ22" s="23"/>
    </row>
    <row r="23" spans="1:43" x14ac:dyDescent="0.5">
      <c r="A23" s="21"/>
      <c r="B23" s="21" t="s">
        <v>68</v>
      </c>
      <c r="C23" s="21" t="s">
        <v>79</v>
      </c>
      <c r="D23" s="21" t="s">
        <v>80</v>
      </c>
      <c r="E23" s="22" t="s">
        <v>62</v>
      </c>
      <c r="F23" s="21">
        <v>15472</v>
      </c>
      <c r="G23" s="21">
        <v>106</v>
      </c>
      <c r="H23" s="21">
        <v>1098</v>
      </c>
      <c r="I23" s="22">
        <v>1</v>
      </c>
      <c r="J23" s="21">
        <v>0</v>
      </c>
      <c r="K23" s="21">
        <v>3</v>
      </c>
      <c r="L23" s="21">
        <v>85</v>
      </c>
      <c r="M23" s="21">
        <v>385</v>
      </c>
      <c r="N23" s="21">
        <v>1</v>
      </c>
      <c r="O23" s="21">
        <v>385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 t="s">
        <v>183</v>
      </c>
      <c r="AH23" s="1"/>
      <c r="AI23" s="1"/>
      <c r="AJ23" s="1"/>
      <c r="AK23" s="1"/>
      <c r="AL23" s="1"/>
      <c r="AM23" s="1"/>
      <c r="AN23" s="1"/>
      <c r="AO23" s="1"/>
      <c r="AP23" s="1"/>
      <c r="AQ23" s="23"/>
    </row>
    <row r="24" spans="1:43" s="35" customFormat="1" x14ac:dyDescent="0.5">
      <c r="A24" s="32"/>
      <c r="B24" s="32"/>
      <c r="C24" s="32"/>
      <c r="D24" s="32"/>
      <c r="E24" s="33"/>
      <c r="F24" s="32"/>
      <c r="G24" s="32"/>
      <c r="H24" s="32"/>
      <c r="I24" s="33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4"/>
      <c r="AI24" s="34"/>
      <c r="AJ24" s="34"/>
      <c r="AK24" s="34"/>
      <c r="AL24" s="34"/>
      <c r="AM24" s="34"/>
      <c r="AN24" s="34"/>
      <c r="AO24" s="34"/>
      <c r="AP24" s="34"/>
      <c r="AQ24" s="29"/>
    </row>
    <row r="25" spans="1:43" x14ac:dyDescent="0.5">
      <c r="A25" s="21">
        <v>5</v>
      </c>
      <c r="B25" s="21" t="s">
        <v>68</v>
      </c>
      <c r="C25" s="21" t="s">
        <v>81</v>
      </c>
      <c r="D25" s="21" t="s">
        <v>82</v>
      </c>
      <c r="E25" s="22" t="s">
        <v>62</v>
      </c>
      <c r="F25" s="21">
        <v>5972</v>
      </c>
      <c r="G25" s="21">
        <v>5</v>
      </c>
      <c r="H25" s="21">
        <v>388</v>
      </c>
      <c r="I25" s="22">
        <v>1</v>
      </c>
      <c r="J25" s="21">
        <v>0</v>
      </c>
      <c r="K25" s="21">
        <v>1</v>
      </c>
      <c r="L25" s="21">
        <v>91</v>
      </c>
      <c r="M25" s="21">
        <v>191</v>
      </c>
      <c r="N25" s="21">
        <v>2</v>
      </c>
      <c r="O25" s="21"/>
      <c r="P25" s="21">
        <v>191</v>
      </c>
      <c r="Q25" s="21"/>
      <c r="R25" s="21"/>
      <c r="S25" s="21"/>
      <c r="T25" s="21">
        <v>1</v>
      </c>
      <c r="U25" s="21" t="s">
        <v>83</v>
      </c>
      <c r="V25" s="21" t="s">
        <v>72</v>
      </c>
      <c r="W25" s="21" t="s">
        <v>73</v>
      </c>
      <c r="X25" s="21">
        <v>15</v>
      </c>
      <c r="Y25" s="21">
        <v>21</v>
      </c>
      <c r="Z25" s="21">
        <v>315</v>
      </c>
      <c r="AA25" s="21">
        <v>2</v>
      </c>
      <c r="AB25" s="21"/>
      <c r="AC25" s="21">
        <v>315</v>
      </c>
      <c r="AD25" s="21"/>
      <c r="AE25" s="21"/>
      <c r="AF25" s="21">
        <v>31</v>
      </c>
      <c r="AG25" s="21" t="s">
        <v>84</v>
      </c>
      <c r="AH25" s="1"/>
      <c r="AI25" s="1"/>
      <c r="AJ25" s="1"/>
      <c r="AK25" s="1"/>
      <c r="AL25" s="1"/>
      <c r="AM25" s="1"/>
      <c r="AN25" s="1"/>
      <c r="AO25" s="1"/>
      <c r="AP25" s="1"/>
      <c r="AQ25" s="23"/>
    </row>
    <row r="26" spans="1:43" x14ac:dyDescent="0.5">
      <c r="A26" s="21"/>
      <c r="B26" s="21"/>
      <c r="C26" s="21"/>
      <c r="D26" s="21"/>
      <c r="E26" s="22"/>
      <c r="F26" s="21"/>
      <c r="G26" s="21"/>
      <c r="H26" s="21"/>
      <c r="I26" s="22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 t="s">
        <v>85</v>
      </c>
      <c r="X26" s="21">
        <v>6</v>
      </c>
      <c r="Y26" s="21">
        <v>9</v>
      </c>
      <c r="Z26" s="21">
        <v>54</v>
      </c>
      <c r="AA26" s="21">
        <v>2</v>
      </c>
      <c r="AB26" s="21"/>
      <c r="AC26" s="21">
        <v>54</v>
      </c>
      <c r="AD26" s="21"/>
      <c r="AE26" s="21"/>
      <c r="AF26" s="21">
        <v>11</v>
      </c>
      <c r="AG26" s="21" t="s">
        <v>86</v>
      </c>
      <c r="AH26" s="1"/>
      <c r="AI26" s="1"/>
      <c r="AJ26" s="1"/>
      <c r="AK26" s="1"/>
      <c r="AL26" s="1"/>
      <c r="AM26" s="1"/>
      <c r="AN26" s="1"/>
      <c r="AO26" s="1"/>
      <c r="AP26" s="1"/>
      <c r="AQ26" s="23"/>
    </row>
    <row r="27" spans="1:43" x14ac:dyDescent="0.5">
      <c r="A27" s="21"/>
      <c r="B27" s="21"/>
      <c r="C27" s="21"/>
      <c r="D27" s="21"/>
      <c r="E27" s="22"/>
      <c r="F27" s="21"/>
      <c r="G27" s="21"/>
      <c r="H27" s="21"/>
      <c r="I27" s="22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 t="s">
        <v>66</v>
      </c>
      <c r="X27" s="21">
        <v>2</v>
      </c>
      <c r="Y27" s="21">
        <v>4</v>
      </c>
      <c r="Z27" s="21">
        <v>8</v>
      </c>
      <c r="AA27" s="21">
        <v>2</v>
      </c>
      <c r="AB27" s="21"/>
      <c r="AC27" s="21">
        <v>8</v>
      </c>
      <c r="AD27" s="21"/>
      <c r="AE27" s="21"/>
      <c r="AF27" s="21">
        <v>31</v>
      </c>
      <c r="AG27" s="21" t="s">
        <v>67</v>
      </c>
      <c r="AH27" s="1"/>
      <c r="AI27" s="1"/>
      <c r="AJ27" s="1"/>
      <c r="AK27" s="1"/>
      <c r="AL27" s="1"/>
      <c r="AM27" s="1"/>
      <c r="AN27" s="1"/>
      <c r="AO27" s="1"/>
      <c r="AP27" s="1"/>
      <c r="AQ27" s="23"/>
    </row>
    <row r="28" spans="1:43" x14ac:dyDescent="0.5">
      <c r="A28" s="21"/>
      <c r="B28" s="21" t="s">
        <v>68</v>
      </c>
      <c r="C28" s="21" t="s">
        <v>81</v>
      </c>
      <c r="D28" s="21" t="s">
        <v>82</v>
      </c>
      <c r="E28" s="22" t="s">
        <v>62</v>
      </c>
      <c r="F28" s="21">
        <v>15604</v>
      </c>
      <c r="G28" s="21">
        <v>4</v>
      </c>
      <c r="H28" s="21">
        <v>874</v>
      </c>
      <c r="I28" s="22">
        <v>5</v>
      </c>
      <c r="J28" s="21">
        <v>1</v>
      </c>
      <c r="K28" s="21">
        <v>0</v>
      </c>
      <c r="L28" s="21">
        <v>80</v>
      </c>
      <c r="M28" s="21">
        <v>480</v>
      </c>
      <c r="N28" s="21">
        <v>1</v>
      </c>
      <c r="O28" s="21">
        <v>480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 t="s">
        <v>76</v>
      </c>
      <c r="AH28" s="1"/>
      <c r="AI28" s="1"/>
      <c r="AJ28" s="1"/>
      <c r="AK28" s="1"/>
      <c r="AL28" s="1"/>
      <c r="AM28" s="1"/>
      <c r="AN28" s="1"/>
      <c r="AO28" s="1"/>
      <c r="AP28" s="1"/>
      <c r="AQ28" s="23"/>
    </row>
    <row r="29" spans="1:43" x14ac:dyDescent="0.5">
      <c r="A29" s="21"/>
      <c r="B29" s="21" t="s">
        <v>68</v>
      </c>
      <c r="C29" s="21" t="s">
        <v>81</v>
      </c>
      <c r="D29" s="21" t="s">
        <v>82</v>
      </c>
      <c r="E29" s="22" t="s">
        <v>62</v>
      </c>
      <c r="F29" s="21">
        <v>15475</v>
      </c>
      <c r="G29" s="21">
        <v>109</v>
      </c>
      <c r="H29" s="21">
        <v>1101</v>
      </c>
      <c r="I29" s="22">
        <v>1</v>
      </c>
      <c r="J29" s="21">
        <v>0</v>
      </c>
      <c r="K29" s="21">
        <v>3</v>
      </c>
      <c r="L29" s="21">
        <v>54</v>
      </c>
      <c r="M29" s="21">
        <v>354</v>
      </c>
      <c r="N29" s="21">
        <v>1</v>
      </c>
      <c r="O29" s="21">
        <v>354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 t="s">
        <v>87</v>
      </c>
      <c r="AH29" s="1"/>
      <c r="AI29" s="1"/>
      <c r="AJ29" s="1"/>
      <c r="AK29" s="1"/>
      <c r="AL29" s="1"/>
      <c r="AM29" s="1"/>
      <c r="AN29" s="1"/>
      <c r="AO29" s="1"/>
      <c r="AP29" s="1"/>
      <c r="AQ29" s="23"/>
    </row>
    <row r="30" spans="1:43" s="35" customFormat="1" x14ac:dyDescent="0.5">
      <c r="A30" s="32"/>
      <c r="B30" s="32"/>
      <c r="C30" s="32"/>
      <c r="D30" s="32"/>
      <c r="E30" s="33"/>
      <c r="F30" s="32"/>
      <c r="G30" s="32"/>
      <c r="H30" s="32"/>
      <c r="I30" s="33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4"/>
      <c r="AI30" s="34"/>
      <c r="AJ30" s="34"/>
      <c r="AK30" s="34"/>
      <c r="AL30" s="34"/>
      <c r="AM30" s="34"/>
      <c r="AN30" s="34"/>
      <c r="AO30" s="34"/>
      <c r="AP30" s="34"/>
      <c r="AQ30" s="29"/>
    </row>
    <row r="31" spans="1:43" x14ac:dyDescent="0.5">
      <c r="A31" s="21">
        <v>6</v>
      </c>
      <c r="B31" s="21" t="s">
        <v>59</v>
      </c>
      <c r="C31" s="21" t="s">
        <v>88</v>
      </c>
      <c r="D31" s="21" t="s">
        <v>89</v>
      </c>
      <c r="E31" s="22" t="s">
        <v>62</v>
      </c>
      <c r="F31" s="21">
        <v>5959</v>
      </c>
      <c r="G31" s="21">
        <v>26</v>
      </c>
      <c r="H31" s="21">
        <v>375</v>
      </c>
      <c r="I31" s="22">
        <v>1</v>
      </c>
      <c r="J31" s="21">
        <v>0</v>
      </c>
      <c r="K31" s="21">
        <v>1</v>
      </c>
      <c r="L31" s="21">
        <v>26</v>
      </c>
      <c r="M31" s="21">
        <v>126</v>
      </c>
      <c r="N31" s="21">
        <v>2</v>
      </c>
      <c r="O31" s="21"/>
      <c r="P31" s="21">
        <v>126</v>
      </c>
      <c r="Q31" s="21"/>
      <c r="R31" s="21"/>
      <c r="S31" s="21"/>
      <c r="T31" s="21">
        <v>1</v>
      </c>
      <c r="U31" s="21" t="s">
        <v>90</v>
      </c>
      <c r="V31" s="21" t="s">
        <v>72</v>
      </c>
      <c r="W31" s="21" t="s">
        <v>66</v>
      </c>
      <c r="X31" s="21">
        <v>12</v>
      </c>
      <c r="Y31" s="21">
        <v>21</v>
      </c>
      <c r="Z31" s="21">
        <v>252</v>
      </c>
      <c r="AA31" s="21">
        <v>2</v>
      </c>
      <c r="AB31" s="21"/>
      <c r="AC31" s="21">
        <v>252</v>
      </c>
      <c r="AD31" s="21"/>
      <c r="AE31" s="21"/>
      <c r="AF31" s="21">
        <v>31</v>
      </c>
      <c r="AG31" s="21" t="s">
        <v>84</v>
      </c>
      <c r="AH31" s="1"/>
      <c r="AI31" s="1"/>
      <c r="AJ31" s="1"/>
      <c r="AK31" s="1"/>
      <c r="AL31" s="1"/>
      <c r="AM31" s="1"/>
      <c r="AN31" s="1"/>
      <c r="AO31" s="1"/>
      <c r="AP31" s="1"/>
      <c r="AQ31" s="23"/>
    </row>
    <row r="32" spans="1:43" x14ac:dyDescent="0.5">
      <c r="A32" s="21"/>
      <c r="B32" s="21"/>
      <c r="C32" s="21"/>
      <c r="D32" s="21"/>
      <c r="E32" s="22"/>
      <c r="F32" s="21"/>
      <c r="G32" s="21"/>
      <c r="H32" s="21"/>
      <c r="I32" s="22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 t="s">
        <v>85</v>
      </c>
      <c r="X32" s="21">
        <v>3</v>
      </c>
      <c r="Y32" s="21">
        <v>6</v>
      </c>
      <c r="Z32" s="21">
        <v>18</v>
      </c>
      <c r="AA32" s="21">
        <v>2</v>
      </c>
      <c r="AB32" s="21"/>
      <c r="AC32" s="21">
        <v>18</v>
      </c>
      <c r="AD32" s="21"/>
      <c r="AE32" s="21"/>
      <c r="AF32" s="21">
        <v>16</v>
      </c>
      <c r="AG32" s="21" t="s">
        <v>86</v>
      </c>
      <c r="AH32" s="1"/>
      <c r="AI32" s="1"/>
      <c r="AJ32" s="1"/>
      <c r="AK32" s="1"/>
      <c r="AL32" s="1"/>
      <c r="AM32" s="1"/>
      <c r="AN32" s="1"/>
      <c r="AO32" s="1"/>
      <c r="AP32" s="1"/>
      <c r="AQ32" s="23"/>
    </row>
    <row r="33" spans="1:43" x14ac:dyDescent="0.5">
      <c r="A33" s="21"/>
      <c r="B33" s="21" t="s">
        <v>59</v>
      </c>
      <c r="C33" s="21" t="s">
        <v>88</v>
      </c>
      <c r="D33" s="21" t="s">
        <v>89</v>
      </c>
      <c r="E33" s="22" t="s">
        <v>62</v>
      </c>
      <c r="F33" s="21">
        <v>5499</v>
      </c>
      <c r="G33" s="21">
        <v>88</v>
      </c>
      <c r="H33" s="21">
        <v>598</v>
      </c>
      <c r="I33" s="22">
        <v>4</v>
      </c>
      <c r="J33" s="21">
        <v>0</v>
      </c>
      <c r="K33" s="21">
        <v>3</v>
      </c>
      <c r="L33" s="21">
        <v>87</v>
      </c>
      <c r="M33" s="21">
        <v>387</v>
      </c>
      <c r="N33" s="21">
        <v>4</v>
      </c>
      <c r="O33" s="21"/>
      <c r="P33" s="21"/>
      <c r="Q33" s="21"/>
      <c r="R33" s="21">
        <v>387</v>
      </c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 t="s">
        <v>243</v>
      </c>
      <c r="AH33" s="1"/>
      <c r="AI33" s="1"/>
      <c r="AJ33" s="1"/>
      <c r="AK33" s="1"/>
      <c r="AL33" s="1"/>
      <c r="AM33" s="1"/>
      <c r="AN33" s="1"/>
      <c r="AO33" s="1"/>
      <c r="AP33" s="1"/>
      <c r="AQ33" s="23"/>
    </row>
    <row r="34" spans="1:43" x14ac:dyDescent="0.5">
      <c r="A34" s="21"/>
      <c r="B34" s="21" t="s">
        <v>59</v>
      </c>
      <c r="C34" s="21" t="s">
        <v>88</v>
      </c>
      <c r="D34" s="21" t="s">
        <v>89</v>
      </c>
      <c r="E34" s="22" t="s">
        <v>62</v>
      </c>
      <c r="F34" s="21">
        <v>5513</v>
      </c>
      <c r="G34" s="21">
        <v>79</v>
      </c>
      <c r="H34" s="21">
        <v>615</v>
      </c>
      <c r="I34" s="22">
        <v>4</v>
      </c>
      <c r="J34" s="21">
        <v>0</v>
      </c>
      <c r="K34" s="21">
        <v>1</v>
      </c>
      <c r="L34" s="21">
        <v>62</v>
      </c>
      <c r="M34" s="21">
        <v>162</v>
      </c>
      <c r="N34" s="21">
        <v>4</v>
      </c>
      <c r="O34" s="21"/>
      <c r="P34" s="21"/>
      <c r="Q34" s="21"/>
      <c r="R34" s="21">
        <v>162</v>
      </c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 t="s">
        <v>243</v>
      </c>
      <c r="AH34" s="1"/>
      <c r="AI34" s="1"/>
      <c r="AJ34" s="1"/>
      <c r="AK34" s="1"/>
      <c r="AL34" s="1"/>
      <c r="AM34" s="1"/>
      <c r="AN34" s="1"/>
      <c r="AO34" s="1"/>
      <c r="AP34" s="1"/>
      <c r="AQ34" s="23"/>
    </row>
    <row r="35" spans="1:43" x14ac:dyDescent="0.5">
      <c r="A35" s="21"/>
      <c r="B35" s="21" t="s">
        <v>59</v>
      </c>
      <c r="C35" s="21" t="s">
        <v>88</v>
      </c>
      <c r="D35" s="21" t="s">
        <v>89</v>
      </c>
      <c r="E35" s="22" t="s">
        <v>62</v>
      </c>
      <c r="F35" s="21">
        <v>5502</v>
      </c>
      <c r="G35" s="21">
        <v>80</v>
      </c>
      <c r="H35" s="21">
        <v>601</v>
      </c>
      <c r="I35" s="22">
        <v>4</v>
      </c>
      <c r="J35" s="21">
        <v>1</v>
      </c>
      <c r="K35" s="21">
        <v>0</v>
      </c>
      <c r="L35" s="21">
        <v>4</v>
      </c>
      <c r="M35" s="21">
        <v>404</v>
      </c>
      <c r="N35" s="21">
        <v>4</v>
      </c>
      <c r="O35" s="21"/>
      <c r="P35" s="21"/>
      <c r="Q35" s="21"/>
      <c r="R35" s="21">
        <v>404</v>
      </c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 t="s">
        <v>243</v>
      </c>
      <c r="AH35" s="1"/>
      <c r="AI35" s="1"/>
      <c r="AJ35" s="1"/>
      <c r="AK35" s="1"/>
      <c r="AL35" s="1"/>
      <c r="AM35" s="1"/>
      <c r="AN35" s="1"/>
      <c r="AO35" s="1"/>
      <c r="AP35" s="1"/>
      <c r="AQ35" s="23"/>
    </row>
    <row r="36" spans="1:43" s="35" customFormat="1" x14ac:dyDescent="0.5">
      <c r="A36" s="32"/>
      <c r="B36" s="32"/>
      <c r="C36" s="32"/>
      <c r="D36" s="32"/>
      <c r="E36" s="33"/>
      <c r="F36" s="32"/>
      <c r="G36" s="32"/>
      <c r="H36" s="32"/>
      <c r="I36" s="33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4"/>
      <c r="AI36" s="34"/>
      <c r="AJ36" s="34"/>
      <c r="AK36" s="34"/>
      <c r="AL36" s="34"/>
      <c r="AM36" s="34"/>
      <c r="AN36" s="34"/>
      <c r="AO36" s="34"/>
      <c r="AP36" s="34"/>
      <c r="AQ36" s="29"/>
    </row>
    <row r="37" spans="1:43" x14ac:dyDescent="0.5">
      <c r="A37" s="21">
        <v>7</v>
      </c>
      <c r="B37" s="21" t="s">
        <v>91</v>
      </c>
      <c r="C37" s="21" t="s">
        <v>92</v>
      </c>
      <c r="D37" s="21" t="s">
        <v>93</v>
      </c>
      <c r="E37" s="22" t="s">
        <v>62</v>
      </c>
      <c r="F37" s="21">
        <v>5974</v>
      </c>
      <c r="G37" s="21">
        <v>3</v>
      </c>
      <c r="H37" s="21">
        <v>390</v>
      </c>
      <c r="I37" s="22">
        <v>1</v>
      </c>
      <c r="J37" s="21">
        <v>0</v>
      </c>
      <c r="K37" s="21">
        <v>1</v>
      </c>
      <c r="L37" s="21">
        <v>91</v>
      </c>
      <c r="M37" s="21">
        <v>191</v>
      </c>
      <c r="N37" s="21">
        <v>2</v>
      </c>
      <c r="O37" s="21"/>
      <c r="P37" s="21">
        <v>191</v>
      </c>
      <c r="Q37" s="21"/>
      <c r="R37" s="21"/>
      <c r="S37" s="21"/>
      <c r="T37" s="21">
        <v>1</v>
      </c>
      <c r="U37" s="21" t="s">
        <v>94</v>
      </c>
      <c r="V37" s="21" t="s">
        <v>72</v>
      </c>
      <c r="W37" s="21" t="s">
        <v>66</v>
      </c>
      <c r="X37" s="21">
        <v>11</v>
      </c>
      <c r="Y37" s="21">
        <v>22</v>
      </c>
      <c r="Z37" s="21">
        <v>242</v>
      </c>
      <c r="AA37" s="21">
        <v>2</v>
      </c>
      <c r="AB37" s="21"/>
      <c r="AC37" s="21">
        <v>242</v>
      </c>
      <c r="AD37" s="21"/>
      <c r="AE37" s="21"/>
      <c r="AF37" s="21">
        <v>36</v>
      </c>
      <c r="AG37" s="21" t="s">
        <v>84</v>
      </c>
      <c r="AH37" s="1"/>
      <c r="AI37" s="1"/>
      <c r="AJ37" s="1"/>
      <c r="AK37" s="1"/>
      <c r="AL37" s="1"/>
      <c r="AM37" s="1"/>
      <c r="AN37" s="1"/>
      <c r="AO37" s="1"/>
      <c r="AP37" s="1"/>
      <c r="AQ37" s="23"/>
    </row>
    <row r="38" spans="1:43" x14ac:dyDescent="0.5">
      <c r="A38" s="21"/>
      <c r="B38" s="21"/>
      <c r="C38" s="21"/>
      <c r="D38" s="21"/>
      <c r="E38" s="22"/>
      <c r="F38" s="21"/>
      <c r="G38" s="21"/>
      <c r="H38" s="21"/>
      <c r="I38" s="22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85</v>
      </c>
      <c r="X38" s="21">
        <v>3</v>
      </c>
      <c r="Y38" s="21">
        <v>3</v>
      </c>
      <c r="Z38" s="21">
        <v>9</v>
      </c>
      <c r="AA38" s="21">
        <v>2</v>
      </c>
      <c r="AB38" s="21"/>
      <c r="AC38" s="21">
        <v>9</v>
      </c>
      <c r="AD38" s="21"/>
      <c r="AE38" s="21"/>
      <c r="AF38" s="21">
        <v>36</v>
      </c>
      <c r="AG38" s="21" t="s">
        <v>86</v>
      </c>
      <c r="AH38" s="1"/>
      <c r="AI38" s="1"/>
      <c r="AJ38" s="1"/>
      <c r="AK38" s="1"/>
      <c r="AL38" s="1"/>
      <c r="AM38" s="1"/>
      <c r="AN38" s="1"/>
      <c r="AO38" s="1"/>
      <c r="AP38" s="1"/>
      <c r="AQ38" s="23"/>
    </row>
    <row r="39" spans="1:43" x14ac:dyDescent="0.5">
      <c r="A39" s="21"/>
      <c r="B39" s="21"/>
      <c r="C39" s="21"/>
      <c r="D39" s="21"/>
      <c r="E39" s="22"/>
      <c r="F39" s="21"/>
      <c r="G39" s="21"/>
      <c r="H39" s="21"/>
      <c r="I39" s="22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 t="s">
        <v>66</v>
      </c>
      <c r="X39" s="21">
        <v>2</v>
      </c>
      <c r="Y39" s="21">
        <v>4</v>
      </c>
      <c r="Z39" s="21">
        <v>8</v>
      </c>
      <c r="AA39" s="21">
        <v>2</v>
      </c>
      <c r="AB39" s="21"/>
      <c r="AC39" s="21">
        <v>8</v>
      </c>
      <c r="AD39" s="21"/>
      <c r="AE39" s="21"/>
      <c r="AF39" s="21">
        <v>36</v>
      </c>
      <c r="AG39" s="21" t="s">
        <v>67</v>
      </c>
      <c r="AH39" s="1"/>
      <c r="AI39" s="1"/>
      <c r="AJ39" s="1"/>
      <c r="AK39" s="1"/>
      <c r="AL39" s="1"/>
      <c r="AM39" s="1"/>
      <c r="AN39" s="1"/>
      <c r="AO39" s="1"/>
      <c r="AP39" s="1"/>
      <c r="AQ39" s="23"/>
    </row>
    <row r="40" spans="1:43" x14ac:dyDescent="0.5">
      <c r="A40" s="21"/>
      <c r="B40" s="21" t="s">
        <v>91</v>
      </c>
      <c r="C40" s="21" t="s">
        <v>92</v>
      </c>
      <c r="D40" s="21" t="s">
        <v>93</v>
      </c>
      <c r="E40" s="22" t="s">
        <v>62</v>
      </c>
      <c r="F40" s="21">
        <v>5547</v>
      </c>
      <c r="G40" s="21">
        <v>6</v>
      </c>
      <c r="H40" s="21">
        <v>674</v>
      </c>
      <c r="I40" s="22">
        <v>1</v>
      </c>
      <c r="J40" s="21">
        <v>1</v>
      </c>
      <c r="K40" s="21">
        <v>3</v>
      </c>
      <c r="L40" s="21">
        <v>30</v>
      </c>
      <c r="M40" s="21">
        <v>730</v>
      </c>
      <c r="N40" s="21">
        <v>1</v>
      </c>
      <c r="O40" s="21">
        <v>730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 t="s">
        <v>76</v>
      </c>
      <c r="AH40" s="1"/>
      <c r="AI40" s="1"/>
      <c r="AJ40" s="1"/>
      <c r="AK40" s="1"/>
      <c r="AL40" s="1"/>
      <c r="AM40" s="1"/>
      <c r="AN40" s="1"/>
      <c r="AO40" s="1"/>
      <c r="AP40" s="1"/>
      <c r="AQ40" s="23"/>
    </row>
    <row r="41" spans="1:43" x14ac:dyDescent="0.5">
      <c r="A41" s="21"/>
      <c r="B41" s="21" t="s">
        <v>91</v>
      </c>
      <c r="C41" s="21" t="s">
        <v>92</v>
      </c>
      <c r="D41" s="21" t="s">
        <v>93</v>
      </c>
      <c r="E41" s="22" t="s">
        <v>62</v>
      </c>
      <c r="F41" s="21">
        <v>5545</v>
      </c>
      <c r="G41" s="21">
        <v>4</v>
      </c>
      <c r="H41" s="21">
        <v>672</v>
      </c>
      <c r="I41" s="22">
        <v>1</v>
      </c>
      <c r="J41" s="21">
        <v>0</v>
      </c>
      <c r="K41" s="21">
        <v>2</v>
      </c>
      <c r="L41" s="21">
        <v>78</v>
      </c>
      <c r="M41" s="21">
        <v>278</v>
      </c>
      <c r="N41" s="21">
        <v>1</v>
      </c>
      <c r="O41" s="21">
        <v>278</v>
      </c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 t="s">
        <v>76</v>
      </c>
      <c r="AH41" s="1"/>
      <c r="AI41" s="1"/>
      <c r="AJ41" s="1"/>
      <c r="AK41" s="1"/>
      <c r="AL41" s="1"/>
      <c r="AM41" s="1"/>
      <c r="AN41" s="1"/>
      <c r="AO41" s="1"/>
      <c r="AP41" s="1"/>
      <c r="AQ41" s="23"/>
    </row>
    <row r="42" spans="1:43" x14ac:dyDescent="0.5">
      <c r="A42" s="21"/>
      <c r="B42" s="21" t="s">
        <v>91</v>
      </c>
      <c r="C42" s="21" t="s">
        <v>92</v>
      </c>
      <c r="D42" s="21" t="s">
        <v>93</v>
      </c>
      <c r="E42" s="22" t="s">
        <v>62</v>
      </c>
      <c r="F42" s="21">
        <v>15477</v>
      </c>
      <c r="G42" s="21">
        <v>111</v>
      </c>
      <c r="H42" s="21">
        <v>1103</v>
      </c>
      <c r="I42" s="22">
        <v>1</v>
      </c>
      <c r="J42" s="21">
        <v>0</v>
      </c>
      <c r="K42" s="21">
        <v>1</v>
      </c>
      <c r="L42" s="21">
        <v>59</v>
      </c>
      <c r="M42" s="21">
        <v>159</v>
      </c>
      <c r="N42" s="21">
        <v>1</v>
      </c>
      <c r="O42" s="21">
        <v>159</v>
      </c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 t="s">
        <v>95</v>
      </c>
      <c r="AH42" s="1"/>
      <c r="AI42" s="1"/>
      <c r="AJ42" s="1"/>
      <c r="AK42" s="1"/>
      <c r="AL42" s="1"/>
      <c r="AM42" s="1"/>
      <c r="AN42" s="1"/>
      <c r="AO42" s="1"/>
      <c r="AP42" s="1"/>
      <c r="AQ42" s="23"/>
    </row>
    <row r="43" spans="1:43" x14ac:dyDescent="0.5">
      <c r="A43" s="21"/>
      <c r="B43" s="21" t="s">
        <v>91</v>
      </c>
      <c r="C43" s="21" t="s">
        <v>92</v>
      </c>
      <c r="D43" s="21" t="s">
        <v>93</v>
      </c>
      <c r="E43" s="22" t="s">
        <v>96</v>
      </c>
      <c r="F43" s="21"/>
      <c r="G43" s="21"/>
      <c r="H43" s="21"/>
      <c r="I43" s="22">
        <v>1</v>
      </c>
      <c r="J43" s="21">
        <v>1</v>
      </c>
      <c r="K43" s="21">
        <v>0</v>
      </c>
      <c r="L43" s="21">
        <v>70</v>
      </c>
      <c r="M43" s="21">
        <v>470</v>
      </c>
      <c r="N43" s="21">
        <v>1</v>
      </c>
      <c r="O43" s="21">
        <v>470</v>
      </c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 t="s">
        <v>76</v>
      </c>
      <c r="AH43" s="1"/>
      <c r="AI43" s="1"/>
      <c r="AJ43" s="1"/>
      <c r="AK43" s="1"/>
      <c r="AL43" s="1"/>
      <c r="AM43" s="1"/>
      <c r="AN43" s="1"/>
      <c r="AO43" s="1"/>
      <c r="AP43" s="1"/>
      <c r="AQ43" s="23"/>
    </row>
    <row r="44" spans="1:43" s="35" customFormat="1" x14ac:dyDescent="0.5">
      <c r="A44" s="32"/>
      <c r="B44" s="32"/>
      <c r="C44" s="32"/>
      <c r="D44" s="32"/>
      <c r="E44" s="33"/>
      <c r="F44" s="32"/>
      <c r="G44" s="32"/>
      <c r="H44" s="32"/>
      <c r="I44" s="33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4"/>
      <c r="AI44" s="34"/>
      <c r="AJ44" s="34"/>
      <c r="AK44" s="34"/>
      <c r="AL44" s="34"/>
      <c r="AM44" s="34"/>
      <c r="AN44" s="34"/>
      <c r="AO44" s="34"/>
      <c r="AP44" s="34"/>
      <c r="AQ44" s="29"/>
    </row>
    <row r="45" spans="1:43" x14ac:dyDescent="0.5">
      <c r="A45" s="21">
        <v>8</v>
      </c>
      <c r="B45" s="21" t="s">
        <v>68</v>
      </c>
      <c r="C45" s="21" t="s">
        <v>97</v>
      </c>
      <c r="D45" s="21" t="s">
        <v>98</v>
      </c>
      <c r="E45" s="22" t="s">
        <v>62</v>
      </c>
      <c r="F45" s="21">
        <v>17257</v>
      </c>
      <c r="G45" s="21">
        <v>51</v>
      </c>
      <c r="H45" s="21">
        <v>1512</v>
      </c>
      <c r="I45" s="22">
        <v>1</v>
      </c>
      <c r="J45" s="21">
        <v>0</v>
      </c>
      <c r="K45" s="21">
        <v>1</v>
      </c>
      <c r="L45" s="21">
        <v>6</v>
      </c>
      <c r="M45" s="21">
        <v>106</v>
      </c>
      <c r="N45" s="21">
        <v>2</v>
      </c>
      <c r="O45" s="21"/>
      <c r="P45" s="21">
        <v>106</v>
      </c>
      <c r="Q45" s="21"/>
      <c r="R45" s="21"/>
      <c r="S45" s="21"/>
      <c r="T45" s="21">
        <v>1</v>
      </c>
      <c r="U45" s="21" t="s">
        <v>99</v>
      </c>
      <c r="V45" s="21" t="s">
        <v>64</v>
      </c>
      <c r="W45" s="21" t="s">
        <v>65</v>
      </c>
      <c r="X45" s="21">
        <v>16</v>
      </c>
      <c r="Y45" s="21">
        <v>21</v>
      </c>
      <c r="Z45" s="21">
        <v>336</v>
      </c>
      <c r="AA45" s="21">
        <v>2</v>
      </c>
      <c r="AB45" s="21"/>
      <c r="AC45" s="21">
        <v>336</v>
      </c>
      <c r="AD45" s="21"/>
      <c r="AE45" s="21"/>
      <c r="AF45" s="21">
        <v>30</v>
      </c>
      <c r="AG45" s="21"/>
      <c r="AH45" s="1"/>
      <c r="AI45" s="1"/>
      <c r="AJ45" s="1"/>
      <c r="AK45" s="1"/>
      <c r="AL45" s="1"/>
      <c r="AM45" s="1"/>
      <c r="AN45" s="1"/>
      <c r="AO45" s="1"/>
      <c r="AP45" s="1"/>
      <c r="AQ45" s="23"/>
    </row>
    <row r="46" spans="1:43" x14ac:dyDescent="0.5">
      <c r="A46" s="21"/>
      <c r="B46" s="21"/>
      <c r="C46" s="21"/>
      <c r="D46" s="21"/>
      <c r="E46" s="22"/>
      <c r="F46" s="21"/>
      <c r="G46" s="21"/>
      <c r="H46" s="21"/>
      <c r="I46" s="22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 t="s">
        <v>65</v>
      </c>
      <c r="X46" s="21">
        <v>16</v>
      </c>
      <c r="Y46" s="21">
        <v>21</v>
      </c>
      <c r="Z46" s="21">
        <v>336</v>
      </c>
      <c r="AA46" s="21">
        <v>2</v>
      </c>
      <c r="AB46" s="21"/>
      <c r="AC46" s="21">
        <v>336</v>
      </c>
      <c r="AD46" s="21"/>
      <c r="AE46" s="21"/>
      <c r="AF46" s="21">
        <v>30</v>
      </c>
      <c r="AG46" s="21"/>
      <c r="AH46" s="1"/>
      <c r="AI46" s="1"/>
      <c r="AJ46" s="1"/>
      <c r="AK46" s="1"/>
      <c r="AL46" s="1"/>
      <c r="AM46" s="1"/>
      <c r="AN46" s="1"/>
      <c r="AO46" s="1"/>
      <c r="AP46" s="1"/>
      <c r="AQ46" s="23"/>
    </row>
    <row r="47" spans="1:43" x14ac:dyDescent="0.5">
      <c r="A47" s="21"/>
      <c r="B47" s="21"/>
      <c r="C47" s="21"/>
      <c r="D47" s="21"/>
      <c r="E47" s="22"/>
      <c r="F47" s="21"/>
      <c r="G47" s="21"/>
      <c r="H47" s="21"/>
      <c r="I47" s="22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 t="s">
        <v>66</v>
      </c>
      <c r="X47" s="21">
        <v>3</v>
      </c>
      <c r="Y47" s="21">
        <v>4</v>
      </c>
      <c r="Z47" s="21">
        <v>12</v>
      </c>
      <c r="AA47" s="21">
        <v>2</v>
      </c>
      <c r="AB47" s="21"/>
      <c r="AC47" s="21">
        <v>12</v>
      </c>
      <c r="AD47" s="21"/>
      <c r="AE47" s="21"/>
      <c r="AF47" s="21">
        <v>30</v>
      </c>
      <c r="AG47" s="21" t="s">
        <v>67</v>
      </c>
      <c r="AH47" s="1"/>
      <c r="AI47" s="1"/>
      <c r="AJ47" s="1"/>
      <c r="AK47" s="1"/>
      <c r="AL47" s="1"/>
      <c r="AM47" s="1"/>
      <c r="AN47" s="1"/>
      <c r="AO47" s="1"/>
      <c r="AP47" s="1"/>
      <c r="AQ47" s="23"/>
    </row>
    <row r="48" spans="1:43" x14ac:dyDescent="0.5">
      <c r="A48" s="21"/>
      <c r="B48" s="21" t="s">
        <v>68</v>
      </c>
      <c r="C48" s="21" t="s">
        <v>97</v>
      </c>
      <c r="D48" s="21" t="s">
        <v>98</v>
      </c>
      <c r="E48" s="22" t="s">
        <v>62</v>
      </c>
      <c r="F48" s="21">
        <v>11728</v>
      </c>
      <c r="G48" s="21">
        <v>13</v>
      </c>
      <c r="H48" s="21">
        <v>836</v>
      </c>
      <c r="I48" s="22">
        <v>1</v>
      </c>
      <c r="J48" s="21">
        <v>2</v>
      </c>
      <c r="K48" s="21">
        <v>1</v>
      </c>
      <c r="L48" s="21">
        <v>72</v>
      </c>
      <c r="M48" s="21">
        <v>972</v>
      </c>
      <c r="N48" s="21">
        <v>1</v>
      </c>
      <c r="O48" s="21">
        <v>972</v>
      </c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 t="s">
        <v>76</v>
      </c>
      <c r="AH48" s="1"/>
      <c r="AI48" s="1"/>
      <c r="AJ48" s="1"/>
      <c r="AK48" s="1"/>
      <c r="AL48" s="1"/>
      <c r="AM48" s="1"/>
      <c r="AN48" s="1"/>
      <c r="AO48" s="1"/>
      <c r="AP48" s="1"/>
      <c r="AQ48" s="23"/>
    </row>
    <row r="49" spans="1:43" x14ac:dyDescent="0.5">
      <c r="A49" s="21"/>
      <c r="B49" s="21" t="s">
        <v>68</v>
      </c>
      <c r="C49" s="21" t="s">
        <v>97</v>
      </c>
      <c r="D49" s="21" t="s">
        <v>98</v>
      </c>
      <c r="E49" s="22" t="s">
        <v>62</v>
      </c>
      <c r="F49" s="21">
        <v>11727</v>
      </c>
      <c r="G49" s="21">
        <v>14</v>
      </c>
      <c r="H49" s="21">
        <v>835</v>
      </c>
      <c r="I49" s="22">
        <v>1</v>
      </c>
      <c r="J49" s="21">
        <v>1</v>
      </c>
      <c r="K49" s="21">
        <v>0</v>
      </c>
      <c r="L49" s="21">
        <v>22</v>
      </c>
      <c r="M49" s="21">
        <v>422</v>
      </c>
      <c r="N49" s="21">
        <v>1</v>
      </c>
      <c r="O49" s="21">
        <v>422</v>
      </c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 t="s">
        <v>76</v>
      </c>
      <c r="AH49" s="1"/>
      <c r="AI49" s="1"/>
      <c r="AJ49" s="1"/>
      <c r="AK49" s="1"/>
      <c r="AL49" s="1"/>
      <c r="AM49" s="1"/>
      <c r="AN49" s="1"/>
      <c r="AO49" s="1"/>
      <c r="AP49" s="1"/>
      <c r="AQ49" s="23"/>
    </row>
    <row r="50" spans="1:43" s="35" customFormat="1" x14ac:dyDescent="0.5">
      <c r="A50" s="32"/>
      <c r="B50" s="32"/>
      <c r="C50" s="32"/>
      <c r="D50" s="32"/>
      <c r="E50" s="33"/>
      <c r="F50" s="32"/>
      <c r="G50" s="32"/>
      <c r="H50" s="32"/>
      <c r="I50" s="33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4"/>
      <c r="AI50" s="34"/>
      <c r="AJ50" s="34"/>
      <c r="AK50" s="34"/>
      <c r="AL50" s="34"/>
      <c r="AM50" s="34"/>
      <c r="AN50" s="34"/>
      <c r="AO50" s="34"/>
      <c r="AP50" s="34"/>
      <c r="AQ50" s="29"/>
    </row>
    <row r="51" spans="1:43" x14ac:dyDescent="0.5">
      <c r="A51" s="21">
        <v>9</v>
      </c>
      <c r="B51" s="21" t="s">
        <v>68</v>
      </c>
      <c r="C51" s="21" t="s">
        <v>104</v>
      </c>
      <c r="D51" s="21" t="s">
        <v>105</v>
      </c>
      <c r="E51" s="22" t="s">
        <v>62</v>
      </c>
      <c r="F51" s="21">
        <v>18493</v>
      </c>
      <c r="G51" s="21">
        <v>45</v>
      </c>
      <c r="H51" s="21">
        <v>1635</v>
      </c>
      <c r="I51" s="22">
        <v>1</v>
      </c>
      <c r="J51" s="21">
        <v>8</v>
      </c>
      <c r="K51" s="21">
        <v>1</v>
      </c>
      <c r="L51" s="21">
        <v>44</v>
      </c>
      <c r="M51" s="21">
        <v>3344</v>
      </c>
      <c r="N51" s="21">
        <v>1</v>
      </c>
      <c r="O51" s="21">
        <v>3344</v>
      </c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 t="s">
        <v>76</v>
      </c>
      <c r="AH51" s="1"/>
      <c r="AI51" s="1"/>
      <c r="AJ51" s="1"/>
      <c r="AK51" s="1"/>
      <c r="AL51" s="1"/>
      <c r="AM51" s="1"/>
      <c r="AN51" s="1"/>
      <c r="AO51" s="1"/>
      <c r="AP51" s="1"/>
      <c r="AQ51" s="23"/>
    </row>
    <row r="52" spans="1:43" x14ac:dyDescent="0.5">
      <c r="A52" s="21"/>
      <c r="B52" s="21" t="s">
        <v>68</v>
      </c>
      <c r="C52" s="21" t="s">
        <v>104</v>
      </c>
      <c r="D52" s="21" t="s">
        <v>105</v>
      </c>
      <c r="E52" s="22" t="s">
        <v>62</v>
      </c>
      <c r="F52" s="21">
        <v>15615</v>
      </c>
      <c r="G52" s="21">
        <v>18</v>
      </c>
      <c r="H52" s="21">
        <v>801</v>
      </c>
      <c r="I52" s="22">
        <v>1</v>
      </c>
      <c r="J52" s="21">
        <v>2</v>
      </c>
      <c r="K52" s="21">
        <v>2</v>
      </c>
      <c r="L52" s="21">
        <v>79</v>
      </c>
      <c r="M52" s="21">
        <v>1079</v>
      </c>
      <c r="N52" s="21">
        <v>1</v>
      </c>
      <c r="O52" s="21">
        <v>1079</v>
      </c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 t="s">
        <v>76</v>
      </c>
      <c r="AH52" s="1"/>
      <c r="AI52" s="1"/>
      <c r="AJ52" s="1"/>
      <c r="AK52" s="1"/>
      <c r="AL52" s="1"/>
      <c r="AM52" s="1"/>
      <c r="AN52" s="1"/>
      <c r="AO52" s="1"/>
      <c r="AP52" s="1"/>
      <c r="AQ52" s="23"/>
    </row>
    <row r="53" spans="1:43" x14ac:dyDescent="0.5">
      <c r="A53" s="21"/>
      <c r="B53" s="21" t="s">
        <v>68</v>
      </c>
      <c r="C53" s="21" t="s">
        <v>104</v>
      </c>
      <c r="D53" s="21" t="s">
        <v>105</v>
      </c>
      <c r="E53" s="22" t="s">
        <v>62</v>
      </c>
      <c r="F53" s="21">
        <v>15465</v>
      </c>
      <c r="G53" s="21">
        <v>24</v>
      </c>
      <c r="H53" s="21">
        <v>880</v>
      </c>
      <c r="I53" s="22">
        <v>1</v>
      </c>
      <c r="J53" s="21">
        <v>0</v>
      </c>
      <c r="K53" s="21">
        <v>0</v>
      </c>
      <c r="L53" s="21">
        <v>79</v>
      </c>
      <c r="M53" s="21">
        <v>79</v>
      </c>
      <c r="N53" s="21">
        <v>1</v>
      </c>
      <c r="O53" s="21">
        <v>79</v>
      </c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 t="s">
        <v>171</v>
      </c>
      <c r="AH53" s="1"/>
      <c r="AI53" s="1"/>
      <c r="AJ53" s="1"/>
      <c r="AK53" s="1"/>
      <c r="AL53" s="1"/>
      <c r="AM53" s="1"/>
      <c r="AN53" s="1"/>
      <c r="AO53" s="1"/>
      <c r="AP53" s="1"/>
      <c r="AQ53" s="23"/>
    </row>
    <row r="54" spans="1:43" s="35" customFormat="1" x14ac:dyDescent="0.5">
      <c r="A54" s="32"/>
      <c r="B54" s="32"/>
      <c r="C54" s="32"/>
      <c r="D54" s="32"/>
      <c r="E54" s="33"/>
      <c r="F54" s="32"/>
      <c r="G54" s="32"/>
      <c r="H54" s="32"/>
      <c r="I54" s="33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4"/>
      <c r="AI54" s="34"/>
      <c r="AJ54" s="34"/>
      <c r="AK54" s="34"/>
      <c r="AL54" s="34"/>
      <c r="AM54" s="34"/>
      <c r="AN54" s="34"/>
      <c r="AO54" s="34"/>
      <c r="AP54" s="34"/>
      <c r="AQ54" s="29"/>
    </row>
    <row r="55" spans="1:43" x14ac:dyDescent="0.5">
      <c r="A55" s="21">
        <v>10</v>
      </c>
      <c r="B55" s="21" t="s">
        <v>59</v>
      </c>
      <c r="C55" s="21" t="s">
        <v>100</v>
      </c>
      <c r="D55" s="21" t="s">
        <v>89</v>
      </c>
      <c r="E55" s="22" t="s">
        <v>62</v>
      </c>
      <c r="F55" s="21">
        <v>18516</v>
      </c>
      <c r="G55" s="21">
        <v>271</v>
      </c>
      <c r="H55" s="21">
        <v>1658</v>
      </c>
      <c r="I55" s="22">
        <v>1</v>
      </c>
      <c r="J55" s="21">
        <v>1</v>
      </c>
      <c r="K55" s="21">
        <v>0</v>
      </c>
      <c r="L55" s="21">
        <v>3</v>
      </c>
      <c r="M55" s="21">
        <v>403</v>
      </c>
      <c r="N55" s="21">
        <v>1</v>
      </c>
      <c r="O55" s="21">
        <v>403</v>
      </c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 t="s">
        <v>87</v>
      </c>
      <c r="AH55" s="1"/>
      <c r="AI55" s="1"/>
      <c r="AJ55" s="1"/>
      <c r="AK55" s="1"/>
      <c r="AL55" s="1"/>
      <c r="AM55" s="1"/>
      <c r="AN55" s="1"/>
      <c r="AO55" s="1"/>
      <c r="AP55" s="1"/>
      <c r="AQ55" s="23"/>
    </row>
    <row r="56" spans="1:43" s="48" customFormat="1" x14ac:dyDescent="0.5">
      <c r="A56" s="44"/>
      <c r="B56" s="44"/>
      <c r="C56" s="44"/>
      <c r="D56" s="44"/>
      <c r="E56" s="45"/>
      <c r="F56" s="44"/>
      <c r="G56" s="44"/>
      <c r="H56" s="44"/>
      <c r="I56" s="45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6"/>
      <c r="AI56" s="46"/>
      <c r="AJ56" s="46"/>
      <c r="AK56" s="46"/>
      <c r="AL56" s="46"/>
      <c r="AM56" s="46"/>
      <c r="AN56" s="46"/>
      <c r="AO56" s="46"/>
      <c r="AP56" s="46"/>
      <c r="AQ56" s="47"/>
    </row>
    <row r="57" spans="1:43" x14ac:dyDescent="0.5">
      <c r="A57" s="21">
        <v>11</v>
      </c>
      <c r="B57" s="21" t="s">
        <v>68</v>
      </c>
      <c r="C57" s="21" t="s">
        <v>101</v>
      </c>
      <c r="D57" s="21" t="s">
        <v>102</v>
      </c>
      <c r="E57" s="22" t="s">
        <v>62</v>
      </c>
      <c r="F57" s="21">
        <v>5968</v>
      </c>
      <c r="G57" s="21">
        <v>14</v>
      </c>
      <c r="H57" s="21">
        <v>384</v>
      </c>
      <c r="I57" s="22">
        <v>1</v>
      </c>
      <c r="J57" s="21">
        <v>0</v>
      </c>
      <c r="K57" s="21">
        <v>1</v>
      </c>
      <c r="L57" s="21">
        <v>15</v>
      </c>
      <c r="M57" s="21">
        <v>115</v>
      </c>
      <c r="N57" s="21">
        <v>2</v>
      </c>
      <c r="O57" s="21"/>
      <c r="P57" s="21">
        <v>115</v>
      </c>
      <c r="Q57" s="21"/>
      <c r="R57" s="21"/>
      <c r="S57" s="21"/>
      <c r="T57" s="21">
        <v>1</v>
      </c>
      <c r="U57" s="21" t="s">
        <v>103</v>
      </c>
      <c r="V57" s="21" t="s">
        <v>72</v>
      </c>
      <c r="W57" s="21" t="s">
        <v>66</v>
      </c>
      <c r="X57" s="21">
        <v>12</v>
      </c>
      <c r="Y57" s="21">
        <v>14</v>
      </c>
      <c r="Z57" s="21">
        <v>168</v>
      </c>
      <c r="AA57" s="21">
        <v>2</v>
      </c>
      <c r="AB57" s="21"/>
      <c r="AC57" s="21">
        <v>168</v>
      </c>
      <c r="AD57" s="21"/>
      <c r="AE57" s="21"/>
      <c r="AF57" s="21">
        <v>31</v>
      </c>
      <c r="AG57" s="21" t="s">
        <v>84</v>
      </c>
      <c r="AH57" s="1"/>
      <c r="AI57" s="1"/>
      <c r="AJ57" s="1"/>
      <c r="AK57" s="1"/>
      <c r="AL57" s="1"/>
      <c r="AM57" s="1"/>
      <c r="AN57" s="1"/>
      <c r="AO57" s="1"/>
      <c r="AP57" s="1"/>
      <c r="AQ57" s="23"/>
    </row>
    <row r="58" spans="1:43" x14ac:dyDescent="0.5">
      <c r="A58" s="21"/>
      <c r="B58" s="21"/>
      <c r="C58" s="21"/>
      <c r="D58" s="21"/>
      <c r="E58" s="22"/>
      <c r="F58" s="21"/>
      <c r="G58" s="21"/>
      <c r="H58" s="21"/>
      <c r="I58" s="22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 t="s">
        <v>85</v>
      </c>
      <c r="X58" s="21">
        <v>8</v>
      </c>
      <c r="Y58" s="21">
        <v>12</v>
      </c>
      <c r="Z58" s="21">
        <v>96</v>
      </c>
      <c r="AA58" s="21">
        <v>2</v>
      </c>
      <c r="AB58" s="21"/>
      <c r="AC58" s="21">
        <v>96</v>
      </c>
      <c r="AD58" s="21"/>
      <c r="AE58" s="21"/>
      <c r="AF58" s="21">
        <v>31</v>
      </c>
      <c r="AG58" s="21" t="s">
        <v>86</v>
      </c>
      <c r="AH58" s="1"/>
      <c r="AI58" s="1"/>
      <c r="AJ58" s="1"/>
      <c r="AK58" s="1"/>
      <c r="AL58" s="1"/>
      <c r="AM58" s="1"/>
      <c r="AN58" s="1"/>
      <c r="AO58" s="1"/>
      <c r="AP58" s="1"/>
      <c r="AQ58" s="23"/>
    </row>
    <row r="59" spans="1:43" x14ac:dyDescent="0.5">
      <c r="A59" s="21"/>
      <c r="B59" s="21"/>
      <c r="C59" s="21"/>
      <c r="D59" s="21"/>
      <c r="E59" s="22"/>
      <c r="F59" s="21"/>
      <c r="G59" s="21"/>
      <c r="H59" s="21"/>
      <c r="I59" s="22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 t="s">
        <v>66</v>
      </c>
      <c r="X59" s="21">
        <v>2</v>
      </c>
      <c r="Y59" s="21">
        <v>4</v>
      </c>
      <c r="Z59" s="21">
        <v>8</v>
      </c>
      <c r="AA59" s="21">
        <v>2</v>
      </c>
      <c r="AB59" s="21"/>
      <c r="AC59" s="21">
        <v>8</v>
      </c>
      <c r="AD59" s="21"/>
      <c r="AE59" s="21"/>
      <c r="AF59" s="21">
        <v>51</v>
      </c>
      <c r="AG59" s="21" t="s">
        <v>67</v>
      </c>
      <c r="AH59" s="1"/>
      <c r="AI59" s="1"/>
      <c r="AJ59" s="1"/>
      <c r="AK59" s="1"/>
      <c r="AL59" s="1"/>
      <c r="AM59" s="1"/>
      <c r="AN59" s="1"/>
      <c r="AO59" s="1"/>
      <c r="AP59" s="1"/>
      <c r="AQ59" s="23"/>
    </row>
    <row r="60" spans="1:43" x14ac:dyDescent="0.5">
      <c r="A60" s="21"/>
      <c r="B60" s="21" t="s">
        <v>68</v>
      </c>
      <c r="C60" s="21" t="s">
        <v>101</v>
      </c>
      <c r="D60" s="21" t="s">
        <v>102</v>
      </c>
      <c r="E60" s="22" t="s">
        <v>62</v>
      </c>
      <c r="F60" s="21">
        <v>5814</v>
      </c>
      <c r="G60" s="21">
        <v>115</v>
      </c>
      <c r="H60" s="21">
        <v>228</v>
      </c>
      <c r="I60" s="22">
        <v>1</v>
      </c>
      <c r="J60" s="21">
        <v>1</v>
      </c>
      <c r="K60" s="21">
        <v>3</v>
      </c>
      <c r="L60" s="21">
        <v>96</v>
      </c>
      <c r="M60" s="21">
        <v>796</v>
      </c>
      <c r="N60" s="21">
        <v>1</v>
      </c>
      <c r="O60" s="21">
        <v>796</v>
      </c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 t="s">
        <v>76</v>
      </c>
      <c r="AH60" s="1"/>
      <c r="AI60" s="1"/>
      <c r="AJ60" s="1"/>
      <c r="AK60" s="1"/>
      <c r="AL60" s="1"/>
      <c r="AM60" s="1"/>
      <c r="AN60" s="1"/>
      <c r="AO60" s="1"/>
      <c r="AP60" s="1"/>
      <c r="AQ60" s="23"/>
    </row>
    <row r="61" spans="1:43" x14ac:dyDescent="0.5">
      <c r="A61" s="21"/>
      <c r="B61" s="21" t="s">
        <v>68</v>
      </c>
      <c r="C61" s="21" t="s">
        <v>101</v>
      </c>
      <c r="D61" s="21" t="s">
        <v>102</v>
      </c>
      <c r="E61" s="22" t="s">
        <v>62</v>
      </c>
      <c r="F61" s="21">
        <v>10580</v>
      </c>
      <c r="G61" s="21">
        <v>31</v>
      </c>
      <c r="H61" s="21">
        <v>756</v>
      </c>
      <c r="I61" s="22">
        <v>1</v>
      </c>
      <c r="J61" s="21">
        <v>0</v>
      </c>
      <c r="K61" s="21">
        <v>1</v>
      </c>
      <c r="L61" s="21">
        <v>95</v>
      </c>
      <c r="M61" s="21">
        <v>195</v>
      </c>
      <c r="N61" s="21">
        <v>1</v>
      </c>
      <c r="O61" s="21">
        <v>195</v>
      </c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 t="s">
        <v>78</v>
      </c>
      <c r="AH61" s="1"/>
      <c r="AI61" s="1"/>
      <c r="AJ61" s="1"/>
      <c r="AK61" s="1"/>
      <c r="AL61" s="1"/>
      <c r="AM61" s="1"/>
      <c r="AN61" s="1"/>
      <c r="AO61" s="1"/>
      <c r="AP61" s="1"/>
      <c r="AQ61" s="23"/>
    </row>
    <row r="62" spans="1:43" x14ac:dyDescent="0.5">
      <c r="A62" s="21"/>
      <c r="B62" s="21" t="s">
        <v>68</v>
      </c>
      <c r="C62" s="21" t="s">
        <v>101</v>
      </c>
      <c r="D62" s="21" t="s">
        <v>102</v>
      </c>
      <c r="E62" s="22" t="s">
        <v>62</v>
      </c>
      <c r="F62" s="21">
        <v>14948</v>
      </c>
      <c r="G62" s="21">
        <v>76</v>
      </c>
      <c r="H62" s="21">
        <v>1227</v>
      </c>
      <c r="I62" s="22">
        <v>1</v>
      </c>
      <c r="J62" s="21">
        <v>1</v>
      </c>
      <c r="K62" s="21">
        <v>3</v>
      </c>
      <c r="L62" s="21">
        <v>27</v>
      </c>
      <c r="M62" s="21">
        <v>727</v>
      </c>
      <c r="N62" s="21">
        <v>1</v>
      </c>
      <c r="O62" s="21">
        <v>727</v>
      </c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 t="s">
        <v>76</v>
      </c>
      <c r="AH62" s="1"/>
      <c r="AI62" s="1"/>
      <c r="AJ62" s="1"/>
      <c r="AK62" s="1"/>
      <c r="AL62" s="1"/>
      <c r="AM62" s="1"/>
      <c r="AN62" s="1"/>
      <c r="AO62" s="1"/>
      <c r="AP62" s="1"/>
      <c r="AQ62" s="23"/>
    </row>
    <row r="63" spans="1:43" s="35" customFormat="1" x14ac:dyDescent="0.5">
      <c r="A63" s="32"/>
      <c r="B63" s="32"/>
      <c r="C63" s="32"/>
      <c r="D63" s="32"/>
      <c r="E63" s="33"/>
      <c r="F63" s="32"/>
      <c r="G63" s="32"/>
      <c r="H63" s="32"/>
      <c r="I63" s="33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4"/>
      <c r="AI63" s="34"/>
      <c r="AJ63" s="34"/>
      <c r="AK63" s="34"/>
      <c r="AL63" s="34"/>
      <c r="AM63" s="34"/>
      <c r="AN63" s="34"/>
      <c r="AO63" s="34"/>
      <c r="AP63" s="34"/>
      <c r="AQ63" s="29"/>
    </row>
    <row r="64" spans="1:43" x14ac:dyDescent="0.5">
      <c r="A64" s="21">
        <v>12</v>
      </c>
      <c r="B64" s="21" t="s">
        <v>59</v>
      </c>
      <c r="C64" s="21" t="s">
        <v>106</v>
      </c>
      <c r="D64" s="21" t="s">
        <v>107</v>
      </c>
      <c r="E64" s="22" t="s">
        <v>62</v>
      </c>
      <c r="F64" s="21">
        <v>15484</v>
      </c>
      <c r="G64" s="21">
        <v>118</v>
      </c>
      <c r="H64" s="21">
        <v>1110</v>
      </c>
      <c r="I64" s="22">
        <v>1</v>
      </c>
      <c r="J64" s="21">
        <v>0</v>
      </c>
      <c r="K64" s="21">
        <v>3</v>
      </c>
      <c r="L64" s="21">
        <v>34</v>
      </c>
      <c r="M64" s="21">
        <v>334</v>
      </c>
      <c r="N64" s="21">
        <v>2</v>
      </c>
      <c r="O64" s="21"/>
      <c r="P64" s="21">
        <v>334</v>
      </c>
      <c r="Q64" s="21"/>
      <c r="R64" s="21"/>
      <c r="S64" s="21"/>
      <c r="T64" s="21">
        <v>1</v>
      </c>
      <c r="U64" s="21" t="s">
        <v>108</v>
      </c>
      <c r="V64" s="21" t="s">
        <v>72</v>
      </c>
      <c r="W64" s="21" t="s">
        <v>73</v>
      </c>
      <c r="X64" s="21">
        <v>11</v>
      </c>
      <c r="Y64" s="21">
        <v>14.5</v>
      </c>
      <c r="Z64" s="21">
        <v>159.5</v>
      </c>
      <c r="AA64" s="21">
        <v>2</v>
      </c>
      <c r="AB64" s="21"/>
      <c r="AC64" s="21">
        <v>159.5</v>
      </c>
      <c r="AD64" s="21"/>
      <c r="AE64" s="21"/>
      <c r="AF64" s="21">
        <v>26</v>
      </c>
      <c r="AG64" s="21"/>
      <c r="AH64" s="1"/>
      <c r="AI64" s="1"/>
      <c r="AJ64" s="1"/>
      <c r="AK64" s="1"/>
      <c r="AL64" s="1"/>
      <c r="AM64" s="1"/>
      <c r="AN64" s="1"/>
      <c r="AO64" s="1"/>
      <c r="AP64" s="1"/>
      <c r="AQ64" s="23"/>
    </row>
    <row r="65" spans="1:43" x14ac:dyDescent="0.5">
      <c r="A65" s="21"/>
      <c r="B65" s="21"/>
      <c r="C65" s="21"/>
      <c r="D65" s="21"/>
      <c r="E65" s="22"/>
      <c r="F65" s="21"/>
      <c r="G65" s="21"/>
      <c r="H65" s="21"/>
      <c r="I65" s="22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 t="s">
        <v>66</v>
      </c>
      <c r="X65" s="21">
        <v>2</v>
      </c>
      <c r="Y65" s="21">
        <v>4</v>
      </c>
      <c r="Z65" s="21">
        <v>8</v>
      </c>
      <c r="AA65" s="21">
        <v>2</v>
      </c>
      <c r="AB65" s="21"/>
      <c r="AC65" s="21">
        <v>8</v>
      </c>
      <c r="AD65" s="21"/>
      <c r="AE65" s="21"/>
      <c r="AF65" s="21">
        <v>26</v>
      </c>
      <c r="AG65" s="21" t="s">
        <v>67</v>
      </c>
      <c r="AH65" s="1"/>
      <c r="AI65" s="1"/>
      <c r="AJ65" s="1"/>
      <c r="AK65" s="1"/>
      <c r="AL65" s="1"/>
      <c r="AM65" s="1"/>
      <c r="AN65" s="1"/>
      <c r="AO65" s="1"/>
      <c r="AP65" s="1"/>
      <c r="AQ65" s="23"/>
    </row>
    <row r="66" spans="1:43" x14ac:dyDescent="0.5">
      <c r="A66" s="21"/>
      <c r="B66" s="21" t="s">
        <v>59</v>
      </c>
      <c r="C66" s="21" t="s">
        <v>106</v>
      </c>
      <c r="D66" s="21" t="s">
        <v>107</v>
      </c>
      <c r="E66" s="22" t="s">
        <v>62</v>
      </c>
      <c r="F66" s="21">
        <v>5438</v>
      </c>
      <c r="G66" s="21">
        <v>64</v>
      </c>
      <c r="H66" s="21">
        <v>566</v>
      </c>
      <c r="I66" s="22">
        <v>1</v>
      </c>
      <c r="J66" s="21">
        <v>2</v>
      </c>
      <c r="K66" s="21">
        <v>1</v>
      </c>
      <c r="L66" s="21">
        <v>42</v>
      </c>
      <c r="M66" s="21">
        <v>942</v>
      </c>
      <c r="N66" s="21">
        <v>1</v>
      </c>
      <c r="O66" s="21">
        <v>942</v>
      </c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 t="s">
        <v>76</v>
      </c>
      <c r="AH66" s="1"/>
      <c r="AI66" s="1"/>
      <c r="AJ66" s="1"/>
      <c r="AK66" s="1"/>
      <c r="AL66" s="1"/>
      <c r="AM66" s="1"/>
      <c r="AN66" s="1"/>
      <c r="AO66" s="1"/>
      <c r="AP66" s="1"/>
      <c r="AQ66" s="23"/>
    </row>
    <row r="67" spans="1:43" x14ac:dyDescent="0.5">
      <c r="A67" s="21"/>
      <c r="B67" s="21" t="s">
        <v>59</v>
      </c>
      <c r="C67" s="21" t="s">
        <v>106</v>
      </c>
      <c r="D67" s="21" t="s">
        <v>107</v>
      </c>
      <c r="E67" s="22" t="s">
        <v>62</v>
      </c>
      <c r="F67" s="21">
        <v>18644</v>
      </c>
      <c r="G67" s="21">
        <v>240</v>
      </c>
      <c r="H67" s="21">
        <v>1786</v>
      </c>
      <c r="I67" s="22">
        <v>1</v>
      </c>
      <c r="J67" s="21">
        <v>0</v>
      </c>
      <c r="K67" s="21">
        <v>2</v>
      </c>
      <c r="L67" s="21">
        <v>31</v>
      </c>
      <c r="M67" s="21">
        <v>231</v>
      </c>
      <c r="N67" s="21">
        <v>1</v>
      </c>
      <c r="O67" s="21">
        <v>231</v>
      </c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 t="s">
        <v>78</v>
      </c>
      <c r="AH67" s="1"/>
      <c r="AI67" s="1"/>
      <c r="AJ67" s="1"/>
      <c r="AK67" s="1"/>
      <c r="AL67" s="1"/>
      <c r="AM67" s="1"/>
      <c r="AN67" s="1"/>
      <c r="AO67" s="1"/>
      <c r="AP67" s="1"/>
      <c r="AQ67" s="23"/>
    </row>
    <row r="68" spans="1:43" s="35" customFormat="1" x14ac:dyDescent="0.5">
      <c r="A68" s="32"/>
      <c r="B68" s="32"/>
      <c r="C68" s="32"/>
      <c r="D68" s="32"/>
      <c r="E68" s="33"/>
      <c r="F68" s="32"/>
      <c r="G68" s="32"/>
      <c r="H68" s="32"/>
      <c r="I68" s="33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4"/>
      <c r="AI68" s="34"/>
      <c r="AJ68" s="34"/>
      <c r="AK68" s="34"/>
      <c r="AL68" s="34"/>
      <c r="AM68" s="34"/>
      <c r="AN68" s="34"/>
      <c r="AO68" s="34"/>
      <c r="AP68" s="34"/>
      <c r="AQ68" s="29"/>
    </row>
    <row r="69" spans="1:43" x14ac:dyDescent="0.5">
      <c r="A69" s="21">
        <v>13</v>
      </c>
      <c r="B69" s="21" t="s">
        <v>68</v>
      </c>
      <c r="C69" s="21" t="s">
        <v>109</v>
      </c>
      <c r="D69" s="21" t="s">
        <v>110</v>
      </c>
      <c r="E69" s="22" t="s">
        <v>62</v>
      </c>
      <c r="F69" s="21">
        <v>15474</v>
      </c>
      <c r="G69" s="21">
        <v>108</v>
      </c>
      <c r="H69" s="21">
        <v>1100</v>
      </c>
      <c r="I69" s="22">
        <v>1</v>
      </c>
      <c r="J69" s="21">
        <v>1</v>
      </c>
      <c r="K69" s="21">
        <v>3</v>
      </c>
      <c r="L69" s="21">
        <v>88</v>
      </c>
      <c r="M69" s="21">
        <v>788</v>
      </c>
      <c r="N69" s="21">
        <v>1</v>
      </c>
      <c r="O69" s="21">
        <v>788</v>
      </c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 t="s">
        <v>111</v>
      </c>
      <c r="AH69" s="1"/>
      <c r="AI69" s="1"/>
      <c r="AJ69" s="1"/>
      <c r="AK69" s="1"/>
      <c r="AL69" s="1"/>
      <c r="AM69" s="1"/>
      <c r="AN69" s="1"/>
      <c r="AO69" s="1"/>
      <c r="AP69" s="1"/>
      <c r="AQ69" s="23"/>
    </row>
    <row r="70" spans="1:43" s="35" customFormat="1" x14ac:dyDescent="0.5">
      <c r="A70" s="32"/>
      <c r="B70" s="32"/>
      <c r="C70" s="32"/>
      <c r="D70" s="32"/>
      <c r="E70" s="33"/>
      <c r="F70" s="32"/>
      <c r="G70" s="32"/>
      <c r="H70" s="32"/>
      <c r="I70" s="33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4"/>
      <c r="AI70" s="34"/>
      <c r="AJ70" s="34"/>
      <c r="AK70" s="34"/>
      <c r="AL70" s="34"/>
      <c r="AM70" s="34"/>
      <c r="AN70" s="34"/>
      <c r="AO70" s="34"/>
      <c r="AP70" s="34"/>
      <c r="AQ70" s="29"/>
    </row>
    <row r="71" spans="1:43" x14ac:dyDescent="0.5">
      <c r="A71" s="21">
        <v>14</v>
      </c>
      <c r="B71" s="21" t="s">
        <v>59</v>
      </c>
      <c r="C71" s="21" t="s">
        <v>112</v>
      </c>
      <c r="D71" s="21" t="s">
        <v>93</v>
      </c>
      <c r="E71" s="22" t="s">
        <v>62</v>
      </c>
      <c r="F71" s="21">
        <v>5970</v>
      </c>
      <c r="G71" s="21">
        <v>12</v>
      </c>
      <c r="H71" s="21">
        <v>386</v>
      </c>
      <c r="I71" s="22">
        <v>1</v>
      </c>
      <c r="J71" s="21">
        <v>0</v>
      </c>
      <c r="K71" s="21">
        <v>1</v>
      </c>
      <c r="L71" s="21">
        <v>45</v>
      </c>
      <c r="M71" s="21">
        <v>145</v>
      </c>
      <c r="N71" s="21">
        <v>2</v>
      </c>
      <c r="O71" s="21"/>
      <c r="P71" s="21">
        <v>145</v>
      </c>
      <c r="Q71" s="21"/>
      <c r="R71" s="21"/>
      <c r="S71" s="21"/>
      <c r="T71" s="21">
        <v>1</v>
      </c>
      <c r="U71" s="21" t="s">
        <v>113</v>
      </c>
      <c r="V71" s="21" t="s">
        <v>72</v>
      </c>
      <c r="W71" s="21" t="s">
        <v>66</v>
      </c>
      <c r="X71" s="21">
        <v>12</v>
      </c>
      <c r="Y71" s="21">
        <v>22</v>
      </c>
      <c r="Z71" s="21">
        <v>264</v>
      </c>
      <c r="AA71" s="21">
        <v>2</v>
      </c>
      <c r="AB71" s="21"/>
      <c r="AC71" s="21">
        <v>246</v>
      </c>
      <c r="AD71" s="21"/>
      <c r="AE71" s="21"/>
      <c r="AF71" s="21">
        <v>31</v>
      </c>
      <c r="AG71" s="21" t="s">
        <v>84</v>
      </c>
      <c r="AH71" s="1"/>
      <c r="AI71" s="1"/>
      <c r="AJ71" s="1"/>
      <c r="AK71" s="1"/>
      <c r="AL71" s="1"/>
      <c r="AM71" s="1"/>
      <c r="AN71" s="1"/>
      <c r="AO71" s="1"/>
      <c r="AP71" s="1"/>
      <c r="AQ71" s="23"/>
    </row>
    <row r="72" spans="1:43" x14ac:dyDescent="0.5">
      <c r="A72" s="21"/>
      <c r="B72" s="21"/>
      <c r="C72" s="21"/>
      <c r="D72" s="21"/>
      <c r="E72" s="22"/>
      <c r="F72" s="21"/>
      <c r="G72" s="21"/>
      <c r="H72" s="21"/>
      <c r="I72" s="22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 t="s">
        <v>85</v>
      </c>
      <c r="X72" s="21">
        <v>3</v>
      </c>
      <c r="Y72" s="21">
        <v>9</v>
      </c>
      <c r="Z72" s="21">
        <v>27</v>
      </c>
      <c r="AA72" s="21">
        <v>2</v>
      </c>
      <c r="AB72" s="21"/>
      <c r="AC72" s="21">
        <v>27</v>
      </c>
      <c r="AD72" s="21"/>
      <c r="AE72" s="21"/>
      <c r="AF72" s="21">
        <v>21</v>
      </c>
      <c r="AG72" s="21" t="s">
        <v>86</v>
      </c>
      <c r="AH72" s="1"/>
      <c r="AI72" s="1"/>
      <c r="AJ72" s="1"/>
      <c r="AK72" s="1"/>
      <c r="AL72" s="1"/>
      <c r="AM72" s="1"/>
      <c r="AN72" s="1"/>
      <c r="AO72" s="1"/>
      <c r="AP72" s="1"/>
      <c r="AQ72" s="23"/>
    </row>
    <row r="73" spans="1:43" x14ac:dyDescent="0.5">
      <c r="A73" s="21"/>
      <c r="B73" s="21"/>
      <c r="C73" s="21"/>
      <c r="D73" s="21"/>
      <c r="E73" s="22"/>
      <c r="F73" s="21"/>
      <c r="G73" s="21"/>
      <c r="H73" s="21"/>
      <c r="I73" s="22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 t="s">
        <v>66</v>
      </c>
      <c r="X73" s="21">
        <v>3</v>
      </c>
      <c r="Y73" s="21">
        <v>4</v>
      </c>
      <c r="Z73" s="21">
        <v>12</v>
      </c>
      <c r="AA73" s="21">
        <v>2</v>
      </c>
      <c r="AB73" s="21"/>
      <c r="AC73" s="21">
        <v>12</v>
      </c>
      <c r="AD73" s="21"/>
      <c r="AE73" s="21"/>
      <c r="AF73" s="21">
        <v>31</v>
      </c>
      <c r="AG73" s="21" t="s">
        <v>67</v>
      </c>
      <c r="AH73" s="1"/>
      <c r="AI73" s="1"/>
      <c r="AJ73" s="1"/>
      <c r="AK73" s="1"/>
      <c r="AL73" s="1"/>
      <c r="AM73" s="1"/>
      <c r="AN73" s="1"/>
      <c r="AO73" s="1"/>
      <c r="AP73" s="1"/>
      <c r="AQ73" s="23"/>
    </row>
    <row r="74" spans="1:43" x14ac:dyDescent="0.5">
      <c r="A74" s="21"/>
      <c r="B74" s="21" t="s">
        <v>59</v>
      </c>
      <c r="C74" s="21" t="s">
        <v>112</v>
      </c>
      <c r="D74" s="21" t="s">
        <v>93</v>
      </c>
      <c r="E74" s="22" t="s">
        <v>114</v>
      </c>
      <c r="F74" s="21">
        <v>513</v>
      </c>
      <c r="G74" s="21"/>
      <c r="H74" s="21"/>
      <c r="I74" s="22">
        <v>1</v>
      </c>
      <c r="J74" s="21">
        <v>3</v>
      </c>
      <c r="K74" s="21">
        <v>0</v>
      </c>
      <c r="L74" s="21">
        <v>0</v>
      </c>
      <c r="M74" s="21">
        <v>1200</v>
      </c>
      <c r="N74" s="21">
        <v>1</v>
      </c>
      <c r="O74" s="21">
        <v>1200</v>
      </c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 t="s">
        <v>76</v>
      </c>
      <c r="AH74" s="1"/>
      <c r="AI74" s="1"/>
      <c r="AJ74" s="1"/>
      <c r="AK74" s="1"/>
      <c r="AL74" s="1"/>
      <c r="AM74" s="1"/>
      <c r="AN74" s="1"/>
      <c r="AO74" s="1"/>
      <c r="AP74" s="1"/>
      <c r="AQ74" s="23"/>
    </row>
    <row r="75" spans="1:43" s="35" customFormat="1" x14ac:dyDescent="0.5">
      <c r="A75" s="32"/>
      <c r="B75" s="32"/>
      <c r="C75" s="32"/>
      <c r="D75" s="32"/>
      <c r="E75" s="33"/>
      <c r="F75" s="32"/>
      <c r="G75" s="32"/>
      <c r="H75" s="32"/>
      <c r="I75" s="33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4"/>
      <c r="AI75" s="34"/>
      <c r="AJ75" s="34"/>
      <c r="AK75" s="34"/>
      <c r="AL75" s="34"/>
      <c r="AM75" s="34"/>
      <c r="AN75" s="34"/>
      <c r="AO75" s="34"/>
      <c r="AP75" s="34"/>
      <c r="AQ75" s="29"/>
    </row>
    <row r="76" spans="1:43" x14ac:dyDescent="0.5">
      <c r="A76" s="21">
        <v>15</v>
      </c>
      <c r="B76" s="21" t="s">
        <v>59</v>
      </c>
      <c r="C76" s="21" t="s">
        <v>242</v>
      </c>
      <c r="D76" s="21" t="s">
        <v>107</v>
      </c>
      <c r="E76" s="22" t="s">
        <v>62</v>
      </c>
      <c r="F76" s="21">
        <v>5963</v>
      </c>
      <c r="G76" s="21">
        <v>22</v>
      </c>
      <c r="H76" s="21">
        <v>379</v>
      </c>
      <c r="I76" s="22">
        <v>1</v>
      </c>
      <c r="J76" s="21">
        <v>0</v>
      </c>
      <c r="K76" s="21">
        <v>1</v>
      </c>
      <c r="L76" s="21">
        <v>69</v>
      </c>
      <c r="M76" s="21">
        <v>169</v>
      </c>
      <c r="N76" s="21">
        <v>2</v>
      </c>
      <c r="O76" s="21"/>
      <c r="P76" s="21">
        <v>169</v>
      </c>
      <c r="Q76" s="21"/>
      <c r="R76" s="21"/>
      <c r="S76" s="21"/>
      <c r="T76" s="21">
        <v>1</v>
      </c>
      <c r="U76" s="21" t="s">
        <v>215</v>
      </c>
      <c r="V76" s="21" t="s">
        <v>72</v>
      </c>
      <c r="W76" s="21" t="s">
        <v>65</v>
      </c>
      <c r="X76" s="21">
        <v>6</v>
      </c>
      <c r="Y76" s="21">
        <v>18</v>
      </c>
      <c r="Z76" s="21">
        <v>108</v>
      </c>
      <c r="AA76" s="21">
        <v>2</v>
      </c>
      <c r="AB76" s="21"/>
      <c r="AC76" s="21">
        <v>108</v>
      </c>
      <c r="AD76" s="21"/>
      <c r="AE76" s="21"/>
      <c r="AF76" s="21">
        <v>30</v>
      </c>
      <c r="AG76" s="21" t="s">
        <v>84</v>
      </c>
      <c r="AH76" s="1"/>
      <c r="AI76" s="1"/>
      <c r="AJ76" s="1"/>
      <c r="AK76" s="1"/>
      <c r="AL76" s="1"/>
      <c r="AM76" s="1"/>
      <c r="AN76" s="1"/>
      <c r="AO76" s="1"/>
      <c r="AP76" s="1"/>
      <c r="AQ76" s="23"/>
    </row>
    <row r="77" spans="1:43" x14ac:dyDescent="0.5">
      <c r="A77" s="21"/>
      <c r="B77" s="21"/>
      <c r="C77" s="21"/>
      <c r="D77" s="21"/>
      <c r="E77" s="22"/>
      <c r="F77" s="21"/>
      <c r="G77" s="21"/>
      <c r="H77" s="21"/>
      <c r="I77" s="22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 t="s">
        <v>65</v>
      </c>
      <c r="X77" s="21">
        <v>3</v>
      </c>
      <c r="Y77" s="21">
        <v>6</v>
      </c>
      <c r="Z77" s="21">
        <v>18</v>
      </c>
      <c r="AA77" s="21">
        <v>2</v>
      </c>
      <c r="AB77" s="21"/>
      <c r="AC77" s="21">
        <v>18</v>
      </c>
      <c r="AD77" s="21"/>
      <c r="AE77" s="21"/>
      <c r="AF77" s="21">
        <v>30</v>
      </c>
      <c r="AG77" s="21" t="s">
        <v>86</v>
      </c>
      <c r="AH77" s="1"/>
      <c r="AI77" s="1"/>
      <c r="AJ77" s="1"/>
      <c r="AK77" s="1"/>
      <c r="AL77" s="1"/>
      <c r="AM77" s="1"/>
      <c r="AN77" s="1"/>
      <c r="AO77" s="1"/>
      <c r="AP77" s="1"/>
      <c r="AQ77" s="23"/>
    </row>
    <row r="78" spans="1:43" x14ac:dyDescent="0.5">
      <c r="A78" s="21"/>
      <c r="B78" s="21"/>
      <c r="C78" s="21"/>
      <c r="D78" s="21"/>
      <c r="E78" s="22"/>
      <c r="F78" s="21"/>
      <c r="G78" s="21"/>
      <c r="H78" s="21"/>
      <c r="I78" s="22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 t="s">
        <v>66</v>
      </c>
      <c r="X78" s="21">
        <v>2</v>
      </c>
      <c r="Y78" s="21">
        <v>6</v>
      </c>
      <c r="Z78" s="21">
        <v>12</v>
      </c>
      <c r="AA78" s="21">
        <v>2</v>
      </c>
      <c r="AB78" s="21"/>
      <c r="AC78" s="21">
        <v>12</v>
      </c>
      <c r="AD78" s="21"/>
      <c r="AE78" s="21"/>
      <c r="AF78" s="21">
        <v>30</v>
      </c>
      <c r="AG78" s="21" t="s">
        <v>67</v>
      </c>
      <c r="AH78" s="1"/>
      <c r="AI78" s="1"/>
      <c r="AJ78" s="1"/>
      <c r="AK78" s="1"/>
      <c r="AL78" s="1"/>
      <c r="AM78" s="1"/>
      <c r="AN78" s="1"/>
      <c r="AO78" s="1"/>
      <c r="AP78" s="1"/>
      <c r="AQ78" s="23"/>
    </row>
    <row r="79" spans="1:43" s="35" customFormat="1" x14ac:dyDescent="0.5">
      <c r="A79" s="32"/>
      <c r="B79" s="32"/>
      <c r="C79" s="32"/>
      <c r="D79" s="32"/>
      <c r="E79" s="33"/>
      <c r="F79" s="32"/>
      <c r="G79" s="32"/>
      <c r="H79" s="32"/>
      <c r="I79" s="33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4"/>
      <c r="AI79" s="34"/>
      <c r="AJ79" s="34"/>
      <c r="AK79" s="34"/>
      <c r="AL79" s="34"/>
      <c r="AM79" s="34"/>
      <c r="AN79" s="34"/>
      <c r="AO79" s="34"/>
      <c r="AP79" s="34"/>
      <c r="AQ79" s="34"/>
    </row>
    <row r="80" spans="1:43" x14ac:dyDescent="0.5">
      <c r="A80" s="21">
        <v>16</v>
      </c>
      <c r="B80" s="21" t="s">
        <v>68</v>
      </c>
      <c r="C80" s="21" t="s">
        <v>115</v>
      </c>
      <c r="D80" s="21" t="s">
        <v>75</v>
      </c>
      <c r="E80" s="22" t="s">
        <v>62</v>
      </c>
      <c r="F80" s="21">
        <v>7741</v>
      </c>
      <c r="G80" s="21">
        <v>28</v>
      </c>
      <c r="H80" s="21">
        <v>372</v>
      </c>
      <c r="I80" s="22">
        <v>1</v>
      </c>
      <c r="J80" s="21">
        <v>1</v>
      </c>
      <c r="K80" s="21">
        <v>2</v>
      </c>
      <c r="L80" s="21">
        <v>4</v>
      </c>
      <c r="M80" s="21">
        <v>604</v>
      </c>
      <c r="N80" s="21">
        <v>2</v>
      </c>
      <c r="O80" s="21"/>
      <c r="P80" s="21">
        <v>604</v>
      </c>
      <c r="Q80" s="21"/>
      <c r="R80" s="21"/>
      <c r="S80" s="21"/>
      <c r="T80" s="21">
        <v>1</v>
      </c>
      <c r="U80" s="21" t="s">
        <v>116</v>
      </c>
      <c r="V80" s="21" t="s">
        <v>72</v>
      </c>
      <c r="W80" s="21" t="s">
        <v>65</v>
      </c>
      <c r="X80" s="21">
        <v>13</v>
      </c>
      <c r="Y80" s="21">
        <v>18</v>
      </c>
      <c r="Z80" s="21">
        <v>234</v>
      </c>
      <c r="AA80" s="21">
        <v>2</v>
      </c>
      <c r="AB80" s="21"/>
      <c r="AC80" s="21">
        <v>234</v>
      </c>
      <c r="AD80" s="21"/>
      <c r="AE80" s="21"/>
      <c r="AF80" s="21">
        <v>31</v>
      </c>
      <c r="AG80" s="21" t="s">
        <v>84</v>
      </c>
      <c r="AH80" s="1"/>
      <c r="AI80" s="1"/>
      <c r="AJ80" s="1"/>
      <c r="AK80" s="1"/>
      <c r="AL80" s="1"/>
      <c r="AM80" s="1"/>
      <c r="AN80" s="1"/>
      <c r="AO80" s="1"/>
      <c r="AP80" s="1"/>
      <c r="AQ80" s="23"/>
    </row>
    <row r="81" spans="1:43" x14ac:dyDescent="0.5">
      <c r="A81" s="21"/>
      <c r="B81" s="21"/>
      <c r="C81" s="21"/>
      <c r="D81" s="21"/>
      <c r="E81" s="22"/>
      <c r="F81" s="21"/>
      <c r="G81" s="21"/>
      <c r="H81" s="21"/>
      <c r="I81" s="22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 t="s">
        <v>65</v>
      </c>
      <c r="X81" s="21">
        <v>3</v>
      </c>
      <c r="Y81" s="21">
        <v>18</v>
      </c>
      <c r="Z81" s="21">
        <v>54</v>
      </c>
      <c r="AA81" s="21">
        <v>2</v>
      </c>
      <c r="AB81" s="21"/>
      <c r="AC81" s="21">
        <v>54</v>
      </c>
      <c r="AD81" s="21"/>
      <c r="AE81" s="21"/>
      <c r="AF81" s="21">
        <v>31</v>
      </c>
      <c r="AG81" s="21" t="s">
        <v>86</v>
      </c>
      <c r="AH81" s="1"/>
      <c r="AI81" s="1"/>
      <c r="AJ81" s="1"/>
      <c r="AK81" s="1"/>
      <c r="AL81" s="1"/>
      <c r="AM81" s="1"/>
      <c r="AN81" s="1"/>
      <c r="AO81" s="1"/>
      <c r="AP81" s="1"/>
      <c r="AQ81" s="23"/>
    </row>
    <row r="82" spans="1:43" x14ac:dyDescent="0.5">
      <c r="A82" s="21"/>
      <c r="B82" s="21"/>
      <c r="C82" s="21"/>
      <c r="D82" s="21"/>
      <c r="E82" s="22"/>
      <c r="F82" s="21"/>
      <c r="G82" s="21"/>
      <c r="H82" s="21"/>
      <c r="I82" s="22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 t="s">
        <v>66</v>
      </c>
      <c r="X82" s="21">
        <v>2</v>
      </c>
      <c r="Y82" s="21">
        <v>4</v>
      </c>
      <c r="Z82" s="21">
        <v>8</v>
      </c>
      <c r="AA82" s="21">
        <v>2</v>
      </c>
      <c r="AB82" s="21"/>
      <c r="AC82" s="21">
        <v>8</v>
      </c>
      <c r="AD82" s="21"/>
      <c r="AE82" s="21"/>
      <c r="AF82" s="21">
        <v>31</v>
      </c>
      <c r="AG82" s="21" t="s">
        <v>67</v>
      </c>
      <c r="AH82" s="1"/>
      <c r="AI82" s="1"/>
      <c r="AJ82" s="1"/>
      <c r="AK82" s="1"/>
      <c r="AL82" s="1"/>
      <c r="AM82" s="1"/>
      <c r="AN82" s="1"/>
      <c r="AO82" s="1"/>
      <c r="AP82" s="1"/>
      <c r="AQ82" s="23"/>
    </row>
    <row r="83" spans="1:43" s="35" customFormat="1" x14ac:dyDescent="0.5">
      <c r="A83" s="32"/>
      <c r="B83" s="32"/>
      <c r="C83" s="32"/>
      <c r="D83" s="32"/>
      <c r="E83" s="33"/>
      <c r="F83" s="32"/>
      <c r="G83" s="32"/>
      <c r="H83" s="32"/>
      <c r="I83" s="33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4"/>
      <c r="AI83" s="34"/>
      <c r="AJ83" s="34"/>
      <c r="AK83" s="34"/>
      <c r="AL83" s="34"/>
      <c r="AM83" s="34"/>
      <c r="AN83" s="34"/>
      <c r="AO83" s="34"/>
      <c r="AP83" s="34"/>
      <c r="AQ83" s="29"/>
    </row>
    <row r="84" spans="1:43" x14ac:dyDescent="0.5">
      <c r="A84" s="21">
        <v>17</v>
      </c>
      <c r="B84" s="21" t="s">
        <v>91</v>
      </c>
      <c r="C84" s="21" t="s">
        <v>117</v>
      </c>
      <c r="D84" s="21" t="s">
        <v>118</v>
      </c>
      <c r="E84" s="22" t="s">
        <v>62</v>
      </c>
      <c r="F84" s="21">
        <v>5971</v>
      </c>
      <c r="G84" s="21">
        <v>6</v>
      </c>
      <c r="H84" s="21">
        <v>387</v>
      </c>
      <c r="I84" s="22">
        <v>1</v>
      </c>
      <c r="J84" s="21">
        <v>0</v>
      </c>
      <c r="K84" s="21">
        <v>1</v>
      </c>
      <c r="L84" s="21">
        <v>5</v>
      </c>
      <c r="M84" s="21">
        <v>105</v>
      </c>
      <c r="N84" s="21">
        <v>2</v>
      </c>
      <c r="O84" s="21"/>
      <c r="P84" s="21">
        <v>105</v>
      </c>
      <c r="Q84" s="21"/>
      <c r="R84" s="21"/>
      <c r="S84" s="21"/>
      <c r="T84" s="21">
        <v>1</v>
      </c>
      <c r="U84" s="21" t="s">
        <v>119</v>
      </c>
      <c r="V84" s="21" t="s">
        <v>72</v>
      </c>
      <c r="W84" s="21" t="s">
        <v>65</v>
      </c>
      <c r="X84" s="21">
        <v>9</v>
      </c>
      <c r="Y84" s="21">
        <v>12</v>
      </c>
      <c r="Z84" s="21">
        <v>108</v>
      </c>
      <c r="AA84" s="21">
        <v>2</v>
      </c>
      <c r="AB84" s="21"/>
      <c r="AC84" s="21">
        <v>108</v>
      </c>
      <c r="AD84" s="21"/>
      <c r="AE84" s="21"/>
      <c r="AF84" s="21">
        <v>51</v>
      </c>
      <c r="AG84" s="21" t="s">
        <v>84</v>
      </c>
      <c r="AH84" s="1"/>
      <c r="AI84" s="1"/>
      <c r="AJ84" s="1"/>
      <c r="AK84" s="1"/>
      <c r="AL84" s="1"/>
      <c r="AM84" s="1"/>
      <c r="AN84" s="1"/>
      <c r="AO84" s="1"/>
      <c r="AP84" s="1"/>
      <c r="AQ84" s="23"/>
    </row>
    <row r="85" spans="1:43" x14ac:dyDescent="0.5">
      <c r="A85" s="21"/>
      <c r="B85" s="21"/>
      <c r="C85" s="21"/>
      <c r="D85" s="21"/>
      <c r="E85" s="22"/>
      <c r="F85" s="21"/>
      <c r="G85" s="21"/>
      <c r="H85" s="21"/>
      <c r="I85" s="22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 t="s">
        <v>65</v>
      </c>
      <c r="X85" s="21">
        <v>3</v>
      </c>
      <c r="Y85" s="21">
        <v>3</v>
      </c>
      <c r="Z85" s="21">
        <v>9</v>
      </c>
      <c r="AA85" s="21">
        <v>2</v>
      </c>
      <c r="AB85" s="21"/>
      <c r="AC85" s="21">
        <v>9</v>
      </c>
      <c r="AD85" s="21"/>
      <c r="AE85" s="21"/>
      <c r="AF85" s="21">
        <v>16</v>
      </c>
      <c r="AG85" s="21" t="s">
        <v>86</v>
      </c>
      <c r="AH85" s="1"/>
      <c r="AI85" s="1"/>
      <c r="AJ85" s="1"/>
      <c r="AK85" s="1"/>
      <c r="AL85" s="1"/>
      <c r="AM85" s="1"/>
      <c r="AN85" s="1"/>
      <c r="AO85" s="1"/>
      <c r="AP85" s="1"/>
      <c r="AQ85" s="23"/>
    </row>
    <row r="86" spans="1:43" x14ac:dyDescent="0.5">
      <c r="A86" s="21"/>
      <c r="B86" s="21"/>
      <c r="C86" s="21"/>
      <c r="D86" s="21"/>
      <c r="E86" s="22"/>
      <c r="F86" s="21"/>
      <c r="G86" s="21"/>
      <c r="H86" s="21"/>
      <c r="I86" s="22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 t="s">
        <v>66</v>
      </c>
      <c r="X86" s="21">
        <v>2</v>
      </c>
      <c r="Y86" s="21">
        <v>4</v>
      </c>
      <c r="Z86" s="21">
        <v>8</v>
      </c>
      <c r="AA86" s="21">
        <v>2</v>
      </c>
      <c r="AB86" s="21"/>
      <c r="AC86" s="21">
        <v>8</v>
      </c>
      <c r="AD86" s="21"/>
      <c r="AE86" s="21"/>
      <c r="AF86" s="21">
        <v>51</v>
      </c>
      <c r="AG86" s="21" t="s">
        <v>67</v>
      </c>
      <c r="AH86" s="1"/>
      <c r="AI86" s="1"/>
      <c r="AJ86" s="1"/>
      <c r="AK86" s="1"/>
      <c r="AL86" s="1"/>
      <c r="AM86" s="1"/>
      <c r="AN86" s="1"/>
      <c r="AO86" s="1"/>
      <c r="AP86" s="1"/>
      <c r="AQ86" s="23"/>
    </row>
    <row r="87" spans="1:43" s="35" customFormat="1" x14ac:dyDescent="0.5">
      <c r="A87" s="32"/>
      <c r="B87" s="32"/>
      <c r="C87" s="32"/>
      <c r="D87" s="32"/>
      <c r="E87" s="33"/>
      <c r="F87" s="32"/>
      <c r="G87" s="32"/>
      <c r="H87" s="32"/>
      <c r="I87" s="33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4"/>
      <c r="AI87" s="34"/>
      <c r="AJ87" s="34"/>
      <c r="AK87" s="34"/>
      <c r="AL87" s="34"/>
      <c r="AM87" s="34"/>
      <c r="AN87" s="34"/>
      <c r="AO87" s="34"/>
      <c r="AP87" s="34"/>
      <c r="AQ87" s="29"/>
    </row>
    <row r="88" spans="1:43" x14ac:dyDescent="0.5">
      <c r="A88" s="21">
        <v>18</v>
      </c>
      <c r="B88" s="21" t="s">
        <v>68</v>
      </c>
      <c r="C88" s="21" t="s">
        <v>120</v>
      </c>
      <c r="D88" s="21" t="s">
        <v>121</v>
      </c>
      <c r="E88" s="22" t="s">
        <v>62</v>
      </c>
      <c r="F88" s="21">
        <v>14222</v>
      </c>
      <c r="G88" s="21">
        <v>84</v>
      </c>
      <c r="H88" s="21">
        <v>1066</v>
      </c>
      <c r="I88" s="22">
        <v>1</v>
      </c>
      <c r="J88" s="21">
        <v>0</v>
      </c>
      <c r="K88" s="21">
        <v>1</v>
      </c>
      <c r="L88" s="21">
        <v>42</v>
      </c>
      <c r="M88" s="21">
        <v>142</v>
      </c>
      <c r="N88" s="21">
        <v>2</v>
      </c>
      <c r="O88" s="21"/>
      <c r="P88" s="21">
        <v>142</v>
      </c>
      <c r="Q88" s="21"/>
      <c r="R88" s="21"/>
      <c r="S88" s="21"/>
      <c r="T88" s="21">
        <v>1</v>
      </c>
      <c r="U88" s="21" t="s">
        <v>122</v>
      </c>
      <c r="V88" s="21" t="s">
        <v>72</v>
      </c>
      <c r="W88" s="21" t="s">
        <v>73</v>
      </c>
      <c r="X88" s="21">
        <v>12</v>
      </c>
      <c r="Y88" s="21">
        <v>18</v>
      </c>
      <c r="Z88" s="21">
        <v>216</v>
      </c>
      <c r="AA88" s="21">
        <v>2</v>
      </c>
      <c r="AB88" s="21"/>
      <c r="AC88" s="21">
        <v>216</v>
      </c>
      <c r="AD88" s="21"/>
      <c r="AE88" s="21"/>
      <c r="AF88" s="21">
        <v>31</v>
      </c>
      <c r="AG88" s="21"/>
      <c r="AH88" s="1"/>
      <c r="AI88" s="1"/>
      <c r="AJ88" s="1"/>
      <c r="AK88" s="1"/>
      <c r="AL88" s="1"/>
      <c r="AM88" s="1"/>
      <c r="AN88" s="1"/>
      <c r="AO88" s="1"/>
      <c r="AP88" s="1"/>
      <c r="AQ88" s="23"/>
    </row>
    <row r="89" spans="1:43" x14ac:dyDescent="0.5">
      <c r="A89" s="21"/>
      <c r="B89" s="21"/>
      <c r="C89" s="21"/>
      <c r="D89" s="21"/>
      <c r="E89" s="22"/>
      <c r="F89" s="21"/>
      <c r="G89" s="21"/>
      <c r="H89" s="21"/>
      <c r="I89" s="22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 t="s">
        <v>66</v>
      </c>
      <c r="X89" s="21">
        <v>2</v>
      </c>
      <c r="Y89" s="21">
        <v>3</v>
      </c>
      <c r="Z89" s="21">
        <v>6</v>
      </c>
      <c r="AA89" s="21">
        <v>2</v>
      </c>
      <c r="AB89" s="21"/>
      <c r="AC89" s="21">
        <v>6</v>
      </c>
      <c r="AD89" s="21"/>
      <c r="AE89" s="21"/>
      <c r="AF89" s="21">
        <v>31</v>
      </c>
      <c r="AG89" s="21" t="s">
        <v>67</v>
      </c>
      <c r="AH89" s="1"/>
      <c r="AI89" s="1"/>
      <c r="AJ89" s="1"/>
      <c r="AK89" s="1"/>
      <c r="AL89" s="1"/>
      <c r="AM89" s="1"/>
      <c r="AN89" s="1"/>
      <c r="AO89" s="1"/>
      <c r="AP89" s="1"/>
      <c r="AQ89" s="23"/>
    </row>
    <row r="90" spans="1:43" x14ac:dyDescent="0.5">
      <c r="A90" s="21"/>
      <c r="B90" s="21" t="s">
        <v>68</v>
      </c>
      <c r="C90" s="21" t="s">
        <v>120</v>
      </c>
      <c r="D90" s="21" t="s">
        <v>121</v>
      </c>
      <c r="E90" s="22" t="s">
        <v>62</v>
      </c>
      <c r="F90" s="21">
        <v>14221</v>
      </c>
      <c r="G90" s="21">
        <v>83</v>
      </c>
      <c r="H90" s="21">
        <v>1065</v>
      </c>
      <c r="I90" s="22">
        <v>1</v>
      </c>
      <c r="J90" s="21">
        <v>2</v>
      </c>
      <c r="K90" s="21">
        <v>3</v>
      </c>
      <c r="L90" s="21">
        <v>87</v>
      </c>
      <c r="M90" s="21">
        <v>1187</v>
      </c>
      <c r="N90" s="21">
        <v>1</v>
      </c>
      <c r="O90" s="21">
        <v>1187</v>
      </c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 t="s">
        <v>76</v>
      </c>
      <c r="AH90" s="1"/>
      <c r="AI90" s="1"/>
      <c r="AJ90" s="1"/>
      <c r="AK90" s="1"/>
      <c r="AL90" s="1"/>
      <c r="AM90" s="1"/>
      <c r="AN90" s="1"/>
      <c r="AO90" s="1"/>
      <c r="AP90" s="1"/>
      <c r="AQ90" s="23"/>
    </row>
    <row r="91" spans="1:43" s="35" customFormat="1" x14ac:dyDescent="0.5">
      <c r="A91" s="32"/>
      <c r="B91" s="32"/>
      <c r="C91" s="32"/>
      <c r="D91" s="32"/>
      <c r="E91" s="33"/>
      <c r="F91" s="32"/>
      <c r="G91" s="32"/>
      <c r="H91" s="32"/>
      <c r="I91" s="33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4"/>
      <c r="AI91" s="34"/>
      <c r="AJ91" s="34"/>
      <c r="AK91" s="34"/>
      <c r="AL91" s="34"/>
      <c r="AM91" s="34"/>
      <c r="AN91" s="34"/>
      <c r="AO91" s="34"/>
      <c r="AP91" s="34"/>
      <c r="AQ91" s="29"/>
    </row>
    <row r="92" spans="1:43" x14ac:dyDescent="0.5">
      <c r="A92" s="21">
        <v>19</v>
      </c>
      <c r="B92" s="21" t="s">
        <v>91</v>
      </c>
      <c r="C92" s="21" t="s">
        <v>241</v>
      </c>
      <c r="D92" s="21" t="s">
        <v>89</v>
      </c>
      <c r="E92" s="22" t="s">
        <v>62</v>
      </c>
      <c r="F92" s="21">
        <v>18511</v>
      </c>
      <c r="G92" s="21">
        <v>266</v>
      </c>
      <c r="H92" s="21">
        <v>1653</v>
      </c>
      <c r="I92" s="22">
        <v>1</v>
      </c>
      <c r="J92" s="21">
        <v>14</v>
      </c>
      <c r="K92" s="21">
        <v>0</v>
      </c>
      <c r="L92" s="21">
        <v>73</v>
      </c>
      <c r="M92" s="21">
        <f t="shared" ref="M92" si="0">+(J92*400)+(K92*100)+L92</f>
        <v>5673</v>
      </c>
      <c r="N92" s="21">
        <v>1</v>
      </c>
      <c r="O92" s="21">
        <v>5673</v>
      </c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 t="s">
        <v>247</v>
      </c>
    </row>
    <row r="93" spans="1:43" s="35" customFormat="1" x14ac:dyDescent="0.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</row>
    <row r="94" spans="1:43" x14ac:dyDescent="0.5">
      <c r="A94" s="21">
        <v>20</v>
      </c>
      <c r="B94" s="21" t="s">
        <v>59</v>
      </c>
      <c r="C94" s="21" t="s">
        <v>123</v>
      </c>
      <c r="D94" s="21" t="s">
        <v>124</v>
      </c>
      <c r="E94" s="22" t="s">
        <v>62</v>
      </c>
      <c r="F94" s="21">
        <v>5569</v>
      </c>
      <c r="G94" s="21">
        <v>28</v>
      </c>
      <c r="H94" s="21">
        <v>696</v>
      </c>
      <c r="I94" s="22">
        <v>5</v>
      </c>
      <c r="J94" s="21">
        <v>1</v>
      </c>
      <c r="K94" s="21">
        <v>3</v>
      </c>
      <c r="L94" s="21">
        <v>48</v>
      </c>
      <c r="M94" s="21">
        <v>748</v>
      </c>
      <c r="N94" s="21">
        <v>1</v>
      </c>
      <c r="O94" s="21">
        <v>748</v>
      </c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 t="s">
        <v>76</v>
      </c>
      <c r="AH94" s="1"/>
      <c r="AI94" s="1"/>
      <c r="AJ94" s="1"/>
      <c r="AK94" s="1"/>
      <c r="AL94" s="1"/>
      <c r="AM94" s="1"/>
      <c r="AN94" s="1"/>
      <c r="AO94" s="1"/>
      <c r="AP94" s="1"/>
      <c r="AQ94" s="23"/>
    </row>
    <row r="95" spans="1:43" s="35" customFormat="1" x14ac:dyDescent="0.5">
      <c r="A95" s="32"/>
      <c r="B95" s="32"/>
      <c r="C95" s="32"/>
      <c r="D95" s="32"/>
      <c r="E95" s="33"/>
      <c r="F95" s="32"/>
      <c r="G95" s="32"/>
      <c r="H95" s="32"/>
      <c r="I95" s="33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4"/>
      <c r="AI95" s="34"/>
      <c r="AJ95" s="34"/>
      <c r="AK95" s="34"/>
      <c r="AL95" s="34"/>
      <c r="AM95" s="34"/>
      <c r="AN95" s="34"/>
      <c r="AO95" s="34"/>
      <c r="AP95" s="34"/>
      <c r="AQ95" s="29"/>
    </row>
    <row r="96" spans="1:43" x14ac:dyDescent="0.5">
      <c r="A96" s="21">
        <v>21</v>
      </c>
      <c r="B96" s="21" t="s">
        <v>68</v>
      </c>
      <c r="C96" s="21" t="s">
        <v>125</v>
      </c>
      <c r="D96" s="21" t="s">
        <v>126</v>
      </c>
      <c r="E96" s="22" t="s">
        <v>62</v>
      </c>
      <c r="F96" s="21">
        <v>5978</v>
      </c>
      <c r="G96" s="21">
        <v>9</v>
      </c>
      <c r="H96" s="21">
        <v>394</v>
      </c>
      <c r="I96" s="22">
        <v>1</v>
      </c>
      <c r="J96" s="21">
        <v>0</v>
      </c>
      <c r="K96" s="21">
        <v>1</v>
      </c>
      <c r="L96" s="21">
        <v>28</v>
      </c>
      <c r="M96" s="21">
        <v>128</v>
      </c>
      <c r="N96" s="21">
        <v>2</v>
      </c>
      <c r="O96" s="21"/>
      <c r="P96" s="21">
        <v>128</v>
      </c>
      <c r="Q96" s="21"/>
      <c r="R96" s="21"/>
      <c r="S96" s="21"/>
      <c r="T96" s="21">
        <v>1</v>
      </c>
      <c r="U96" s="21" t="s">
        <v>127</v>
      </c>
      <c r="V96" s="21" t="s">
        <v>72</v>
      </c>
      <c r="W96" s="21" t="s">
        <v>65</v>
      </c>
      <c r="X96" s="21">
        <v>12</v>
      </c>
      <c r="Y96" s="21">
        <v>15</v>
      </c>
      <c r="Z96" s="21">
        <v>180</v>
      </c>
      <c r="AA96" s="21">
        <v>2</v>
      </c>
      <c r="AB96" s="21"/>
      <c r="AC96" s="21">
        <v>180</v>
      </c>
      <c r="AD96" s="21"/>
      <c r="AE96" s="21"/>
      <c r="AF96" s="21">
        <v>31</v>
      </c>
      <c r="AG96" s="21"/>
      <c r="AH96" s="1"/>
      <c r="AI96" s="1"/>
      <c r="AJ96" s="1"/>
      <c r="AK96" s="1"/>
      <c r="AL96" s="1"/>
      <c r="AM96" s="1"/>
      <c r="AN96" s="1"/>
      <c r="AO96" s="1"/>
      <c r="AP96" s="1"/>
      <c r="AQ96" s="23"/>
    </row>
    <row r="97" spans="1:43" x14ac:dyDescent="0.5">
      <c r="A97" s="21"/>
      <c r="B97" s="21"/>
      <c r="C97" s="21"/>
      <c r="D97" s="21"/>
      <c r="E97" s="22"/>
      <c r="F97" s="21"/>
      <c r="G97" s="21"/>
      <c r="H97" s="21"/>
      <c r="I97" s="22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 t="s">
        <v>65</v>
      </c>
      <c r="X97" s="21">
        <v>6</v>
      </c>
      <c r="Y97" s="21">
        <v>12</v>
      </c>
      <c r="Z97" s="21">
        <v>72</v>
      </c>
      <c r="AA97" s="21">
        <v>2</v>
      </c>
      <c r="AB97" s="21"/>
      <c r="AC97" s="21">
        <v>72</v>
      </c>
      <c r="AD97" s="21"/>
      <c r="AE97" s="21"/>
      <c r="AF97" s="21">
        <v>31</v>
      </c>
      <c r="AG97" s="21"/>
      <c r="AH97" s="1"/>
      <c r="AI97" s="1"/>
      <c r="AJ97" s="1"/>
      <c r="AK97" s="1"/>
      <c r="AL97" s="1"/>
      <c r="AM97" s="1"/>
      <c r="AN97" s="1"/>
      <c r="AO97" s="1"/>
      <c r="AP97" s="1"/>
      <c r="AQ97" s="23"/>
    </row>
    <row r="98" spans="1:43" x14ac:dyDescent="0.5">
      <c r="A98" s="21"/>
      <c r="B98" s="21"/>
      <c r="C98" s="21"/>
      <c r="D98" s="21"/>
      <c r="E98" s="22"/>
      <c r="F98" s="21"/>
      <c r="G98" s="21"/>
      <c r="H98" s="21"/>
      <c r="I98" s="22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 t="s">
        <v>66</v>
      </c>
      <c r="X98" s="21">
        <v>2</v>
      </c>
      <c r="Y98" s="21">
        <v>4</v>
      </c>
      <c r="Z98" s="21">
        <v>8</v>
      </c>
      <c r="AA98" s="21">
        <v>2</v>
      </c>
      <c r="AB98" s="21"/>
      <c r="AC98" s="21">
        <v>8</v>
      </c>
      <c r="AD98" s="21"/>
      <c r="AE98" s="21"/>
      <c r="AF98" s="21">
        <v>31</v>
      </c>
      <c r="AG98" s="21"/>
      <c r="AH98" s="1"/>
      <c r="AI98" s="1"/>
      <c r="AJ98" s="1"/>
      <c r="AK98" s="1"/>
      <c r="AL98" s="1"/>
      <c r="AM98" s="1"/>
      <c r="AN98" s="1"/>
      <c r="AO98" s="1"/>
      <c r="AP98" s="1"/>
      <c r="AQ98" s="23"/>
    </row>
    <row r="99" spans="1:43" x14ac:dyDescent="0.5">
      <c r="A99" s="21"/>
      <c r="B99" s="21" t="s">
        <v>68</v>
      </c>
      <c r="C99" s="21" t="s">
        <v>125</v>
      </c>
      <c r="D99" s="21" t="s">
        <v>126</v>
      </c>
      <c r="E99" s="22" t="s">
        <v>62</v>
      </c>
      <c r="F99" s="21">
        <v>15482</v>
      </c>
      <c r="G99" s="21">
        <v>116</v>
      </c>
      <c r="H99" s="21">
        <v>1108</v>
      </c>
      <c r="I99" s="22">
        <v>1</v>
      </c>
      <c r="J99" s="21">
        <v>0</v>
      </c>
      <c r="K99" s="21">
        <v>0</v>
      </c>
      <c r="L99" s="21">
        <v>86</v>
      </c>
      <c r="M99" s="21">
        <v>86</v>
      </c>
      <c r="N99" s="21">
        <v>1</v>
      </c>
      <c r="O99" s="21">
        <v>86</v>
      </c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 t="s">
        <v>128</v>
      </c>
      <c r="AH99" s="1"/>
      <c r="AI99" s="1"/>
      <c r="AJ99" s="1"/>
      <c r="AK99" s="1"/>
      <c r="AL99" s="1"/>
      <c r="AM99" s="1"/>
      <c r="AN99" s="1"/>
      <c r="AO99" s="1"/>
      <c r="AP99" s="1"/>
      <c r="AQ99" s="23"/>
    </row>
    <row r="100" spans="1:43" x14ac:dyDescent="0.5">
      <c r="A100" s="21"/>
      <c r="B100" s="21" t="s">
        <v>68</v>
      </c>
      <c r="C100" s="21" t="s">
        <v>125</v>
      </c>
      <c r="D100" s="21" t="s">
        <v>126</v>
      </c>
      <c r="E100" s="22" t="s">
        <v>62</v>
      </c>
      <c r="F100" s="21">
        <v>14218</v>
      </c>
      <c r="G100" s="21">
        <v>80</v>
      </c>
      <c r="H100" s="21">
        <v>1062</v>
      </c>
      <c r="I100" s="22">
        <v>1</v>
      </c>
      <c r="J100" s="21">
        <v>0</v>
      </c>
      <c r="K100" s="21">
        <v>3</v>
      </c>
      <c r="L100" s="21">
        <v>84</v>
      </c>
      <c r="M100" s="21">
        <v>384</v>
      </c>
      <c r="N100" s="21">
        <v>1</v>
      </c>
      <c r="O100" s="21">
        <v>384</v>
      </c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 t="s">
        <v>76</v>
      </c>
      <c r="AH100" s="1"/>
      <c r="AI100" s="1"/>
      <c r="AJ100" s="1"/>
      <c r="AK100" s="1"/>
      <c r="AL100" s="1"/>
      <c r="AM100" s="1"/>
      <c r="AN100" s="1"/>
      <c r="AO100" s="1"/>
      <c r="AP100" s="1"/>
      <c r="AQ100" s="23"/>
    </row>
    <row r="101" spans="1:43" x14ac:dyDescent="0.5">
      <c r="A101" s="21"/>
      <c r="B101" s="21" t="s">
        <v>68</v>
      </c>
      <c r="C101" s="21" t="s">
        <v>125</v>
      </c>
      <c r="D101" s="21" t="s">
        <v>126</v>
      </c>
      <c r="E101" s="22" t="s">
        <v>62</v>
      </c>
      <c r="F101" s="21">
        <v>5557</v>
      </c>
      <c r="G101" s="21">
        <v>16</v>
      </c>
      <c r="H101" s="21">
        <v>684</v>
      </c>
      <c r="I101" s="22">
        <v>1</v>
      </c>
      <c r="J101" s="21">
        <v>4</v>
      </c>
      <c r="K101" s="21">
        <v>1</v>
      </c>
      <c r="L101" s="21">
        <v>77</v>
      </c>
      <c r="M101" s="21">
        <v>1777</v>
      </c>
      <c r="N101" s="21">
        <v>1</v>
      </c>
      <c r="O101" s="21">
        <v>1777</v>
      </c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 t="s">
        <v>76</v>
      </c>
      <c r="AH101" s="1"/>
      <c r="AI101" s="1"/>
      <c r="AJ101" s="1"/>
      <c r="AK101" s="1"/>
      <c r="AL101" s="1"/>
      <c r="AM101" s="1"/>
      <c r="AN101" s="1"/>
      <c r="AO101" s="1"/>
      <c r="AP101" s="1"/>
      <c r="AQ101" s="23"/>
    </row>
    <row r="102" spans="1:43" x14ac:dyDescent="0.5">
      <c r="A102" s="21"/>
      <c r="B102" s="21" t="s">
        <v>68</v>
      </c>
      <c r="C102" s="21" t="s">
        <v>125</v>
      </c>
      <c r="D102" s="21" t="s">
        <v>126</v>
      </c>
      <c r="E102" s="22" t="s">
        <v>62</v>
      </c>
      <c r="F102" s="21">
        <v>5556</v>
      </c>
      <c r="G102" s="21">
        <v>15</v>
      </c>
      <c r="H102" s="21">
        <v>683</v>
      </c>
      <c r="I102" s="22">
        <v>1</v>
      </c>
      <c r="J102" s="21">
        <v>3</v>
      </c>
      <c r="K102" s="21">
        <v>3</v>
      </c>
      <c r="L102" s="21">
        <v>47</v>
      </c>
      <c r="M102" s="21">
        <v>1547</v>
      </c>
      <c r="N102" s="21">
        <v>1</v>
      </c>
      <c r="O102" s="21">
        <v>1547</v>
      </c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 t="s">
        <v>76</v>
      </c>
      <c r="AH102" s="1"/>
      <c r="AI102" s="1"/>
      <c r="AJ102" s="1"/>
      <c r="AK102" s="1"/>
      <c r="AL102" s="1"/>
      <c r="AM102" s="1"/>
      <c r="AN102" s="1"/>
      <c r="AO102" s="1"/>
      <c r="AP102" s="1"/>
      <c r="AQ102" s="23"/>
    </row>
    <row r="103" spans="1:43" s="35" customFormat="1" x14ac:dyDescent="0.5">
      <c r="A103" s="32"/>
      <c r="B103" s="32"/>
      <c r="C103" s="32"/>
      <c r="D103" s="32"/>
      <c r="E103" s="33"/>
      <c r="F103" s="32"/>
      <c r="G103" s="32"/>
      <c r="H103" s="32"/>
      <c r="I103" s="33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4"/>
      <c r="AI103" s="34"/>
      <c r="AJ103" s="34"/>
      <c r="AK103" s="34"/>
      <c r="AL103" s="34"/>
      <c r="AM103" s="34"/>
      <c r="AN103" s="34"/>
      <c r="AO103" s="34"/>
      <c r="AP103" s="34"/>
      <c r="AQ103" s="29"/>
    </row>
    <row r="104" spans="1:43" x14ac:dyDescent="0.5">
      <c r="A104" s="21">
        <v>22</v>
      </c>
      <c r="B104" s="21" t="s">
        <v>68</v>
      </c>
      <c r="C104" s="21" t="s">
        <v>129</v>
      </c>
      <c r="D104" s="21" t="s">
        <v>130</v>
      </c>
      <c r="E104" s="22" t="s">
        <v>62</v>
      </c>
      <c r="F104" s="21">
        <v>5975</v>
      </c>
      <c r="G104" s="21">
        <v>2</v>
      </c>
      <c r="H104" s="21">
        <v>391</v>
      </c>
      <c r="I104" s="22">
        <v>1</v>
      </c>
      <c r="J104" s="21">
        <v>0</v>
      </c>
      <c r="K104" s="21">
        <v>2</v>
      </c>
      <c r="L104" s="21">
        <v>93</v>
      </c>
      <c r="M104" s="21">
        <v>293</v>
      </c>
      <c r="N104" s="21">
        <v>2</v>
      </c>
      <c r="O104" s="21"/>
      <c r="P104" s="21">
        <v>293</v>
      </c>
      <c r="Q104" s="21"/>
      <c r="R104" s="21"/>
      <c r="S104" s="21"/>
      <c r="T104" s="21">
        <v>1</v>
      </c>
      <c r="U104" s="21" t="s">
        <v>131</v>
      </c>
      <c r="V104" s="21" t="s">
        <v>72</v>
      </c>
      <c r="W104" s="21" t="s">
        <v>65</v>
      </c>
      <c r="X104" s="21">
        <v>14</v>
      </c>
      <c r="Y104" s="21">
        <v>24</v>
      </c>
      <c r="Z104" s="21">
        <v>336</v>
      </c>
      <c r="AA104" s="21">
        <v>2</v>
      </c>
      <c r="AB104" s="21"/>
      <c r="AC104" s="21">
        <v>336</v>
      </c>
      <c r="AD104" s="21"/>
      <c r="AE104" s="21"/>
      <c r="AF104" s="21">
        <v>36</v>
      </c>
      <c r="AG104" s="21" t="s">
        <v>84</v>
      </c>
      <c r="AH104" s="1"/>
      <c r="AI104" s="1"/>
      <c r="AJ104" s="1"/>
      <c r="AK104" s="1"/>
      <c r="AL104" s="1"/>
      <c r="AM104" s="1"/>
      <c r="AN104" s="1"/>
      <c r="AO104" s="1"/>
      <c r="AP104" s="1"/>
      <c r="AQ104" s="23"/>
    </row>
    <row r="105" spans="1:43" x14ac:dyDescent="0.5">
      <c r="A105" s="21"/>
      <c r="B105" s="21"/>
      <c r="C105" s="21"/>
      <c r="D105" s="21"/>
      <c r="E105" s="22"/>
      <c r="F105" s="21"/>
      <c r="G105" s="21"/>
      <c r="H105" s="21"/>
      <c r="I105" s="22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 t="s">
        <v>65</v>
      </c>
      <c r="X105" s="21">
        <v>3</v>
      </c>
      <c r="Y105" s="21">
        <v>9</v>
      </c>
      <c r="Z105" s="21">
        <v>27</v>
      </c>
      <c r="AA105" s="21">
        <v>2</v>
      </c>
      <c r="AB105" s="21"/>
      <c r="AC105" s="21">
        <v>27</v>
      </c>
      <c r="AD105" s="21"/>
      <c r="AE105" s="21"/>
      <c r="AF105" s="21">
        <v>31</v>
      </c>
      <c r="AG105" s="21" t="s">
        <v>86</v>
      </c>
      <c r="AH105" s="1"/>
      <c r="AI105" s="1"/>
      <c r="AJ105" s="1"/>
      <c r="AK105" s="1"/>
      <c r="AL105" s="1"/>
      <c r="AM105" s="1"/>
      <c r="AN105" s="1"/>
      <c r="AO105" s="1"/>
      <c r="AP105" s="1"/>
      <c r="AQ105" s="23"/>
    </row>
    <row r="106" spans="1:43" x14ac:dyDescent="0.5">
      <c r="A106" s="21"/>
      <c r="B106" s="21"/>
      <c r="C106" s="21"/>
      <c r="D106" s="21"/>
      <c r="E106" s="22"/>
      <c r="F106" s="21"/>
      <c r="G106" s="21"/>
      <c r="H106" s="21"/>
      <c r="I106" s="22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 t="s">
        <v>66</v>
      </c>
      <c r="X106" s="21">
        <v>2</v>
      </c>
      <c r="Y106" s="21">
        <v>4</v>
      </c>
      <c r="Z106" s="21">
        <v>8</v>
      </c>
      <c r="AA106" s="21">
        <v>2</v>
      </c>
      <c r="AB106" s="21"/>
      <c r="AC106" s="21">
        <v>8</v>
      </c>
      <c r="AD106" s="21"/>
      <c r="AE106" s="21"/>
      <c r="AF106" s="21">
        <v>36</v>
      </c>
      <c r="AG106" s="21" t="s">
        <v>67</v>
      </c>
      <c r="AH106" s="1"/>
      <c r="AI106" s="1"/>
      <c r="AJ106" s="1"/>
      <c r="AK106" s="1"/>
      <c r="AL106" s="1"/>
      <c r="AM106" s="1"/>
      <c r="AN106" s="1"/>
      <c r="AO106" s="1"/>
      <c r="AP106" s="1"/>
      <c r="AQ106" s="23"/>
    </row>
    <row r="107" spans="1:43" x14ac:dyDescent="0.5">
      <c r="A107" s="21"/>
      <c r="B107" s="21" t="s">
        <v>68</v>
      </c>
      <c r="C107" s="21" t="s">
        <v>129</v>
      </c>
      <c r="D107" s="21" t="s">
        <v>130</v>
      </c>
      <c r="E107" s="22" t="s">
        <v>62</v>
      </c>
      <c r="F107" s="21">
        <v>5546</v>
      </c>
      <c r="G107" s="21">
        <v>5</v>
      </c>
      <c r="H107" s="21">
        <v>673</v>
      </c>
      <c r="I107" s="22">
        <v>1</v>
      </c>
      <c r="J107" s="21">
        <v>1</v>
      </c>
      <c r="K107" s="21">
        <v>3</v>
      </c>
      <c r="L107" s="21">
        <v>91</v>
      </c>
      <c r="M107" s="21">
        <v>791</v>
      </c>
      <c r="N107" s="21">
        <v>1</v>
      </c>
      <c r="O107" s="21">
        <v>791</v>
      </c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 t="s">
        <v>76</v>
      </c>
      <c r="AH107" s="1"/>
      <c r="AI107" s="1"/>
      <c r="AJ107" s="1"/>
      <c r="AK107" s="1"/>
      <c r="AL107" s="1"/>
      <c r="AM107" s="1"/>
      <c r="AN107" s="1"/>
      <c r="AO107" s="1"/>
      <c r="AP107" s="1"/>
      <c r="AQ107" s="23"/>
    </row>
    <row r="108" spans="1:43" x14ac:dyDescent="0.5">
      <c r="A108" s="21"/>
      <c r="B108" s="21" t="s">
        <v>68</v>
      </c>
      <c r="C108" s="21" t="s">
        <v>129</v>
      </c>
      <c r="D108" s="21" t="s">
        <v>130</v>
      </c>
      <c r="E108" s="22" t="s">
        <v>62</v>
      </c>
      <c r="F108" s="21">
        <v>15471</v>
      </c>
      <c r="G108" s="21">
        <v>105</v>
      </c>
      <c r="H108" s="21">
        <v>1097</v>
      </c>
      <c r="I108" s="22">
        <v>1</v>
      </c>
      <c r="J108" s="21">
        <v>1</v>
      </c>
      <c r="K108" s="21">
        <v>1</v>
      </c>
      <c r="L108" s="21">
        <v>75</v>
      </c>
      <c r="M108" s="21">
        <v>575</v>
      </c>
      <c r="N108" s="21">
        <v>1</v>
      </c>
      <c r="O108" s="21">
        <v>575</v>
      </c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 t="s">
        <v>132</v>
      </c>
      <c r="AH108" s="1"/>
      <c r="AI108" s="1"/>
      <c r="AJ108" s="1"/>
      <c r="AK108" s="1"/>
      <c r="AL108" s="1"/>
      <c r="AM108" s="1"/>
      <c r="AN108" s="1"/>
      <c r="AO108" s="1"/>
      <c r="AP108" s="1"/>
      <c r="AQ108" s="23"/>
    </row>
    <row r="109" spans="1:43" s="35" customFormat="1" x14ac:dyDescent="0.5">
      <c r="A109" s="32"/>
      <c r="B109" s="32"/>
      <c r="C109" s="32"/>
      <c r="D109" s="32"/>
      <c r="E109" s="33"/>
      <c r="F109" s="32"/>
      <c r="G109" s="32"/>
      <c r="H109" s="32"/>
      <c r="I109" s="33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4"/>
      <c r="AI109" s="34"/>
      <c r="AJ109" s="34"/>
      <c r="AK109" s="34"/>
      <c r="AL109" s="34"/>
      <c r="AM109" s="34"/>
      <c r="AN109" s="34"/>
      <c r="AO109" s="34"/>
      <c r="AP109" s="34"/>
      <c r="AQ109" s="29"/>
    </row>
    <row r="110" spans="1:43" x14ac:dyDescent="0.5">
      <c r="A110" s="21">
        <v>23</v>
      </c>
      <c r="B110" s="21" t="s">
        <v>68</v>
      </c>
      <c r="C110" s="21" t="s">
        <v>133</v>
      </c>
      <c r="D110" s="21" t="s">
        <v>130</v>
      </c>
      <c r="E110" s="22" t="s">
        <v>62</v>
      </c>
      <c r="F110" s="21">
        <v>18490</v>
      </c>
      <c r="G110" s="21">
        <v>42</v>
      </c>
      <c r="H110" s="21">
        <v>1632</v>
      </c>
      <c r="I110" s="22">
        <v>1</v>
      </c>
      <c r="J110" s="21">
        <v>16</v>
      </c>
      <c r="K110" s="21">
        <v>3</v>
      </c>
      <c r="L110" s="21">
        <v>36</v>
      </c>
      <c r="M110" s="21">
        <v>6736</v>
      </c>
      <c r="N110" s="21">
        <v>1</v>
      </c>
      <c r="O110" s="21">
        <v>6736</v>
      </c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 t="s">
        <v>134</v>
      </c>
      <c r="AH110" s="1"/>
      <c r="AI110" s="1"/>
      <c r="AJ110" s="1"/>
      <c r="AK110" s="1"/>
      <c r="AL110" s="1"/>
      <c r="AM110" s="1"/>
      <c r="AN110" s="1"/>
      <c r="AO110" s="1"/>
      <c r="AP110" s="1"/>
      <c r="AQ110" s="23"/>
    </row>
    <row r="111" spans="1:43" s="35" customFormat="1" x14ac:dyDescent="0.5">
      <c r="A111" s="32"/>
      <c r="B111" s="32"/>
      <c r="C111" s="32"/>
      <c r="D111" s="32"/>
      <c r="E111" s="33"/>
      <c r="F111" s="32"/>
      <c r="G111" s="32"/>
      <c r="H111" s="32"/>
      <c r="I111" s="33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4"/>
      <c r="AI111" s="34"/>
      <c r="AJ111" s="34"/>
      <c r="AK111" s="34"/>
      <c r="AL111" s="34"/>
      <c r="AM111" s="34"/>
      <c r="AN111" s="34"/>
      <c r="AO111" s="34"/>
      <c r="AP111" s="34"/>
      <c r="AQ111" s="29"/>
    </row>
    <row r="112" spans="1:43" x14ac:dyDescent="0.5">
      <c r="A112" s="21">
        <v>24</v>
      </c>
      <c r="B112" s="21" t="s">
        <v>68</v>
      </c>
      <c r="C112" s="21" t="s">
        <v>135</v>
      </c>
      <c r="D112" s="21" t="s">
        <v>89</v>
      </c>
      <c r="E112" s="22" t="s">
        <v>62</v>
      </c>
      <c r="F112" s="21">
        <v>15493</v>
      </c>
      <c r="G112" s="21">
        <v>125</v>
      </c>
      <c r="H112" s="21">
        <v>1117</v>
      </c>
      <c r="I112" s="22">
        <v>1</v>
      </c>
      <c r="J112" s="21">
        <v>2</v>
      </c>
      <c r="K112" s="21">
        <v>2</v>
      </c>
      <c r="L112" s="21">
        <v>54</v>
      </c>
      <c r="M112" s="21">
        <v>1054</v>
      </c>
      <c r="N112" s="21">
        <v>1</v>
      </c>
      <c r="O112" s="21">
        <v>1054</v>
      </c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 t="s">
        <v>76</v>
      </c>
      <c r="AH112" s="1"/>
      <c r="AI112" s="1"/>
      <c r="AJ112" s="1"/>
      <c r="AK112" s="1"/>
      <c r="AL112" s="1"/>
      <c r="AM112" s="1"/>
      <c r="AN112" s="1"/>
      <c r="AO112" s="1"/>
      <c r="AP112" s="1"/>
      <c r="AQ112" s="23"/>
    </row>
    <row r="113" spans="1:43" s="35" customFormat="1" x14ac:dyDescent="0.5">
      <c r="A113" s="32"/>
      <c r="B113" s="32"/>
      <c r="C113" s="32"/>
      <c r="D113" s="32"/>
      <c r="E113" s="33"/>
      <c r="F113" s="32"/>
      <c r="G113" s="32"/>
      <c r="H113" s="32"/>
      <c r="I113" s="33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4"/>
      <c r="AI113" s="34"/>
      <c r="AJ113" s="34"/>
      <c r="AK113" s="34"/>
      <c r="AL113" s="34"/>
      <c r="AM113" s="34"/>
      <c r="AN113" s="34"/>
      <c r="AO113" s="34"/>
      <c r="AP113" s="34"/>
      <c r="AQ113" s="29"/>
    </row>
    <row r="114" spans="1:43" x14ac:dyDescent="0.5">
      <c r="A114" s="21">
        <v>25</v>
      </c>
      <c r="B114" s="21" t="s">
        <v>68</v>
      </c>
      <c r="C114" s="21" t="s">
        <v>136</v>
      </c>
      <c r="D114" s="21" t="s">
        <v>137</v>
      </c>
      <c r="E114" s="22" t="s">
        <v>62</v>
      </c>
      <c r="F114" s="21">
        <v>5961</v>
      </c>
      <c r="G114" s="21">
        <v>25</v>
      </c>
      <c r="H114" s="21">
        <v>377</v>
      </c>
      <c r="I114" s="22">
        <v>1</v>
      </c>
      <c r="J114" s="21">
        <v>0</v>
      </c>
      <c r="K114" s="21">
        <v>1</v>
      </c>
      <c r="L114" s="21">
        <v>89</v>
      </c>
      <c r="M114" s="21">
        <v>189</v>
      </c>
      <c r="N114" s="21">
        <v>2</v>
      </c>
      <c r="O114" s="21"/>
      <c r="P114" s="21">
        <v>189</v>
      </c>
      <c r="Q114" s="21"/>
      <c r="R114" s="21"/>
      <c r="S114" s="21"/>
      <c r="T114" s="21">
        <v>1</v>
      </c>
      <c r="U114" s="21" t="s">
        <v>138</v>
      </c>
      <c r="V114" s="21" t="s">
        <v>64</v>
      </c>
      <c r="W114" s="21" t="s">
        <v>65</v>
      </c>
      <c r="X114" s="21">
        <v>6</v>
      </c>
      <c r="Y114" s="21">
        <v>8</v>
      </c>
      <c r="Z114" s="21">
        <f>X114*Y114</f>
        <v>48</v>
      </c>
      <c r="AA114" s="21">
        <v>2</v>
      </c>
      <c r="AB114" s="21"/>
      <c r="AC114" s="21">
        <v>48</v>
      </c>
      <c r="AD114" s="21"/>
      <c r="AE114" s="21"/>
      <c r="AF114" s="21">
        <v>39</v>
      </c>
      <c r="AG114" s="21"/>
      <c r="AH114" s="1"/>
      <c r="AI114" s="1"/>
      <c r="AJ114" s="1"/>
      <c r="AK114" s="1"/>
      <c r="AL114" s="1"/>
      <c r="AM114" s="1"/>
      <c r="AN114" s="1"/>
      <c r="AO114" s="1"/>
      <c r="AP114" s="1"/>
      <c r="AQ114" s="23"/>
    </row>
    <row r="115" spans="1:43" x14ac:dyDescent="0.5">
      <c r="A115" s="21"/>
      <c r="B115" s="21"/>
      <c r="C115" s="21"/>
      <c r="D115" s="21"/>
      <c r="E115" s="22"/>
      <c r="F115" s="21"/>
      <c r="G115" s="21"/>
      <c r="H115" s="21"/>
      <c r="I115" s="22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 t="s">
        <v>65</v>
      </c>
      <c r="X115" s="21">
        <v>6</v>
      </c>
      <c r="Y115" s="21">
        <v>8</v>
      </c>
      <c r="Z115" s="21">
        <f>X115*Y115</f>
        <v>48</v>
      </c>
      <c r="AA115" s="21">
        <v>2</v>
      </c>
      <c r="AB115" s="21"/>
      <c r="AC115" s="21">
        <v>48</v>
      </c>
      <c r="AD115" s="21"/>
      <c r="AE115" s="21"/>
      <c r="AF115" s="21">
        <v>39</v>
      </c>
      <c r="AG115" s="21"/>
      <c r="AH115" s="1"/>
      <c r="AI115" s="1"/>
      <c r="AJ115" s="1"/>
      <c r="AK115" s="1"/>
      <c r="AL115" s="1"/>
      <c r="AM115" s="1"/>
      <c r="AN115" s="1"/>
      <c r="AO115" s="1"/>
      <c r="AP115" s="1"/>
      <c r="AQ115" s="23"/>
    </row>
    <row r="116" spans="1:43" x14ac:dyDescent="0.5">
      <c r="A116" s="21"/>
      <c r="B116" s="21"/>
      <c r="C116" s="21"/>
      <c r="D116" s="21"/>
      <c r="E116" s="22"/>
      <c r="F116" s="21"/>
      <c r="G116" s="21"/>
      <c r="H116" s="21"/>
      <c r="I116" s="22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 t="s">
        <v>66</v>
      </c>
      <c r="X116" s="21">
        <v>2</v>
      </c>
      <c r="Y116" s="21">
        <v>3</v>
      </c>
      <c r="Z116" s="21">
        <f>X116*Y116</f>
        <v>6</v>
      </c>
      <c r="AA116" s="21">
        <v>2</v>
      </c>
      <c r="AB116" s="21"/>
      <c r="AC116" s="21">
        <v>6</v>
      </c>
      <c r="AD116" s="21"/>
      <c r="AE116" s="21"/>
      <c r="AF116" s="21">
        <v>39</v>
      </c>
      <c r="AG116" s="21" t="s">
        <v>67</v>
      </c>
      <c r="AH116" s="1"/>
      <c r="AI116" s="1"/>
      <c r="AJ116" s="1"/>
      <c r="AK116" s="1"/>
      <c r="AL116" s="1"/>
      <c r="AM116" s="1"/>
      <c r="AN116" s="1"/>
      <c r="AO116" s="1"/>
      <c r="AP116" s="1"/>
      <c r="AQ116" s="23"/>
    </row>
    <row r="117" spans="1:43" x14ac:dyDescent="0.5">
      <c r="A117" s="21"/>
      <c r="B117" s="21" t="s">
        <v>68</v>
      </c>
      <c r="C117" s="21" t="s">
        <v>136</v>
      </c>
      <c r="D117" s="21" t="s">
        <v>137</v>
      </c>
      <c r="E117" s="22" t="s">
        <v>62</v>
      </c>
      <c r="F117" s="21">
        <v>5555</v>
      </c>
      <c r="G117" s="21">
        <v>14</v>
      </c>
      <c r="H117" s="21">
        <v>682</v>
      </c>
      <c r="I117" s="22">
        <v>1</v>
      </c>
      <c r="J117" s="21">
        <v>9</v>
      </c>
      <c r="K117" s="21">
        <v>3</v>
      </c>
      <c r="L117" s="21">
        <v>14</v>
      </c>
      <c r="M117" s="21">
        <v>3914</v>
      </c>
      <c r="N117" s="21">
        <v>1</v>
      </c>
      <c r="O117" s="21">
        <v>3914</v>
      </c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 t="s">
        <v>76</v>
      </c>
      <c r="AH117" s="1"/>
      <c r="AI117" s="1"/>
      <c r="AJ117" s="1"/>
      <c r="AK117" s="1"/>
      <c r="AL117" s="1"/>
      <c r="AM117" s="1"/>
      <c r="AN117" s="1"/>
      <c r="AO117" s="1"/>
      <c r="AP117" s="1"/>
      <c r="AQ117" s="23"/>
    </row>
    <row r="118" spans="1:43" x14ac:dyDescent="0.5">
      <c r="A118" s="21"/>
      <c r="B118" s="21" t="s">
        <v>68</v>
      </c>
      <c r="C118" s="21" t="s">
        <v>136</v>
      </c>
      <c r="D118" s="21" t="s">
        <v>137</v>
      </c>
      <c r="E118" s="22" t="s">
        <v>62</v>
      </c>
      <c r="F118" s="21">
        <v>18517</v>
      </c>
      <c r="G118" s="21">
        <v>272</v>
      </c>
      <c r="H118" s="21">
        <v>1659</v>
      </c>
      <c r="I118" s="22">
        <v>1</v>
      </c>
      <c r="J118" s="21">
        <v>2</v>
      </c>
      <c r="K118" s="21">
        <v>3</v>
      </c>
      <c r="L118" s="21">
        <v>18</v>
      </c>
      <c r="M118" s="21">
        <v>1118</v>
      </c>
      <c r="N118" s="21">
        <v>1</v>
      </c>
      <c r="O118" s="21">
        <v>1118</v>
      </c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 t="s">
        <v>139</v>
      </c>
      <c r="AH118" s="1"/>
      <c r="AI118" s="1"/>
      <c r="AJ118" s="1"/>
      <c r="AK118" s="1"/>
      <c r="AL118" s="1"/>
      <c r="AM118" s="1"/>
      <c r="AN118" s="1"/>
      <c r="AO118" s="1"/>
      <c r="AP118" s="1"/>
      <c r="AQ118" s="23"/>
    </row>
    <row r="119" spans="1:43" x14ac:dyDescent="0.5">
      <c r="A119" s="21"/>
      <c r="B119" s="21" t="s">
        <v>68</v>
      </c>
      <c r="C119" s="21" t="s">
        <v>136</v>
      </c>
      <c r="D119" s="21" t="s">
        <v>137</v>
      </c>
      <c r="E119" s="22" t="s">
        <v>62</v>
      </c>
      <c r="F119" s="21">
        <v>18518</v>
      </c>
      <c r="G119" s="21">
        <v>273</v>
      </c>
      <c r="H119" s="21">
        <v>1660</v>
      </c>
      <c r="I119" s="22">
        <v>1</v>
      </c>
      <c r="J119" s="21">
        <v>2</v>
      </c>
      <c r="K119" s="21">
        <v>1</v>
      </c>
      <c r="L119" s="21">
        <v>15</v>
      </c>
      <c r="M119" s="21">
        <v>915</v>
      </c>
      <c r="N119" s="21">
        <v>1</v>
      </c>
      <c r="O119" s="21">
        <v>915</v>
      </c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 t="s">
        <v>140</v>
      </c>
      <c r="AH119" s="1"/>
      <c r="AI119" s="1"/>
      <c r="AJ119" s="1"/>
      <c r="AK119" s="1"/>
      <c r="AL119" s="1"/>
      <c r="AM119" s="1"/>
      <c r="AN119" s="1"/>
      <c r="AO119" s="1"/>
      <c r="AP119" s="1"/>
      <c r="AQ119" s="23"/>
    </row>
    <row r="120" spans="1:43" s="35" customFormat="1" x14ac:dyDescent="0.5">
      <c r="A120" s="32"/>
      <c r="B120" s="32"/>
      <c r="C120" s="32"/>
      <c r="D120" s="32"/>
      <c r="E120" s="33"/>
      <c r="F120" s="32"/>
      <c r="G120" s="32"/>
      <c r="H120" s="32"/>
      <c r="I120" s="33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4"/>
      <c r="AI120" s="34"/>
      <c r="AJ120" s="34"/>
      <c r="AK120" s="34"/>
      <c r="AL120" s="34"/>
      <c r="AM120" s="34"/>
      <c r="AN120" s="34"/>
      <c r="AO120" s="34"/>
      <c r="AP120" s="34"/>
      <c r="AQ120" s="29"/>
    </row>
    <row r="121" spans="1:43" x14ac:dyDescent="0.5">
      <c r="A121" s="21">
        <v>26</v>
      </c>
      <c r="B121" s="21" t="s">
        <v>59</v>
      </c>
      <c r="C121" s="21" t="s">
        <v>141</v>
      </c>
      <c r="D121" s="21" t="s">
        <v>98</v>
      </c>
      <c r="E121" s="22" t="s">
        <v>62</v>
      </c>
      <c r="F121" s="21">
        <v>13574</v>
      </c>
      <c r="G121" s="21">
        <v>39</v>
      </c>
      <c r="H121" s="21">
        <v>1042</v>
      </c>
      <c r="I121" s="22">
        <v>1</v>
      </c>
      <c r="J121" s="21">
        <v>0</v>
      </c>
      <c r="K121" s="21">
        <v>2</v>
      </c>
      <c r="L121" s="21">
        <v>10</v>
      </c>
      <c r="M121" s="21">
        <v>210</v>
      </c>
      <c r="N121" s="21">
        <v>2</v>
      </c>
      <c r="O121" s="21"/>
      <c r="P121" s="21">
        <v>210</v>
      </c>
      <c r="Q121" s="21"/>
      <c r="R121" s="21"/>
      <c r="S121" s="21"/>
      <c r="T121" s="21">
        <v>1</v>
      </c>
      <c r="U121" s="21" t="s">
        <v>142</v>
      </c>
      <c r="V121" s="21" t="s">
        <v>72</v>
      </c>
      <c r="W121" s="21" t="s">
        <v>66</v>
      </c>
      <c r="X121" s="21">
        <v>12</v>
      </c>
      <c r="Y121" s="21">
        <v>22</v>
      </c>
      <c r="Z121" s="21">
        <v>264</v>
      </c>
      <c r="AA121" s="21">
        <v>2</v>
      </c>
      <c r="AB121" s="21"/>
      <c r="AC121" s="21">
        <v>264</v>
      </c>
      <c r="AD121" s="21"/>
      <c r="AE121" s="21"/>
      <c r="AF121" s="21">
        <v>36</v>
      </c>
      <c r="AG121" s="21" t="s">
        <v>84</v>
      </c>
      <c r="AH121" s="1"/>
      <c r="AI121" s="1"/>
      <c r="AJ121" s="1"/>
      <c r="AK121" s="1"/>
      <c r="AL121" s="1"/>
      <c r="AM121" s="1"/>
      <c r="AN121" s="1"/>
      <c r="AO121" s="1"/>
      <c r="AP121" s="1"/>
      <c r="AQ121" s="23"/>
    </row>
    <row r="122" spans="1:43" x14ac:dyDescent="0.5">
      <c r="A122" s="21"/>
      <c r="B122" s="21"/>
      <c r="C122" s="21"/>
      <c r="D122" s="21"/>
      <c r="E122" s="22"/>
      <c r="F122" s="21"/>
      <c r="G122" s="21"/>
      <c r="H122" s="21"/>
      <c r="I122" s="22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 t="s">
        <v>85</v>
      </c>
      <c r="X122" s="21">
        <v>3</v>
      </c>
      <c r="Y122" s="21">
        <v>6</v>
      </c>
      <c r="Z122" s="21">
        <v>18</v>
      </c>
      <c r="AA122" s="21">
        <v>2</v>
      </c>
      <c r="AB122" s="21"/>
      <c r="AC122" s="21">
        <v>18</v>
      </c>
      <c r="AD122" s="21"/>
      <c r="AE122" s="21"/>
      <c r="AF122" s="21">
        <v>3</v>
      </c>
      <c r="AG122" s="21" t="s">
        <v>86</v>
      </c>
      <c r="AH122" s="1"/>
      <c r="AI122" s="1"/>
      <c r="AJ122" s="1"/>
      <c r="AK122" s="1"/>
      <c r="AL122" s="1"/>
      <c r="AM122" s="1"/>
      <c r="AN122" s="1"/>
      <c r="AO122" s="1"/>
      <c r="AP122" s="1"/>
      <c r="AQ122" s="23"/>
    </row>
    <row r="123" spans="1:43" x14ac:dyDescent="0.5">
      <c r="A123" s="21"/>
      <c r="B123" s="21"/>
      <c r="C123" s="21"/>
      <c r="D123" s="21"/>
      <c r="E123" s="22"/>
      <c r="F123" s="21"/>
      <c r="G123" s="21"/>
      <c r="H123" s="21"/>
      <c r="I123" s="22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 t="s">
        <v>73</v>
      </c>
      <c r="X123" s="21">
        <v>6</v>
      </c>
      <c r="Y123" s="21">
        <v>6</v>
      </c>
      <c r="Z123" s="21">
        <v>36</v>
      </c>
      <c r="AA123" s="21">
        <v>2</v>
      </c>
      <c r="AB123" s="21"/>
      <c r="AC123" s="21">
        <v>36</v>
      </c>
      <c r="AD123" s="21"/>
      <c r="AE123" s="21"/>
      <c r="AF123" s="21">
        <v>41</v>
      </c>
      <c r="AG123" s="21" t="s">
        <v>245</v>
      </c>
      <c r="AH123" s="1"/>
      <c r="AI123" s="1"/>
      <c r="AJ123" s="1"/>
      <c r="AK123" s="1"/>
      <c r="AL123" s="1"/>
      <c r="AM123" s="1"/>
      <c r="AN123" s="1"/>
      <c r="AO123" s="1"/>
      <c r="AP123" s="1"/>
      <c r="AQ123" s="23"/>
    </row>
    <row r="124" spans="1:43" x14ac:dyDescent="0.5">
      <c r="A124" s="21"/>
      <c r="B124" s="21"/>
      <c r="C124" s="21"/>
      <c r="D124" s="21"/>
      <c r="E124" s="22"/>
      <c r="F124" s="21"/>
      <c r="G124" s="21"/>
      <c r="H124" s="21"/>
      <c r="I124" s="22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 t="s">
        <v>66</v>
      </c>
      <c r="X124" s="21">
        <v>3</v>
      </c>
      <c r="Y124" s="21">
        <v>3</v>
      </c>
      <c r="Z124" s="21">
        <v>9</v>
      </c>
      <c r="AA124" s="21">
        <v>2</v>
      </c>
      <c r="AB124" s="21"/>
      <c r="AC124" s="21">
        <v>9</v>
      </c>
      <c r="AD124" s="21"/>
      <c r="AE124" s="21"/>
      <c r="AF124" s="21">
        <v>26</v>
      </c>
      <c r="AG124" s="21" t="s">
        <v>67</v>
      </c>
      <c r="AH124" s="1"/>
      <c r="AI124" s="1"/>
      <c r="AJ124" s="1"/>
      <c r="AK124" s="1"/>
      <c r="AL124" s="1"/>
      <c r="AM124" s="1"/>
      <c r="AN124" s="1"/>
      <c r="AO124" s="1"/>
      <c r="AP124" s="1"/>
      <c r="AQ124" s="23"/>
    </row>
    <row r="125" spans="1:43" s="35" customFormat="1" x14ac:dyDescent="0.5">
      <c r="A125" s="32"/>
      <c r="B125" s="32"/>
      <c r="C125" s="32"/>
      <c r="D125" s="32"/>
      <c r="E125" s="33"/>
      <c r="F125" s="32"/>
      <c r="G125" s="32"/>
      <c r="H125" s="32"/>
      <c r="I125" s="33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4"/>
      <c r="AI125" s="34"/>
      <c r="AJ125" s="34"/>
      <c r="AK125" s="34"/>
      <c r="AL125" s="34"/>
      <c r="AM125" s="34"/>
      <c r="AN125" s="34"/>
      <c r="AO125" s="34"/>
      <c r="AP125" s="34"/>
      <c r="AQ125" s="29"/>
    </row>
    <row r="126" spans="1:43" x14ac:dyDescent="0.5">
      <c r="A126" s="21">
        <v>27</v>
      </c>
      <c r="B126" s="21" t="s">
        <v>59</v>
      </c>
      <c r="C126" s="21" t="s">
        <v>143</v>
      </c>
      <c r="D126" s="21" t="s">
        <v>110</v>
      </c>
      <c r="E126" s="22" t="s">
        <v>62</v>
      </c>
      <c r="F126" s="21">
        <v>17262</v>
      </c>
      <c r="G126" s="21">
        <v>11</v>
      </c>
      <c r="H126" s="21">
        <v>821</v>
      </c>
      <c r="I126" s="22">
        <v>1</v>
      </c>
      <c r="J126" s="21">
        <v>0</v>
      </c>
      <c r="K126" s="21">
        <v>3</v>
      </c>
      <c r="L126" s="21">
        <v>30</v>
      </c>
      <c r="M126" s="21">
        <v>330</v>
      </c>
      <c r="N126" s="21">
        <v>1</v>
      </c>
      <c r="O126" s="21">
        <v>330</v>
      </c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 t="s">
        <v>76</v>
      </c>
      <c r="AH126" s="1"/>
      <c r="AI126" s="1"/>
      <c r="AJ126" s="1"/>
      <c r="AK126" s="1"/>
      <c r="AL126" s="1"/>
      <c r="AM126" s="1"/>
      <c r="AN126" s="1"/>
      <c r="AO126" s="1"/>
      <c r="AP126" s="1"/>
      <c r="AQ126" s="23"/>
    </row>
    <row r="127" spans="1:43" x14ac:dyDescent="0.5">
      <c r="A127" s="21"/>
      <c r="B127" s="21" t="s">
        <v>59</v>
      </c>
      <c r="C127" s="21" t="s">
        <v>143</v>
      </c>
      <c r="D127" s="21" t="s">
        <v>110</v>
      </c>
      <c r="E127" s="22" t="s">
        <v>62</v>
      </c>
      <c r="F127" s="21">
        <v>18503</v>
      </c>
      <c r="G127" s="21">
        <v>256</v>
      </c>
      <c r="H127" s="21">
        <v>1645</v>
      </c>
      <c r="I127" s="22">
        <v>1</v>
      </c>
      <c r="J127" s="21">
        <v>0</v>
      </c>
      <c r="K127" s="21">
        <v>3</v>
      </c>
      <c r="L127" s="21">
        <v>21</v>
      </c>
      <c r="M127" s="21">
        <v>321</v>
      </c>
      <c r="N127" s="21">
        <v>1</v>
      </c>
      <c r="O127" s="21">
        <v>321</v>
      </c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 t="s">
        <v>111</v>
      </c>
      <c r="AH127" s="1"/>
      <c r="AI127" s="1"/>
      <c r="AJ127" s="1"/>
      <c r="AK127" s="1"/>
      <c r="AL127" s="1"/>
      <c r="AM127" s="1"/>
      <c r="AN127" s="1"/>
      <c r="AO127" s="1"/>
      <c r="AP127" s="1"/>
      <c r="AQ127" s="23"/>
    </row>
    <row r="128" spans="1:43" s="35" customFormat="1" x14ac:dyDescent="0.5">
      <c r="A128" s="32"/>
      <c r="B128" s="32"/>
      <c r="C128" s="32"/>
      <c r="D128" s="32"/>
      <c r="E128" s="33"/>
      <c r="F128" s="32"/>
      <c r="G128" s="32"/>
      <c r="H128" s="32"/>
      <c r="I128" s="33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4"/>
      <c r="AI128" s="34"/>
      <c r="AJ128" s="34"/>
      <c r="AK128" s="34"/>
      <c r="AL128" s="34"/>
      <c r="AM128" s="34"/>
      <c r="AN128" s="34"/>
      <c r="AO128" s="34"/>
      <c r="AP128" s="34"/>
      <c r="AQ128" s="29"/>
    </row>
    <row r="129" spans="1:43" x14ac:dyDescent="0.5">
      <c r="A129" s="21">
        <v>28</v>
      </c>
      <c r="B129" s="21" t="s">
        <v>68</v>
      </c>
      <c r="C129" s="21" t="s">
        <v>144</v>
      </c>
      <c r="D129" s="21" t="s">
        <v>89</v>
      </c>
      <c r="E129" s="22" t="s">
        <v>62</v>
      </c>
      <c r="F129" s="21">
        <v>15501</v>
      </c>
      <c r="G129" s="21">
        <v>42</v>
      </c>
      <c r="H129" s="21">
        <v>1127</v>
      </c>
      <c r="I129" s="22">
        <v>1</v>
      </c>
      <c r="J129" s="21">
        <v>0</v>
      </c>
      <c r="K129" s="21">
        <v>1</v>
      </c>
      <c r="L129" s="21">
        <v>17</v>
      </c>
      <c r="M129" s="21">
        <v>117</v>
      </c>
      <c r="N129" s="21">
        <v>2</v>
      </c>
      <c r="O129" s="21"/>
      <c r="P129" s="21">
        <v>117</v>
      </c>
      <c r="Q129" s="21"/>
      <c r="R129" s="21"/>
      <c r="S129" s="21"/>
      <c r="T129" s="21">
        <v>1</v>
      </c>
      <c r="U129" s="21" t="s">
        <v>145</v>
      </c>
      <c r="V129" s="21" t="s">
        <v>72</v>
      </c>
      <c r="W129" s="21" t="s">
        <v>73</v>
      </c>
      <c r="X129" s="21">
        <v>6.5</v>
      </c>
      <c r="Y129" s="21">
        <v>12</v>
      </c>
      <c r="Z129" s="21">
        <v>78</v>
      </c>
      <c r="AA129" s="21">
        <v>2</v>
      </c>
      <c r="AB129" s="21"/>
      <c r="AC129" s="21">
        <v>78</v>
      </c>
      <c r="AD129" s="21"/>
      <c r="AE129" s="21"/>
      <c r="AF129" s="21">
        <v>19</v>
      </c>
      <c r="AG129" s="21"/>
      <c r="AH129" s="1"/>
      <c r="AI129" s="1"/>
      <c r="AJ129" s="1"/>
      <c r="AK129" s="1"/>
      <c r="AL129" s="1"/>
      <c r="AM129" s="1"/>
      <c r="AN129" s="1"/>
      <c r="AO129" s="1"/>
      <c r="AP129" s="1"/>
      <c r="AQ129" s="23"/>
    </row>
    <row r="130" spans="1:43" x14ac:dyDescent="0.5">
      <c r="A130" s="21"/>
      <c r="B130" s="21"/>
      <c r="C130" s="21"/>
      <c r="D130" s="21"/>
      <c r="E130" s="22"/>
      <c r="F130" s="21"/>
      <c r="G130" s="21"/>
      <c r="H130" s="21"/>
      <c r="I130" s="22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 t="s">
        <v>66</v>
      </c>
      <c r="X130" s="21">
        <v>2</v>
      </c>
      <c r="Y130" s="21">
        <v>4</v>
      </c>
      <c r="Z130" s="21">
        <v>8</v>
      </c>
      <c r="AA130" s="21">
        <v>2</v>
      </c>
      <c r="AB130" s="21"/>
      <c r="AC130" s="21">
        <v>8</v>
      </c>
      <c r="AD130" s="21"/>
      <c r="AE130" s="21"/>
      <c r="AF130" s="21">
        <v>19</v>
      </c>
      <c r="AG130" s="21" t="s">
        <v>67</v>
      </c>
      <c r="AH130" s="1"/>
      <c r="AI130" s="1"/>
      <c r="AJ130" s="1"/>
      <c r="AK130" s="1"/>
      <c r="AL130" s="1"/>
      <c r="AM130" s="1"/>
      <c r="AN130" s="1"/>
      <c r="AO130" s="1"/>
      <c r="AP130" s="1"/>
      <c r="AQ130" s="23"/>
    </row>
    <row r="131" spans="1:43" s="35" customFormat="1" x14ac:dyDescent="0.5">
      <c r="A131" s="32"/>
      <c r="B131" s="32"/>
      <c r="C131" s="32"/>
      <c r="D131" s="32"/>
      <c r="E131" s="33"/>
      <c r="F131" s="32"/>
      <c r="G131" s="32"/>
      <c r="H131" s="32"/>
      <c r="I131" s="33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4"/>
      <c r="AI131" s="34"/>
      <c r="AJ131" s="34"/>
      <c r="AK131" s="34"/>
      <c r="AL131" s="34"/>
      <c r="AM131" s="34"/>
      <c r="AN131" s="34"/>
      <c r="AO131" s="34"/>
      <c r="AP131" s="34"/>
      <c r="AQ131" s="29"/>
    </row>
    <row r="132" spans="1:43" x14ac:dyDescent="0.5">
      <c r="A132" s="21">
        <v>29</v>
      </c>
      <c r="B132" s="21" t="s">
        <v>59</v>
      </c>
      <c r="C132" s="21" t="s">
        <v>146</v>
      </c>
      <c r="D132" s="21" t="s">
        <v>147</v>
      </c>
      <c r="E132" s="22" t="s">
        <v>62</v>
      </c>
      <c r="F132" s="21">
        <v>5541</v>
      </c>
      <c r="G132" s="21">
        <v>115</v>
      </c>
      <c r="H132" s="21">
        <v>581</v>
      </c>
      <c r="I132" s="22">
        <v>1</v>
      </c>
      <c r="J132" s="21">
        <v>2</v>
      </c>
      <c r="K132" s="21">
        <v>0</v>
      </c>
      <c r="L132" s="21">
        <v>38</v>
      </c>
      <c r="M132" s="21">
        <v>838</v>
      </c>
      <c r="N132" s="21">
        <v>1</v>
      </c>
      <c r="O132" s="21">
        <v>838</v>
      </c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 t="s">
        <v>148</v>
      </c>
      <c r="AH132" s="1"/>
      <c r="AI132" s="1"/>
      <c r="AJ132" s="1"/>
      <c r="AK132" s="1"/>
      <c r="AL132" s="1"/>
      <c r="AM132" s="1"/>
      <c r="AN132" s="1"/>
      <c r="AO132" s="1"/>
      <c r="AP132" s="1"/>
      <c r="AQ132" s="23"/>
    </row>
    <row r="133" spans="1:43" x14ac:dyDescent="0.5">
      <c r="A133" s="21"/>
      <c r="B133" s="21" t="s">
        <v>59</v>
      </c>
      <c r="C133" s="21" t="s">
        <v>146</v>
      </c>
      <c r="D133" s="21" t="s">
        <v>147</v>
      </c>
      <c r="E133" s="22" t="s">
        <v>149</v>
      </c>
      <c r="F133" s="21">
        <v>2</v>
      </c>
      <c r="G133" s="21">
        <v>396</v>
      </c>
      <c r="H133" s="21">
        <v>122</v>
      </c>
      <c r="I133" s="22">
        <v>1</v>
      </c>
      <c r="J133" s="21">
        <v>3</v>
      </c>
      <c r="K133" s="21">
        <v>1</v>
      </c>
      <c r="L133" s="21">
        <v>50</v>
      </c>
      <c r="M133" s="21">
        <v>1350</v>
      </c>
      <c r="N133" s="21">
        <v>1</v>
      </c>
      <c r="O133" s="21">
        <v>1350</v>
      </c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 t="s">
        <v>148</v>
      </c>
      <c r="AH133" s="1"/>
      <c r="AI133" s="1"/>
      <c r="AJ133" s="1"/>
      <c r="AK133" s="1"/>
      <c r="AL133" s="1"/>
      <c r="AM133" s="1"/>
      <c r="AN133" s="1"/>
      <c r="AO133" s="1"/>
      <c r="AP133" s="1"/>
      <c r="AQ133" s="23"/>
    </row>
    <row r="134" spans="1:43" s="35" customFormat="1" x14ac:dyDescent="0.5">
      <c r="A134" s="32"/>
      <c r="B134" s="32"/>
      <c r="C134" s="32"/>
      <c r="D134" s="32"/>
      <c r="E134" s="33"/>
      <c r="F134" s="32"/>
      <c r="G134" s="32"/>
      <c r="H134" s="32"/>
      <c r="I134" s="33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4"/>
      <c r="AI134" s="34"/>
      <c r="AJ134" s="34"/>
      <c r="AK134" s="34"/>
      <c r="AL134" s="34"/>
      <c r="AM134" s="34"/>
      <c r="AN134" s="34"/>
      <c r="AO134" s="34"/>
      <c r="AP134" s="34"/>
      <c r="AQ134" s="29"/>
    </row>
    <row r="135" spans="1:43" x14ac:dyDescent="0.5">
      <c r="A135" s="21">
        <v>30</v>
      </c>
      <c r="B135" s="21" t="s">
        <v>59</v>
      </c>
      <c r="C135" s="21" t="s">
        <v>150</v>
      </c>
      <c r="D135" s="21" t="s">
        <v>130</v>
      </c>
      <c r="E135" s="22" t="s">
        <v>62</v>
      </c>
      <c r="F135" s="21">
        <v>5964</v>
      </c>
      <c r="G135" s="21">
        <v>17</v>
      </c>
      <c r="H135" s="21">
        <v>380</v>
      </c>
      <c r="I135" s="22">
        <v>1</v>
      </c>
      <c r="J135" s="21">
        <v>0</v>
      </c>
      <c r="K135" s="21">
        <v>2</v>
      </c>
      <c r="L135" s="21">
        <v>41</v>
      </c>
      <c r="M135" s="21">
        <v>241</v>
      </c>
      <c r="N135" s="21">
        <v>2</v>
      </c>
      <c r="O135" s="21"/>
      <c r="P135" s="21">
        <v>241</v>
      </c>
      <c r="Q135" s="21"/>
      <c r="R135" s="21"/>
      <c r="S135" s="21"/>
      <c r="T135" s="21">
        <v>1</v>
      </c>
      <c r="U135" s="21" t="s">
        <v>151</v>
      </c>
      <c r="V135" s="21" t="s">
        <v>72</v>
      </c>
      <c r="W135" s="21" t="s">
        <v>66</v>
      </c>
      <c r="X135" s="21">
        <v>11</v>
      </c>
      <c r="Y135" s="21">
        <v>17</v>
      </c>
      <c r="Z135" s="21">
        <v>187</v>
      </c>
      <c r="AA135" s="21">
        <v>2</v>
      </c>
      <c r="AB135" s="21"/>
      <c r="AC135" s="21">
        <v>187</v>
      </c>
      <c r="AD135" s="21"/>
      <c r="AE135" s="21"/>
      <c r="AF135" s="21">
        <v>41</v>
      </c>
      <c r="AG135" s="21" t="s">
        <v>84</v>
      </c>
      <c r="AH135" s="1"/>
      <c r="AI135" s="1"/>
      <c r="AJ135" s="1"/>
      <c r="AK135" s="1"/>
      <c r="AL135" s="1"/>
      <c r="AM135" s="1"/>
      <c r="AN135" s="1"/>
      <c r="AO135" s="1"/>
      <c r="AP135" s="1"/>
      <c r="AQ135" s="23"/>
    </row>
    <row r="136" spans="1:43" x14ac:dyDescent="0.5">
      <c r="A136" s="21"/>
      <c r="B136" s="21"/>
      <c r="C136" s="21"/>
      <c r="D136" s="21"/>
      <c r="E136" s="22"/>
      <c r="F136" s="21"/>
      <c r="G136" s="21"/>
      <c r="H136" s="21"/>
      <c r="I136" s="22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 t="s">
        <v>85</v>
      </c>
      <c r="X136" s="21">
        <v>3</v>
      </c>
      <c r="Y136" s="21">
        <v>6</v>
      </c>
      <c r="Z136" s="21">
        <v>18</v>
      </c>
      <c r="AA136" s="21">
        <v>2</v>
      </c>
      <c r="AB136" s="21"/>
      <c r="AC136" s="21">
        <v>18</v>
      </c>
      <c r="AD136" s="21"/>
      <c r="AE136" s="21"/>
      <c r="AF136" s="21">
        <v>15</v>
      </c>
      <c r="AG136" s="21" t="s">
        <v>86</v>
      </c>
      <c r="AH136" s="1"/>
      <c r="AI136" s="1"/>
      <c r="AJ136" s="1"/>
      <c r="AK136" s="1"/>
      <c r="AL136" s="1"/>
      <c r="AM136" s="1"/>
      <c r="AN136" s="1"/>
      <c r="AO136" s="1"/>
      <c r="AP136" s="1"/>
      <c r="AQ136" s="23"/>
    </row>
    <row r="137" spans="1:43" x14ac:dyDescent="0.5">
      <c r="A137" s="21"/>
      <c r="B137" s="21"/>
      <c r="C137" s="21"/>
      <c r="D137" s="21"/>
      <c r="E137" s="22"/>
      <c r="F137" s="21"/>
      <c r="G137" s="21"/>
      <c r="H137" s="21"/>
      <c r="I137" s="22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 t="s">
        <v>66</v>
      </c>
      <c r="X137" s="21">
        <v>2</v>
      </c>
      <c r="Y137" s="21">
        <v>4</v>
      </c>
      <c r="Z137" s="21">
        <v>8</v>
      </c>
      <c r="AA137" s="21">
        <v>2</v>
      </c>
      <c r="AB137" s="21"/>
      <c r="AC137" s="21">
        <v>8</v>
      </c>
      <c r="AD137" s="21"/>
      <c r="AE137" s="21"/>
      <c r="AF137" s="21">
        <v>41</v>
      </c>
      <c r="AG137" s="21" t="s">
        <v>67</v>
      </c>
      <c r="AH137" s="1"/>
      <c r="AI137" s="1"/>
      <c r="AJ137" s="1"/>
      <c r="AK137" s="1"/>
      <c r="AL137" s="1"/>
      <c r="AM137" s="1"/>
      <c r="AN137" s="1"/>
      <c r="AO137" s="1"/>
      <c r="AP137" s="1"/>
      <c r="AQ137" s="23"/>
    </row>
    <row r="138" spans="1:43" s="35" customFormat="1" x14ac:dyDescent="0.5">
      <c r="A138" s="32"/>
      <c r="B138" s="32"/>
      <c r="C138" s="32"/>
      <c r="D138" s="32"/>
      <c r="E138" s="33"/>
      <c r="F138" s="32"/>
      <c r="G138" s="32"/>
      <c r="H138" s="32"/>
      <c r="I138" s="33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4"/>
      <c r="AI138" s="34"/>
      <c r="AJ138" s="34"/>
      <c r="AK138" s="34"/>
      <c r="AL138" s="34"/>
      <c r="AM138" s="34"/>
      <c r="AN138" s="34"/>
      <c r="AO138" s="34"/>
      <c r="AP138" s="34"/>
      <c r="AQ138" s="29"/>
    </row>
    <row r="139" spans="1:43" x14ac:dyDescent="0.5">
      <c r="A139" s="21">
        <v>31</v>
      </c>
      <c r="B139" s="21" t="s">
        <v>59</v>
      </c>
      <c r="C139" s="21" t="s">
        <v>152</v>
      </c>
      <c r="D139" s="21" t="s">
        <v>153</v>
      </c>
      <c r="E139" s="22" t="s">
        <v>62</v>
      </c>
      <c r="F139" s="21">
        <v>5257</v>
      </c>
      <c r="G139" s="21">
        <v>8</v>
      </c>
      <c r="H139" s="21">
        <v>666</v>
      </c>
      <c r="I139" s="22">
        <v>1</v>
      </c>
      <c r="J139" s="21">
        <v>1</v>
      </c>
      <c r="K139" s="21">
        <v>1</v>
      </c>
      <c r="L139" s="21">
        <v>57</v>
      </c>
      <c r="M139" s="21">
        <v>557</v>
      </c>
      <c r="N139" s="21">
        <v>1</v>
      </c>
      <c r="O139" s="21">
        <v>557</v>
      </c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 t="s">
        <v>76</v>
      </c>
      <c r="AH139" s="1"/>
      <c r="AI139" s="1"/>
      <c r="AJ139" s="1"/>
      <c r="AK139" s="1"/>
      <c r="AL139" s="1"/>
      <c r="AM139" s="1"/>
      <c r="AN139" s="1"/>
      <c r="AO139" s="1"/>
      <c r="AP139" s="1"/>
      <c r="AQ139" s="23"/>
    </row>
    <row r="140" spans="1:43" x14ac:dyDescent="0.5">
      <c r="A140" s="21"/>
      <c r="B140" s="21" t="s">
        <v>59</v>
      </c>
      <c r="C140" s="21" t="s">
        <v>152</v>
      </c>
      <c r="D140" s="21" t="s">
        <v>153</v>
      </c>
      <c r="E140" s="22" t="s">
        <v>62</v>
      </c>
      <c r="F140" s="21">
        <v>5256</v>
      </c>
      <c r="G140" s="21">
        <v>7</v>
      </c>
      <c r="H140" s="21">
        <v>665</v>
      </c>
      <c r="I140" s="22">
        <v>1</v>
      </c>
      <c r="J140" s="21">
        <v>0</v>
      </c>
      <c r="K140" s="21">
        <v>3</v>
      </c>
      <c r="L140" s="21">
        <v>82</v>
      </c>
      <c r="M140" s="21">
        <v>382</v>
      </c>
      <c r="N140" s="21">
        <v>1</v>
      </c>
      <c r="O140" s="21">
        <v>382</v>
      </c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 t="s">
        <v>76</v>
      </c>
      <c r="AH140" s="1"/>
      <c r="AI140" s="1"/>
      <c r="AJ140" s="1"/>
      <c r="AK140" s="1"/>
      <c r="AL140" s="1"/>
      <c r="AM140" s="1"/>
      <c r="AN140" s="1"/>
      <c r="AO140" s="1"/>
      <c r="AP140" s="1"/>
      <c r="AQ140" s="23"/>
    </row>
    <row r="141" spans="1:43" s="35" customFormat="1" x14ac:dyDescent="0.5">
      <c r="A141" s="32"/>
      <c r="B141" s="32"/>
      <c r="C141" s="32"/>
      <c r="D141" s="32"/>
      <c r="E141" s="33"/>
      <c r="F141" s="32"/>
      <c r="G141" s="32"/>
      <c r="H141" s="32"/>
      <c r="I141" s="33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4"/>
      <c r="AI141" s="34"/>
      <c r="AJ141" s="34"/>
      <c r="AK141" s="34"/>
      <c r="AL141" s="34"/>
      <c r="AM141" s="34"/>
      <c r="AN141" s="34"/>
      <c r="AO141" s="34"/>
      <c r="AP141" s="34"/>
      <c r="AQ141" s="29"/>
    </row>
    <row r="142" spans="1:43" s="41" customFormat="1" x14ac:dyDescent="0.5">
      <c r="A142" s="37">
        <v>32</v>
      </c>
      <c r="B142" s="37" t="s">
        <v>68</v>
      </c>
      <c r="C142" s="37" t="s">
        <v>152</v>
      </c>
      <c r="D142" s="37" t="s">
        <v>154</v>
      </c>
      <c r="E142" s="38" t="s">
        <v>62</v>
      </c>
      <c r="F142" s="37"/>
      <c r="G142" s="37"/>
      <c r="H142" s="37"/>
      <c r="I142" s="38">
        <v>1</v>
      </c>
      <c r="J142" s="37"/>
      <c r="K142" s="37"/>
      <c r="L142" s="37"/>
      <c r="M142" s="37"/>
      <c r="N142" s="37">
        <v>2</v>
      </c>
      <c r="O142" s="37"/>
      <c r="P142" s="37"/>
      <c r="Q142" s="37"/>
      <c r="R142" s="37"/>
      <c r="S142" s="37"/>
      <c r="T142" s="37">
        <v>1</v>
      </c>
      <c r="U142" s="37" t="s">
        <v>155</v>
      </c>
      <c r="V142" s="37" t="s">
        <v>72</v>
      </c>
      <c r="W142" s="37" t="s">
        <v>73</v>
      </c>
      <c r="X142" s="37">
        <v>12</v>
      </c>
      <c r="Y142" s="37">
        <v>12</v>
      </c>
      <c r="Z142" s="37">
        <v>144</v>
      </c>
      <c r="AA142" s="37">
        <v>2</v>
      </c>
      <c r="AB142" s="37"/>
      <c r="AC142" s="37">
        <v>144</v>
      </c>
      <c r="AD142" s="37"/>
      <c r="AE142" s="37"/>
      <c r="AF142" s="37">
        <v>41</v>
      </c>
      <c r="AG142" s="37"/>
      <c r="AH142" s="39"/>
      <c r="AI142" s="39"/>
      <c r="AJ142" s="39"/>
      <c r="AK142" s="39"/>
      <c r="AL142" s="39"/>
      <c r="AM142" s="39"/>
      <c r="AN142" s="39"/>
      <c r="AO142" s="39"/>
      <c r="AP142" s="39"/>
      <c r="AQ142" s="40"/>
    </row>
    <row r="143" spans="1:43" x14ac:dyDescent="0.5">
      <c r="A143" s="21"/>
      <c r="B143" s="21" t="s">
        <v>68</v>
      </c>
      <c r="C143" s="21" t="s">
        <v>152</v>
      </c>
      <c r="D143" s="21" t="s">
        <v>154</v>
      </c>
      <c r="E143" s="22" t="s">
        <v>156</v>
      </c>
      <c r="F143" s="21">
        <v>166</v>
      </c>
      <c r="G143" s="21"/>
      <c r="H143" s="21"/>
      <c r="I143" s="22">
        <v>1</v>
      </c>
      <c r="J143" s="21">
        <v>4</v>
      </c>
      <c r="K143" s="21">
        <v>2</v>
      </c>
      <c r="L143" s="21">
        <v>0</v>
      </c>
      <c r="M143" s="21">
        <v>1800</v>
      </c>
      <c r="N143" s="21">
        <v>1</v>
      </c>
      <c r="O143" s="21">
        <v>1800</v>
      </c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 t="s">
        <v>76</v>
      </c>
      <c r="AH143" s="1"/>
      <c r="AI143" s="1"/>
      <c r="AJ143" s="1"/>
      <c r="AK143" s="1"/>
      <c r="AL143" s="1"/>
      <c r="AM143" s="1"/>
      <c r="AN143" s="1"/>
      <c r="AO143" s="1"/>
      <c r="AP143" s="1"/>
      <c r="AQ143" s="23"/>
    </row>
    <row r="144" spans="1:43" s="35" customFormat="1" x14ac:dyDescent="0.5">
      <c r="A144" s="32"/>
      <c r="B144" s="32"/>
      <c r="C144" s="32"/>
      <c r="D144" s="32"/>
      <c r="E144" s="33"/>
      <c r="F144" s="32"/>
      <c r="G144" s="32"/>
      <c r="H144" s="32"/>
      <c r="I144" s="33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4"/>
      <c r="AI144" s="34"/>
      <c r="AJ144" s="34"/>
      <c r="AK144" s="34"/>
      <c r="AL144" s="34"/>
      <c r="AM144" s="34"/>
      <c r="AN144" s="34"/>
      <c r="AO144" s="34"/>
      <c r="AP144" s="34"/>
      <c r="AQ144" s="29"/>
    </row>
    <row r="145" spans="1:43" x14ac:dyDescent="0.5">
      <c r="A145" s="21">
        <v>33</v>
      </c>
      <c r="B145" s="21" t="s">
        <v>59</v>
      </c>
      <c r="C145" s="21" t="s">
        <v>157</v>
      </c>
      <c r="D145" s="21" t="s">
        <v>158</v>
      </c>
      <c r="E145" s="22" t="s">
        <v>62</v>
      </c>
      <c r="F145" s="21">
        <v>15494</v>
      </c>
      <c r="G145" s="21">
        <v>126</v>
      </c>
      <c r="H145" s="21">
        <v>1118</v>
      </c>
      <c r="I145" s="22">
        <v>1</v>
      </c>
      <c r="J145" s="21">
        <v>1</v>
      </c>
      <c r="K145" s="21">
        <v>0</v>
      </c>
      <c r="L145" s="21">
        <v>88</v>
      </c>
      <c r="M145" s="21">
        <v>488</v>
      </c>
      <c r="N145" s="21">
        <v>1</v>
      </c>
      <c r="O145" s="21">
        <v>488</v>
      </c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 t="s">
        <v>76</v>
      </c>
      <c r="AH145" s="1"/>
      <c r="AI145" s="1"/>
      <c r="AJ145" s="1"/>
      <c r="AK145" s="1"/>
      <c r="AL145" s="1"/>
      <c r="AM145" s="1"/>
      <c r="AN145" s="1"/>
      <c r="AO145" s="1"/>
      <c r="AP145" s="1"/>
      <c r="AQ145" s="23"/>
    </row>
    <row r="146" spans="1:43" s="35" customFormat="1" x14ac:dyDescent="0.5">
      <c r="A146" s="32"/>
      <c r="B146" s="32"/>
      <c r="C146" s="32"/>
      <c r="D146" s="32"/>
      <c r="E146" s="33"/>
      <c r="F146" s="32"/>
      <c r="G146" s="32"/>
      <c r="H146" s="32"/>
      <c r="I146" s="33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4"/>
      <c r="AI146" s="34"/>
      <c r="AJ146" s="34"/>
      <c r="AK146" s="34"/>
      <c r="AL146" s="34"/>
      <c r="AM146" s="34"/>
      <c r="AN146" s="34"/>
      <c r="AO146" s="34"/>
      <c r="AP146" s="34"/>
      <c r="AQ146" s="29"/>
    </row>
    <row r="147" spans="1:43" x14ac:dyDescent="0.5">
      <c r="A147" s="21">
        <v>34</v>
      </c>
      <c r="B147" s="21" t="s">
        <v>68</v>
      </c>
      <c r="C147" s="21" t="s">
        <v>159</v>
      </c>
      <c r="D147" s="21" t="s">
        <v>118</v>
      </c>
      <c r="E147" s="22" t="s">
        <v>62</v>
      </c>
      <c r="F147" s="21">
        <v>15481</v>
      </c>
      <c r="G147" s="21">
        <v>115</v>
      </c>
      <c r="H147" s="21">
        <v>1107</v>
      </c>
      <c r="I147" s="22">
        <v>1</v>
      </c>
      <c r="J147" s="21">
        <v>0</v>
      </c>
      <c r="K147" s="21">
        <v>2</v>
      </c>
      <c r="L147" s="21">
        <v>21</v>
      </c>
      <c r="M147" s="21">
        <v>221</v>
      </c>
      <c r="N147" s="21">
        <v>2</v>
      </c>
      <c r="O147" s="21"/>
      <c r="P147" s="21">
        <v>221</v>
      </c>
      <c r="Q147" s="21"/>
      <c r="R147" s="21"/>
      <c r="S147" s="21"/>
      <c r="T147" s="21">
        <v>1</v>
      </c>
      <c r="U147" s="36" t="s">
        <v>160</v>
      </c>
      <c r="V147" s="21" t="s">
        <v>72</v>
      </c>
      <c r="W147" s="21" t="s">
        <v>73</v>
      </c>
      <c r="X147" s="21">
        <v>11</v>
      </c>
      <c r="Y147" s="21">
        <v>16</v>
      </c>
      <c r="Z147" s="21">
        <v>176</v>
      </c>
      <c r="AA147" s="21">
        <v>2</v>
      </c>
      <c r="AB147" s="21"/>
      <c r="AC147" s="21">
        <v>176</v>
      </c>
      <c r="AD147" s="21"/>
      <c r="AE147" s="21"/>
      <c r="AF147" s="21">
        <v>23</v>
      </c>
      <c r="AG147" s="21"/>
      <c r="AH147" s="1"/>
      <c r="AI147" s="1"/>
      <c r="AJ147" s="1"/>
      <c r="AK147" s="1"/>
      <c r="AL147" s="1"/>
      <c r="AM147" s="1"/>
      <c r="AN147" s="1"/>
      <c r="AO147" s="1"/>
      <c r="AP147" s="1"/>
      <c r="AQ147" s="23"/>
    </row>
    <row r="148" spans="1:43" x14ac:dyDescent="0.5">
      <c r="A148" s="21"/>
      <c r="B148" s="21" t="s">
        <v>68</v>
      </c>
      <c r="C148" s="21" t="s">
        <v>159</v>
      </c>
      <c r="D148" s="21" t="s">
        <v>118</v>
      </c>
      <c r="E148" s="22" t="s">
        <v>62</v>
      </c>
      <c r="F148" s="21">
        <v>10600</v>
      </c>
      <c r="G148" s="21">
        <v>36</v>
      </c>
      <c r="H148" s="21">
        <v>761</v>
      </c>
      <c r="I148" s="22">
        <v>1</v>
      </c>
      <c r="J148" s="21">
        <v>0</v>
      </c>
      <c r="K148" s="21">
        <v>0</v>
      </c>
      <c r="L148" s="21">
        <v>62</v>
      </c>
      <c r="M148" s="21">
        <v>62</v>
      </c>
      <c r="N148" s="21">
        <v>2</v>
      </c>
      <c r="O148" s="21"/>
      <c r="P148" s="21">
        <v>62</v>
      </c>
      <c r="Q148" s="21"/>
      <c r="R148" s="21"/>
      <c r="S148" s="21"/>
      <c r="T148" s="21"/>
      <c r="U148" s="21"/>
      <c r="V148" s="21"/>
      <c r="W148" s="21" t="s">
        <v>66</v>
      </c>
      <c r="X148" s="21">
        <v>3</v>
      </c>
      <c r="Y148" s="21">
        <v>6</v>
      </c>
      <c r="Z148" s="21">
        <v>18</v>
      </c>
      <c r="AA148" s="21">
        <v>2</v>
      </c>
      <c r="AB148" s="21"/>
      <c r="AC148" s="21">
        <v>18</v>
      </c>
      <c r="AD148" s="21"/>
      <c r="AE148" s="21"/>
      <c r="AF148" s="21">
        <v>23</v>
      </c>
      <c r="AG148" s="21" t="s">
        <v>67</v>
      </c>
      <c r="AH148" s="1"/>
      <c r="AI148" s="1"/>
      <c r="AJ148" s="1"/>
      <c r="AK148" s="1"/>
      <c r="AL148" s="1"/>
      <c r="AM148" s="1"/>
      <c r="AN148" s="1"/>
      <c r="AO148" s="1"/>
      <c r="AP148" s="1"/>
      <c r="AQ148" s="23"/>
    </row>
    <row r="149" spans="1:43" x14ac:dyDescent="0.5">
      <c r="A149" s="21"/>
      <c r="B149" s="21" t="s">
        <v>68</v>
      </c>
      <c r="C149" s="21" t="s">
        <v>159</v>
      </c>
      <c r="D149" s="21" t="s">
        <v>118</v>
      </c>
      <c r="E149" s="22" t="s">
        <v>62</v>
      </c>
      <c r="F149" s="21">
        <v>19117</v>
      </c>
      <c r="G149" s="21">
        <v>2</v>
      </c>
      <c r="H149" s="21">
        <v>1817</v>
      </c>
      <c r="I149" s="22">
        <v>1</v>
      </c>
      <c r="J149" s="21">
        <v>0</v>
      </c>
      <c r="K149" s="21">
        <v>1</v>
      </c>
      <c r="L149" s="21">
        <v>79</v>
      </c>
      <c r="M149" s="21">
        <v>179</v>
      </c>
      <c r="N149" s="21">
        <v>1</v>
      </c>
      <c r="O149" s="21">
        <v>179</v>
      </c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 t="s">
        <v>111</v>
      </c>
      <c r="AH149" s="1"/>
      <c r="AI149" s="1"/>
      <c r="AJ149" s="1"/>
      <c r="AK149" s="1"/>
      <c r="AL149" s="1"/>
      <c r="AM149" s="1"/>
      <c r="AN149" s="1"/>
      <c r="AO149" s="1"/>
      <c r="AP149" s="1"/>
      <c r="AQ149" s="23"/>
    </row>
    <row r="150" spans="1:43" x14ac:dyDescent="0.5">
      <c r="A150" s="21"/>
      <c r="B150" s="21" t="s">
        <v>68</v>
      </c>
      <c r="C150" s="21" t="s">
        <v>159</v>
      </c>
      <c r="D150" s="21" t="s">
        <v>118</v>
      </c>
      <c r="E150" s="22" t="s">
        <v>62</v>
      </c>
      <c r="F150" s="21">
        <v>18504</v>
      </c>
      <c r="G150" s="21">
        <v>257</v>
      </c>
      <c r="H150" s="21">
        <v>1646</v>
      </c>
      <c r="I150" s="22">
        <v>1</v>
      </c>
      <c r="J150" s="21">
        <v>0</v>
      </c>
      <c r="K150" s="21">
        <v>0</v>
      </c>
      <c r="L150" s="21">
        <v>59</v>
      </c>
      <c r="M150" s="21">
        <v>59</v>
      </c>
      <c r="N150" s="21">
        <v>1</v>
      </c>
      <c r="O150" s="21">
        <v>59</v>
      </c>
      <c r="P150" s="21"/>
      <c r="Q150" s="21"/>
      <c r="R150" s="21"/>
      <c r="S150" s="21"/>
      <c r="T150" s="21"/>
      <c r="U150" s="24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 t="s">
        <v>76</v>
      </c>
      <c r="AH150" s="1"/>
      <c r="AI150" s="1"/>
      <c r="AJ150" s="1"/>
      <c r="AK150" s="1"/>
      <c r="AL150" s="1"/>
      <c r="AM150" s="1"/>
      <c r="AN150" s="1"/>
      <c r="AO150" s="1"/>
      <c r="AP150" s="1"/>
      <c r="AQ150" s="23"/>
    </row>
    <row r="151" spans="1:43" s="35" customFormat="1" x14ac:dyDescent="0.5">
      <c r="A151" s="32"/>
      <c r="B151" s="32"/>
      <c r="C151" s="32"/>
      <c r="D151" s="32"/>
      <c r="E151" s="33"/>
      <c r="F151" s="32"/>
      <c r="G151" s="32"/>
      <c r="H151" s="32"/>
      <c r="I151" s="33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4"/>
      <c r="AI151" s="34"/>
      <c r="AJ151" s="34"/>
      <c r="AK151" s="34"/>
      <c r="AL151" s="34"/>
      <c r="AM151" s="34"/>
      <c r="AN151" s="34"/>
      <c r="AO151" s="34"/>
      <c r="AP151" s="34"/>
      <c r="AQ151" s="29"/>
    </row>
    <row r="152" spans="1:43" x14ac:dyDescent="0.5">
      <c r="A152" s="21">
        <v>35</v>
      </c>
      <c r="B152" s="21" t="s">
        <v>68</v>
      </c>
      <c r="C152" s="21" t="s">
        <v>161</v>
      </c>
      <c r="D152" s="21" t="s">
        <v>162</v>
      </c>
      <c r="E152" s="22" t="s">
        <v>62</v>
      </c>
      <c r="F152" s="21">
        <v>17258</v>
      </c>
      <c r="G152" s="21">
        <v>52</v>
      </c>
      <c r="H152" s="21">
        <v>1513</v>
      </c>
      <c r="I152" s="22">
        <v>1</v>
      </c>
      <c r="J152" s="21">
        <v>0</v>
      </c>
      <c r="K152" s="21">
        <v>0</v>
      </c>
      <c r="L152" s="21">
        <v>98</v>
      </c>
      <c r="M152" s="21">
        <v>98</v>
      </c>
      <c r="N152" s="21">
        <v>2</v>
      </c>
      <c r="O152" s="21"/>
      <c r="P152" s="21">
        <v>98</v>
      </c>
      <c r="Q152" s="21"/>
      <c r="R152" s="21"/>
      <c r="S152" s="21"/>
      <c r="T152" s="21">
        <v>1</v>
      </c>
      <c r="U152" s="21" t="s">
        <v>163</v>
      </c>
      <c r="V152" s="21" t="s">
        <v>72</v>
      </c>
      <c r="W152" s="21" t="s">
        <v>65</v>
      </c>
      <c r="X152" s="21">
        <v>15</v>
      </c>
      <c r="Y152" s="21">
        <v>15</v>
      </c>
      <c r="Z152" s="21">
        <v>225</v>
      </c>
      <c r="AA152" s="21">
        <v>2</v>
      </c>
      <c r="AB152" s="21"/>
      <c r="AC152" s="21">
        <v>225</v>
      </c>
      <c r="AD152" s="21"/>
      <c r="AE152" s="21"/>
      <c r="AF152" s="21">
        <v>30</v>
      </c>
      <c r="AG152" s="21" t="s">
        <v>84</v>
      </c>
      <c r="AH152" s="1"/>
      <c r="AI152" s="1"/>
      <c r="AJ152" s="1"/>
      <c r="AK152" s="1"/>
      <c r="AL152" s="1"/>
      <c r="AM152" s="1"/>
      <c r="AN152" s="1"/>
      <c r="AO152" s="1"/>
      <c r="AP152" s="1"/>
      <c r="AQ152" s="23"/>
    </row>
    <row r="153" spans="1:43" x14ac:dyDescent="0.5">
      <c r="A153" s="21"/>
      <c r="B153" s="21"/>
      <c r="C153" s="21"/>
      <c r="D153" s="21"/>
      <c r="E153" s="22"/>
      <c r="F153" s="21"/>
      <c r="G153" s="21"/>
      <c r="H153" s="21"/>
      <c r="I153" s="22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 t="s">
        <v>65</v>
      </c>
      <c r="X153" s="21">
        <v>3</v>
      </c>
      <c r="Y153" s="21">
        <v>6</v>
      </c>
      <c r="Z153" s="21">
        <v>18</v>
      </c>
      <c r="AA153" s="21">
        <v>2</v>
      </c>
      <c r="AB153" s="21"/>
      <c r="AC153" s="21">
        <v>18</v>
      </c>
      <c r="AD153" s="21"/>
      <c r="AE153" s="21"/>
      <c r="AF153" s="2">
        <v>30</v>
      </c>
      <c r="AG153" s="21" t="s">
        <v>86</v>
      </c>
      <c r="AH153" s="1"/>
      <c r="AI153" s="1"/>
      <c r="AJ153" s="1"/>
      <c r="AK153" s="1"/>
      <c r="AL153" s="1"/>
      <c r="AM153" s="1"/>
      <c r="AN153" s="1"/>
      <c r="AO153" s="1"/>
      <c r="AP153" s="1"/>
      <c r="AQ153" s="23"/>
    </row>
    <row r="154" spans="1:43" x14ac:dyDescent="0.5">
      <c r="A154" s="21"/>
      <c r="B154" s="21" t="s">
        <v>68</v>
      </c>
      <c r="C154" s="21" t="s">
        <v>161</v>
      </c>
      <c r="D154" s="21" t="s">
        <v>162</v>
      </c>
      <c r="E154" s="22" t="s">
        <v>62</v>
      </c>
      <c r="F154" s="21">
        <v>17260</v>
      </c>
      <c r="G154" s="21">
        <v>229</v>
      </c>
      <c r="H154" s="21">
        <v>1515</v>
      </c>
      <c r="I154" s="22">
        <v>1</v>
      </c>
      <c r="J154" s="21">
        <v>3</v>
      </c>
      <c r="K154" s="21">
        <v>0</v>
      </c>
      <c r="L154" s="21">
        <v>26</v>
      </c>
      <c r="M154" s="21">
        <v>1226</v>
      </c>
      <c r="N154" s="21">
        <v>1</v>
      </c>
      <c r="O154" s="21">
        <v>1226</v>
      </c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 t="s">
        <v>76</v>
      </c>
      <c r="AH154" s="1"/>
      <c r="AI154" s="1"/>
      <c r="AJ154" s="1"/>
      <c r="AK154" s="1"/>
      <c r="AL154" s="1"/>
      <c r="AM154" s="1"/>
      <c r="AN154" s="1"/>
      <c r="AO154" s="1"/>
      <c r="AP154" s="1"/>
      <c r="AQ154" s="23"/>
    </row>
    <row r="155" spans="1:43" s="35" customFormat="1" x14ac:dyDescent="0.5">
      <c r="A155" s="32"/>
      <c r="B155" s="32"/>
      <c r="C155" s="32"/>
      <c r="D155" s="32"/>
      <c r="E155" s="33"/>
      <c r="F155" s="32"/>
      <c r="G155" s="32"/>
      <c r="H155" s="32"/>
      <c r="I155" s="33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4"/>
      <c r="AI155" s="34"/>
      <c r="AJ155" s="34"/>
      <c r="AK155" s="34"/>
      <c r="AL155" s="34"/>
      <c r="AM155" s="34"/>
      <c r="AN155" s="34"/>
      <c r="AO155" s="34"/>
      <c r="AP155" s="34"/>
      <c r="AQ155" s="29"/>
    </row>
    <row r="156" spans="1:43" x14ac:dyDescent="0.5">
      <c r="A156" s="21">
        <v>36</v>
      </c>
      <c r="B156" s="21" t="s">
        <v>68</v>
      </c>
      <c r="C156" s="21" t="s">
        <v>164</v>
      </c>
      <c r="D156" s="21" t="s">
        <v>98</v>
      </c>
      <c r="E156" s="22" t="s">
        <v>62</v>
      </c>
      <c r="F156" s="21">
        <v>15581</v>
      </c>
      <c r="G156" s="21">
        <v>16</v>
      </c>
      <c r="H156" s="21">
        <v>799</v>
      </c>
      <c r="I156" s="22">
        <v>1</v>
      </c>
      <c r="J156" s="21">
        <v>1</v>
      </c>
      <c r="K156" s="21">
        <v>3</v>
      </c>
      <c r="L156" s="21">
        <v>0</v>
      </c>
      <c r="M156" s="21">
        <v>700</v>
      </c>
      <c r="N156" s="21">
        <v>1</v>
      </c>
      <c r="O156" s="21">
        <v>700</v>
      </c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 t="s">
        <v>76</v>
      </c>
      <c r="AH156" s="1"/>
      <c r="AI156" s="1"/>
      <c r="AJ156" s="1"/>
      <c r="AK156" s="1"/>
      <c r="AL156" s="1"/>
      <c r="AM156" s="1"/>
      <c r="AN156" s="1"/>
      <c r="AO156" s="1"/>
      <c r="AP156" s="1"/>
      <c r="AQ156" s="23"/>
    </row>
    <row r="157" spans="1:43" s="21" customFormat="1" x14ac:dyDescent="0.5">
      <c r="B157" s="21" t="s">
        <v>68</v>
      </c>
      <c r="C157" s="21" t="s">
        <v>164</v>
      </c>
      <c r="D157" s="21" t="s">
        <v>98</v>
      </c>
      <c r="E157" s="22" t="s">
        <v>62</v>
      </c>
      <c r="F157" s="21">
        <v>14766</v>
      </c>
      <c r="G157" s="21">
        <v>43</v>
      </c>
      <c r="H157" s="21">
        <v>1168</v>
      </c>
      <c r="I157" s="22">
        <v>1</v>
      </c>
      <c r="J157" s="21">
        <v>0</v>
      </c>
      <c r="K157" s="21">
        <v>1</v>
      </c>
      <c r="L157" s="21">
        <v>87</v>
      </c>
      <c r="M157" s="21">
        <f t="shared" ref="M157" si="1">+(J157*400)+(K157*100)+L157</f>
        <v>187</v>
      </c>
      <c r="N157" s="21">
        <v>1</v>
      </c>
      <c r="O157" s="21">
        <v>187</v>
      </c>
      <c r="AG157" s="21" t="s">
        <v>76</v>
      </c>
      <c r="AH157" s="1"/>
      <c r="AI157" s="1"/>
      <c r="AJ157" s="1"/>
      <c r="AK157" s="1"/>
      <c r="AL157" s="1"/>
      <c r="AM157" s="1"/>
      <c r="AN157" s="1"/>
      <c r="AO157" s="1"/>
      <c r="AP157" s="23"/>
    </row>
    <row r="158" spans="1:43" s="35" customFormat="1" x14ac:dyDescent="0.5">
      <c r="A158" s="32"/>
      <c r="B158" s="32"/>
      <c r="C158" s="32"/>
      <c r="D158" s="32"/>
      <c r="E158" s="33"/>
      <c r="F158" s="32"/>
      <c r="G158" s="32"/>
      <c r="H158" s="32"/>
      <c r="I158" s="33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4"/>
      <c r="AI158" s="34"/>
      <c r="AJ158" s="34"/>
      <c r="AK158" s="34"/>
      <c r="AL158" s="34"/>
      <c r="AM158" s="34"/>
      <c r="AN158" s="34"/>
      <c r="AO158" s="34"/>
      <c r="AP158" s="34"/>
      <c r="AQ158" s="29"/>
    </row>
    <row r="159" spans="1:43" x14ac:dyDescent="0.5">
      <c r="A159" s="21">
        <v>37</v>
      </c>
      <c r="B159" s="21" t="s">
        <v>68</v>
      </c>
      <c r="C159" s="21" t="s">
        <v>165</v>
      </c>
      <c r="D159" s="21" t="s">
        <v>166</v>
      </c>
      <c r="E159" s="22" t="s">
        <v>62</v>
      </c>
      <c r="F159" s="21">
        <v>18496</v>
      </c>
      <c r="G159" s="21">
        <v>49</v>
      </c>
      <c r="H159" s="21">
        <v>1638</v>
      </c>
      <c r="I159" s="22">
        <v>1</v>
      </c>
      <c r="J159" s="21">
        <v>5</v>
      </c>
      <c r="K159" s="21">
        <v>2</v>
      </c>
      <c r="L159" s="21">
        <v>41</v>
      </c>
      <c r="M159" s="21">
        <v>2241</v>
      </c>
      <c r="N159" s="21">
        <v>1</v>
      </c>
      <c r="O159" s="21">
        <v>2241</v>
      </c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 t="s">
        <v>76</v>
      </c>
      <c r="AH159" s="1"/>
      <c r="AI159" s="1"/>
      <c r="AJ159" s="1"/>
      <c r="AK159" s="1"/>
      <c r="AL159" s="1"/>
      <c r="AM159" s="1"/>
      <c r="AN159" s="1"/>
      <c r="AO159" s="1"/>
      <c r="AP159" s="1"/>
      <c r="AQ159" s="23"/>
    </row>
    <row r="160" spans="1:43" s="35" customFormat="1" x14ac:dyDescent="0.5">
      <c r="A160" s="32"/>
      <c r="B160" s="32"/>
      <c r="C160" s="32"/>
      <c r="D160" s="32"/>
      <c r="E160" s="33"/>
      <c r="F160" s="32"/>
      <c r="G160" s="32"/>
      <c r="H160" s="32"/>
      <c r="I160" s="33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4"/>
      <c r="AI160" s="34"/>
      <c r="AJ160" s="34"/>
      <c r="AK160" s="34"/>
      <c r="AL160" s="34"/>
      <c r="AM160" s="34"/>
      <c r="AN160" s="34"/>
      <c r="AO160" s="34"/>
      <c r="AP160" s="34"/>
      <c r="AQ160" s="29"/>
    </row>
    <row r="161" spans="1:43" s="41" customFormat="1" x14ac:dyDescent="0.5">
      <c r="A161" s="37">
        <v>38</v>
      </c>
      <c r="B161" s="37" t="s">
        <v>59</v>
      </c>
      <c r="C161" s="37" t="s">
        <v>167</v>
      </c>
      <c r="D161" s="37" t="s">
        <v>168</v>
      </c>
      <c r="E161" s="38" t="s">
        <v>62</v>
      </c>
      <c r="F161" s="37"/>
      <c r="G161" s="37"/>
      <c r="H161" s="37"/>
      <c r="I161" s="38"/>
      <c r="J161" s="37"/>
      <c r="K161" s="37"/>
      <c r="L161" s="37"/>
      <c r="M161" s="37"/>
      <c r="N161" s="37">
        <v>2</v>
      </c>
      <c r="O161" s="37"/>
      <c r="P161" s="37"/>
      <c r="Q161" s="37"/>
      <c r="R161" s="37"/>
      <c r="S161" s="37"/>
      <c r="T161" s="37">
        <v>1</v>
      </c>
      <c r="U161" s="37" t="s">
        <v>169</v>
      </c>
      <c r="V161" s="37" t="s">
        <v>72</v>
      </c>
      <c r="W161" s="37" t="s">
        <v>65</v>
      </c>
      <c r="X161" s="37">
        <v>7.5</v>
      </c>
      <c r="Y161" s="37">
        <v>16</v>
      </c>
      <c r="Z161" s="37">
        <v>120</v>
      </c>
      <c r="AA161" s="37">
        <v>2</v>
      </c>
      <c r="AB161" s="37"/>
      <c r="AC161" s="37">
        <v>120</v>
      </c>
      <c r="AD161" s="37"/>
      <c r="AE161" s="37"/>
      <c r="AF161" s="37">
        <v>40</v>
      </c>
      <c r="AG161" s="37" t="s">
        <v>84</v>
      </c>
      <c r="AH161" s="39"/>
      <c r="AI161" s="39"/>
      <c r="AJ161" s="39"/>
      <c r="AK161" s="39"/>
      <c r="AL161" s="39"/>
      <c r="AM161" s="39"/>
      <c r="AN161" s="39"/>
      <c r="AO161" s="39"/>
      <c r="AP161" s="39"/>
      <c r="AQ161" s="40"/>
    </row>
    <row r="162" spans="1:43" x14ac:dyDescent="0.5">
      <c r="A162" s="21"/>
      <c r="B162" s="21"/>
      <c r="C162" s="21"/>
      <c r="D162" s="21"/>
      <c r="E162" s="22"/>
      <c r="F162" s="21"/>
      <c r="G162" s="21"/>
      <c r="H162" s="21"/>
      <c r="I162" s="22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 t="s">
        <v>65</v>
      </c>
      <c r="X162" s="21">
        <v>6</v>
      </c>
      <c r="Y162" s="21">
        <v>6</v>
      </c>
      <c r="Z162" s="21">
        <v>36</v>
      </c>
      <c r="AA162" s="21">
        <v>2</v>
      </c>
      <c r="AB162" s="21"/>
      <c r="AC162" s="21">
        <v>36</v>
      </c>
      <c r="AD162" s="21"/>
      <c r="AE162" s="21"/>
      <c r="AF162" s="21">
        <v>40</v>
      </c>
      <c r="AG162" s="21" t="s">
        <v>86</v>
      </c>
      <c r="AH162" s="1"/>
      <c r="AI162" s="1"/>
      <c r="AJ162" s="1"/>
      <c r="AK162" s="1"/>
      <c r="AL162" s="1"/>
      <c r="AM162" s="1"/>
      <c r="AN162" s="1"/>
      <c r="AO162" s="1"/>
      <c r="AP162" s="1"/>
      <c r="AQ162" s="23"/>
    </row>
    <row r="163" spans="1:43" x14ac:dyDescent="0.5">
      <c r="A163" s="21"/>
      <c r="B163" s="21"/>
      <c r="C163" s="21"/>
      <c r="D163" s="21"/>
      <c r="E163" s="22"/>
      <c r="F163" s="21"/>
      <c r="G163" s="21"/>
      <c r="H163" s="21"/>
      <c r="I163" s="22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 t="s">
        <v>66</v>
      </c>
      <c r="X163" s="21">
        <v>2</v>
      </c>
      <c r="Y163" s="21">
        <v>4</v>
      </c>
      <c r="Z163" s="21">
        <v>8</v>
      </c>
      <c r="AA163" s="21">
        <v>2</v>
      </c>
      <c r="AB163" s="21"/>
      <c r="AC163" s="21">
        <v>8</v>
      </c>
      <c r="AD163" s="21"/>
      <c r="AE163" s="21"/>
      <c r="AF163" s="21">
        <v>40</v>
      </c>
      <c r="AG163" s="21" t="s">
        <v>67</v>
      </c>
      <c r="AH163" s="1"/>
      <c r="AI163" s="1"/>
      <c r="AJ163" s="1"/>
      <c r="AK163" s="1"/>
      <c r="AL163" s="1"/>
      <c r="AM163" s="1"/>
      <c r="AN163" s="1"/>
      <c r="AO163" s="1"/>
      <c r="AP163" s="1"/>
      <c r="AQ163" s="23"/>
    </row>
    <row r="164" spans="1:43" x14ac:dyDescent="0.5">
      <c r="A164" s="21"/>
      <c r="B164" s="21" t="s">
        <v>59</v>
      </c>
      <c r="C164" s="21" t="s">
        <v>167</v>
      </c>
      <c r="D164" s="21" t="s">
        <v>168</v>
      </c>
      <c r="E164" s="22" t="s">
        <v>62</v>
      </c>
      <c r="F164" s="21">
        <v>15682</v>
      </c>
      <c r="G164" s="21">
        <v>15</v>
      </c>
      <c r="H164" s="21">
        <v>792</v>
      </c>
      <c r="I164" s="22">
        <v>1</v>
      </c>
      <c r="J164" s="21">
        <v>10</v>
      </c>
      <c r="K164" s="21">
        <v>2</v>
      </c>
      <c r="L164" s="21">
        <v>0</v>
      </c>
      <c r="M164" s="21">
        <v>4200</v>
      </c>
      <c r="N164" s="21">
        <v>1</v>
      </c>
      <c r="O164" s="21">
        <v>4200</v>
      </c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 t="s">
        <v>76</v>
      </c>
      <c r="AH164" s="1"/>
      <c r="AI164" s="1"/>
      <c r="AJ164" s="1"/>
      <c r="AK164" s="1"/>
      <c r="AL164" s="1"/>
      <c r="AM164" s="1"/>
      <c r="AN164" s="1"/>
      <c r="AO164" s="1"/>
      <c r="AP164" s="1"/>
      <c r="AQ164" s="23"/>
    </row>
    <row r="165" spans="1:43" s="35" customFormat="1" x14ac:dyDescent="0.5">
      <c r="A165" s="32"/>
      <c r="B165" s="32"/>
      <c r="C165" s="32"/>
      <c r="D165" s="32"/>
      <c r="E165" s="33"/>
      <c r="F165" s="32"/>
      <c r="G165" s="32"/>
      <c r="H165" s="32"/>
      <c r="I165" s="33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4"/>
      <c r="AI165" s="34"/>
      <c r="AJ165" s="34"/>
      <c r="AK165" s="34"/>
      <c r="AL165" s="34"/>
      <c r="AM165" s="34"/>
      <c r="AN165" s="34"/>
      <c r="AO165" s="34"/>
      <c r="AP165" s="34"/>
      <c r="AQ165" s="29"/>
    </row>
    <row r="166" spans="1:43" x14ac:dyDescent="0.5">
      <c r="A166" s="21">
        <v>39</v>
      </c>
      <c r="B166" s="21" t="s">
        <v>59</v>
      </c>
      <c r="C166" s="21" t="s">
        <v>170</v>
      </c>
      <c r="D166" s="21" t="s">
        <v>130</v>
      </c>
      <c r="E166" s="22" t="s">
        <v>62</v>
      </c>
      <c r="F166" s="21">
        <v>5954</v>
      </c>
      <c r="G166" s="21">
        <v>18</v>
      </c>
      <c r="H166" s="21">
        <v>368</v>
      </c>
      <c r="I166" s="22">
        <v>1</v>
      </c>
      <c r="J166" s="21">
        <v>0</v>
      </c>
      <c r="K166" s="21">
        <v>0</v>
      </c>
      <c r="L166" s="21">
        <v>59</v>
      </c>
      <c r="M166" s="21">
        <v>59</v>
      </c>
      <c r="N166" s="21">
        <v>1</v>
      </c>
      <c r="O166" s="21">
        <v>59</v>
      </c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 t="s">
        <v>76</v>
      </c>
      <c r="AH166" s="1"/>
      <c r="AI166" s="1"/>
      <c r="AJ166" s="1"/>
      <c r="AK166" s="1"/>
      <c r="AL166" s="1"/>
      <c r="AM166" s="1"/>
      <c r="AN166" s="1"/>
      <c r="AO166" s="1"/>
      <c r="AP166" s="1"/>
      <c r="AQ166" s="23"/>
    </row>
    <row r="167" spans="1:43" x14ac:dyDescent="0.5">
      <c r="A167" s="21"/>
      <c r="B167" s="21" t="s">
        <v>59</v>
      </c>
      <c r="C167" s="21" t="s">
        <v>170</v>
      </c>
      <c r="D167" s="21" t="s">
        <v>130</v>
      </c>
      <c r="E167" s="22" t="s">
        <v>62</v>
      </c>
      <c r="F167" s="21">
        <v>17232</v>
      </c>
      <c r="G167" s="21">
        <v>41</v>
      </c>
      <c r="H167" s="21">
        <v>1560</v>
      </c>
      <c r="I167" s="22">
        <v>1</v>
      </c>
      <c r="J167" s="21">
        <v>0</v>
      </c>
      <c r="K167" s="21">
        <v>0</v>
      </c>
      <c r="L167" s="21">
        <v>39</v>
      </c>
      <c r="M167" s="21">
        <v>39</v>
      </c>
      <c r="N167" s="21">
        <v>1</v>
      </c>
      <c r="O167" s="21">
        <v>39</v>
      </c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 t="s">
        <v>171</v>
      </c>
      <c r="AH167" s="1"/>
      <c r="AI167" s="1"/>
      <c r="AJ167" s="1"/>
      <c r="AK167" s="1"/>
      <c r="AL167" s="1"/>
      <c r="AM167" s="1"/>
      <c r="AN167" s="1"/>
      <c r="AO167" s="1"/>
      <c r="AP167" s="1"/>
      <c r="AQ167" s="23"/>
    </row>
    <row r="168" spans="1:43" s="35" customFormat="1" x14ac:dyDescent="0.5">
      <c r="A168" s="32"/>
      <c r="B168" s="32"/>
      <c r="C168" s="32"/>
      <c r="D168" s="32"/>
      <c r="E168" s="33"/>
      <c r="F168" s="32"/>
      <c r="G168" s="32"/>
      <c r="H168" s="32"/>
      <c r="I168" s="33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4"/>
      <c r="AI168" s="34"/>
      <c r="AJ168" s="34"/>
      <c r="AK168" s="34"/>
      <c r="AL168" s="34"/>
      <c r="AM168" s="34"/>
      <c r="AN168" s="34"/>
      <c r="AO168" s="34"/>
      <c r="AP168" s="34"/>
      <c r="AQ168" s="29"/>
    </row>
    <row r="169" spans="1:43" x14ac:dyDescent="0.5">
      <c r="A169" s="21">
        <v>40</v>
      </c>
      <c r="B169" s="21" t="s">
        <v>59</v>
      </c>
      <c r="C169" s="21" t="s">
        <v>172</v>
      </c>
      <c r="D169" s="21" t="s">
        <v>173</v>
      </c>
      <c r="E169" s="22" t="s">
        <v>62</v>
      </c>
      <c r="F169" s="21">
        <v>5969</v>
      </c>
      <c r="G169" s="21">
        <v>13</v>
      </c>
      <c r="H169" s="21">
        <v>385</v>
      </c>
      <c r="I169" s="22">
        <v>1</v>
      </c>
      <c r="J169" s="21">
        <v>0</v>
      </c>
      <c r="K169" s="21">
        <v>1</v>
      </c>
      <c r="L169" s="21">
        <v>44</v>
      </c>
      <c r="M169" s="21">
        <v>144</v>
      </c>
      <c r="N169" s="21">
        <v>2</v>
      </c>
      <c r="O169" s="21"/>
      <c r="P169" s="21">
        <v>144</v>
      </c>
      <c r="Q169" s="21"/>
      <c r="R169" s="21"/>
      <c r="S169" s="21"/>
      <c r="T169" s="21">
        <v>1</v>
      </c>
      <c r="U169" s="21" t="s">
        <v>174</v>
      </c>
      <c r="V169" s="21" t="s">
        <v>72</v>
      </c>
      <c r="W169" s="21" t="s">
        <v>65</v>
      </c>
      <c r="X169" s="21">
        <v>6</v>
      </c>
      <c r="Y169" s="21">
        <v>24</v>
      </c>
      <c r="Z169" s="21">
        <v>144</v>
      </c>
      <c r="AA169" s="21">
        <v>2</v>
      </c>
      <c r="AB169" s="21"/>
      <c r="AC169" s="21">
        <v>144</v>
      </c>
      <c r="AD169" s="21"/>
      <c r="AE169" s="21"/>
      <c r="AF169" s="21">
        <v>20</v>
      </c>
      <c r="AG169" s="21" t="s">
        <v>84</v>
      </c>
      <c r="AH169" s="1"/>
      <c r="AI169" s="1"/>
      <c r="AJ169" s="1"/>
      <c r="AK169" s="1"/>
      <c r="AL169" s="1"/>
      <c r="AM169" s="1"/>
      <c r="AN169" s="1"/>
      <c r="AO169" s="1"/>
      <c r="AP169" s="1"/>
      <c r="AQ169" s="23"/>
    </row>
    <row r="170" spans="1:43" x14ac:dyDescent="0.5">
      <c r="A170" s="21"/>
      <c r="B170" s="21"/>
      <c r="C170" s="21"/>
      <c r="D170" s="21"/>
      <c r="E170" s="22"/>
      <c r="F170" s="21"/>
      <c r="G170" s="21"/>
      <c r="H170" s="21"/>
      <c r="I170" s="22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 t="s">
        <v>65</v>
      </c>
      <c r="X170" s="21">
        <v>4</v>
      </c>
      <c r="Y170" s="21">
        <v>8</v>
      </c>
      <c r="Z170" s="21">
        <v>32</v>
      </c>
      <c r="AA170" s="21">
        <v>2</v>
      </c>
      <c r="AB170" s="21"/>
      <c r="AC170" s="21">
        <v>32</v>
      </c>
      <c r="AD170" s="21"/>
      <c r="AE170" s="21"/>
      <c r="AF170" s="21">
        <v>5</v>
      </c>
      <c r="AG170" s="21" t="s">
        <v>86</v>
      </c>
      <c r="AH170" s="1"/>
      <c r="AI170" s="1"/>
      <c r="AJ170" s="1"/>
      <c r="AK170" s="1"/>
      <c r="AL170" s="1"/>
      <c r="AM170" s="1"/>
      <c r="AN170" s="1"/>
      <c r="AO170" s="1"/>
      <c r="AP170" s="1"/>
      <c r="AQ170" s="23"/>
    </row>
    <row r="171" spans="1:43" s="35" customFormat="1" x14ac:dyDescent="0.5">
      <c r="A171" s="32"/>
      <c r="B171" s="32"/>
      <c r="C171" s="32"/>
      <c r="D171" s="32"/>
      <c r="E171" s="33"/>
      <c r="F171" s="32"/>
      <c r="G171" s="32"/>
      <c r="H171" s="32"/>
      <c r="I171" s="33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4"/>
      <c r="AI171" s="34"/>
      <c r="AJ171" s="34"/>
      <c r="AK171" s="34"/>
      <c r="AL171" s="34"/>
      <c r="AM171" s="34"/>
      <c r="AN171" s="34"/>
      <c r="AO171" s="34"/>
      <c r="AP171" s="34"/>
      <c r="AQ171" s="29"/>
    </row>
    <row r="172" spans="1:43" x14ac:dyDescent="0.5">
      <c r="A172" s="21">
        <v>41</v>
      </c>
      <c r="B172" s="21" t="s">
        <v>59</v>
      </c>
      <c r="C172" s="21" t="s">
        <v>175</v>
      </c>
      <c r="D172" s="21" t="s">
        <v>176</v>
      </c>
      <c r="E172" s="22" t="s">
        <v>62</v>
      </c>
      <c r="F172" s="21">
        <v>15508</v>
      </c>
      <c r="G172" s="21">
        <v>49</v>
      </c>
      <c r="H172" s="21">
        <v>1134</v>
      </c>
      <c r="I172" s="22">
        <v>1</v>
      </c>
      <c r="J172" s="21">
        <v>2</v>
      </c>
      <c r="K172" s="21">
        <v>0</v>
      </c>
      <c r="L172" s="21">
        <v>94</v>
      </c>
      <c r="M172" s="21">
        <v>894</v>
      </c>
      <c r="N172" s="21">
        <v>2</v>
      </c>
      <c r="O172" s="21"/>
      <c r="P172" s="21">
        <v>894</v>
      </c>
      <c r="Q172" s="21"/>
      <c r="R172" s="21"/>
      <c r="S172" s="21"/>
      <c r="T172" s="21">
        <v>1</v>
      </c>
      <c r="U172" s="21" t="s">
        <v>177</v>
      </c>
      <c r="V172" s="21" t="s">
        <v>64</v>
      </c>
      <c r="W172" s="21" t="s">
        <v>65</v>
      </c>
      <c r="X172" s="21">
        <v>9</v>
      </c>
      <c r="Y172" s="21">
        <v>15</v>
      </c>
      <c r="Z172" s="21">
        <v>135</v>
      </c>
      <c r="AA172" s="21">
        <v>2</v>
      </c>
      <c r="AB172" s="21"/>
      <c r="AC172" s="21">
        <v>135</v>
      </c>
      <c r="AD172" s="21"/>
      <c r="AE172" s="21"/>
      <c r="AF172" s="21">
        <v>30</v>
      </c>
      <c r="AG172" s="21" t="s">
        <v>178</v>
      </c>
      <c r="AH172" s="1"/>
      <c r="AI172" s="1"/>
      <c r="AJ172" s="1"/>
      <c r="AK172" s="1"/>
      <c r="AL172" s="1"/>
      <c r="AM172" s="1"/>
      <c r="AN172" s="1"/>
      <c r="AO172" s="1"/>
      <c r="AP172" s="1"/>
      <c r="AQ172" s="23"/>
    </row>
    <row r="173" spans="1:43" x14ac:dyDescent="0.5">
      <c r="A173" s="21"/>
      <c r="B173" s="21"/>
      <c r="C173" s="21"/>
      <c r="D173" s="21"/>
      <c r="E173" s="22"/>
      <c r="F173" s="21"/>
      <c r="G173" s="21"/>
      <c r="H173" s="21"/>
      <c r="I173" s="22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 t="s">
        <v>66</v>
      </c>
      <c r="X173" s="21">
        <v>2</v>
      </c>
      <c r="Y173" s="21">
        <v>4</v>
      </c>
      <c r="Z173" s="21">
        <v>8</v>
      </c>
      <c r="AA173" s="21">
        <v>2</v>
      </c>
      <c r="AB173" s="21"/>
      <c r="AC173" s="21">
        <v>8</v>
      </c>
      <c r="AD173" s="21"/>
      <c r="AE173" s="21"/>
      <c r="AF173" s="21">
        <v>30</v>
      </c>
      <c r="AG173" s="21" t="s">
        <v>67</v>
      </c>
      <c r="AH173" s="1"/>
      <c r="AI173" s="1"/>
      <c r="AJ173" s="1"/>
      <c r="AK173" s="1"/>
      <c r="AL173" s="1"/>
      <c r="AM173" s="1"/>
      <c r="AN173" s="1"/>
      <c r="AO173" s="1"/>
      <c r="AP173" s="1"/>
      <c r="AQ173" s="23"/>
    </row>
    <row r="174" spans="1:43" s="35" customFormat="1" x14ac:dyDescent="0.5">
      <c r="A174" s="32"/>
      <c r="B174" s="32"/>
      <c r="C174" s="32"/>
      <c r="D174" s="32"/>
      <c r="E174" s="33"/>
      <c r="F174" s="32"/>
      <c r="G174" s="32"/>
      <c r="H174" s="32"/>
      <c r="I174" s="33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4"/>
      <c r="AI174" s="34"/>
      <c r="AJ174" s="34"/>
      <c r="AK174" s="34"/>
      <c r="AL174" s="34"/>
      <c r="AM174" s="34"/>
      <c r="AN174" s="34"/>
      <c r="AO174" s="34"/>
      <c r="AP174" s="34"/>
      <c r="AQ174" s="29"/>
    </row>
    <row r="175" spans="1:43" x14ac:dyDescent="0.5">
      <c r="A175" s="21">
        <v>42</v>
      </c>
      <c r="B175" s="21" t="s">
        <v>68</v>
      </c>
      <c r="C175" s="21" t="s">
        <v>179</v>
      </c>
      <c r="D175" s="21" t="s">
        <v>180</v>
      </c>
      <c r="E175" s="22" t="s">
        <v>62</v>
      </c>
      <c r="F175" s="21">
        <v>18521</v>
      </c>
      <c r="G175" s="21">
        <v>262</v>
      </c>
      <c r="H175" s="21">
        <v>1663</v>
      </c>
      <c r="I175" s="22">
        <v>1</v>
      </c>
      <c r="J175" s="21">
        <v>1</v>
      </c>
      <c r="K175" s="21">
        <v>2</v>
      </c>
      <c r="L175" s="21">
        <v>7</v>
      </c>
      <c r="M175" s="21">
        <v>607</v>
      </c>
      <c r="N175" s="21">
        <v>1</v>
      </c>
      <c r="O175" s="21">
        <v>607</v>
      </c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 t="s">
        <v>181</v>
      </c>
      <c r="AH175" s="1"/>
      <c r="AI175" s="1"/>
      <c r="AJ175" s="1"/>
      <c r="AK175" s="1"/>
      <c r="AL175" s="1"/>
      <c r="AM175" s="1"/>
      <c r="AN175" s="1"/>
      <c r="AO175" s="1"/>
      <c r="AP175" s="1"/>
      <c r="AQ175" s="23"/>
    </row>
    <row r="176" spans="1:43" s="35" customFormat="1" x14ac:dyDescent="0.5">
      <c r="A176" s="32"/>
      <c r="B176" s="32"/>
      <c r="C176" s="32"/>
      <c r="D176" s="32"/>
      <c r="E176" s="33"/>
      <c r="F176" s="32"/>
      <c r="G176" s="32"/>
      <c r="H176" s="32"/>
      <c r="I176" s="33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4"/>
      <c r="AI176" s="34"/>
      <c r="AJ176" s="34"/>
      <c r="AK176" s="34"/>
      <c r="AL176" s="34"/>
      <c r="AM176" s="34"/>
      <c r="AN176" s="34"/>
      <c r="AO176" s="34"/>
      <c r="AP176" s="34"/>
      <c r="AQ176" s="29"/>
    </row>
    <row r="177" spans="1:43" x14ac:dyDescent="0.5">
      <c r="A177" s="21">
        <v>43</v>
      </c>
      <c r="B177" s="21" t="s">
        <v>68</v>
      </c>
      <c r="C177" s="21" t="s">
        <v>182</v>
      </c>
      <c r="D177" s="21" t="s">
        <v>75</v>
      </c>
      <c r="E177" s="22" t="s">
        <v>62</v>
      </c>
      <c r="F177" s="21">
        <v>18506</v>
      </c>
      <c r="G177" s="21">
        <v>47</v>
      </c>
      <c r="H177" s="21">
        <v>1132</v>
      </c>
      <c r="I177" s="22">
        <v>1</v>
      </c>
      <c r="J177" s="21">
        <v>1</v>
      </c>
      <c r="K177" s="21">
        <v>1</v>
      </c>
      <c r="L177" s="21">
        <v>44</v>
      </c>
      <c r="M177" s="21">
        <v>544</v>
      </c>
      <c r="N177" s="21">
        <v>2</v>
      </c>
      <c r="O177" s="21"/>
      <c r="P177" s="21">
        <v>544</v>
      </c>
      <c r="Q177" s="21"/>
      <c r="R177" s="21"/>
      <c r="S177" s="21"/>
      <c r="T177" s="21">
        <v>1</v>
      </c>
      <c r="U177" s="21" t="s">
        <v>244</v>
      </c>
      <c r="V177" s="21" t="s">
        <v>72</v>
      </c>
      <c r="W177" s="21" t="s">
        <v>65</v>
      </c>
      <c r="X177" s="21">
        <v>6</v>
      </c>
      <c r="Y177" s="21">
        <v>18</v>
      </c>
      <c r="Z177" s="21">
        <f>X177*Y177</f>
        <v>108</v>
      </c>
      <c r="AA177" s="21">
        <v>2</v>
      </c>
      <c r="AB177" s="21"/>
      <c r="AC177" s="21">
        <v>108</v>
      </c>
      <c r="AD177" s="21"/>
      <c r="AE177" s="21"/>
      <c r="AF177" s="21">
        <v>35</v>
      </c>
      <c r="AG177" s="21" t="s">
        <v>84</v>
      </c>
      <c r="AH177" s="1"/>
      <c r="AI177" s="1"/>
      <c r="AJ177" s="1"/>
      <c r="AK177" s="1"/>
      <c r="AL177" s="1"/>
      <c r="AM177" s="1"/>
      <c r="AN177" s="1"/>
      <c r="AO177" s="1"/>
      <c r="AP177" s="1"/>
      <c r="AQ177" s="23"/>
    </row>
    <row r="178" spans="1:43" x14ac:dyDescent="0.5">
      <c r="A178" s="21"/>
      <c r="B178" s="21"/>
      <c r="C178" s="21"/>
      <c r="D178" s="21"/>
      <c r="E178" s="22"/>
      <c r="F178" s="21"/>
      <c r="G178" s="21"/>
      <c r="H178" s="21"/>
      <c r="I178" s="22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 t="s">
        <v>65</v>
      </c>
      <c r="X178" s="21">
        <v>5</v>
      </c>
      <c r="Y178" s="21">
        <v>6</v>
      </c>
      <c r="Z178" s="21">
        <f>X178*Y178</f>
        <v>30</v>
      </c>
      <c r="AA178" s="21">
        <v>2</v>
      </c>
      <c r="AB178" s="21"/>
      <c r="AC178" s="21">
        <v>30</v>
      </c>
      <c r="AD178" s="21"/>
      <c r="AE178" s="21"/>
      <c r="AF178" s="21">
        <v>3</v>
      </c>
      <c r="AG178" s="21" t="s">
        <v>86</v>
      </c>
      <c r="AH178" s="1"/>
      <c r="AI178" s="1"/>
      <c r="AJ178" s="1"/>
      <c r="AK178" s="1"/>
      <c r="AL178" s="1"/>
      <c r="AM178" s="1"/>
      <c r="AN178" s="1"/>
      <c r="AO178" s="1"/>
      <c r="AP178" s="1"/>
      <c r="AQ178" s="23"/>
    </row>
    <row r="179" spans="1:43" x14ac:dyDescent="0.5">
      <c r="A179" s="21"/>
      <c r="B179" s="21"/>
      <c r="C179" s="21"/>
      <c r="D179" s="21"/>
      <c r="E179" s="22"/>
      <c r="F179" s="21"/>
      <c r="G179" s="21"/>
      <c r="H179" s="21"/>
      <c r="I179" s="22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 t="s">
        <v>66</v>
      </c>
      <c r="X179" s="21">
        <v>2</v>
      </c>
      <c r="Y179" s="21">
        <v>3</v>
      </c>
      <c r="Z179" s="21">
        <f>X179*Y179</f>
        <v>6</v>
      </c>
      <c r="AA179" s="21">
        <v>2</v>
      </c>
      <c r="AB179" s="21"/>
      <c r="AC179" s="21">
        <v>6</v>
      </c>
      <c r="AD179" s="21"/>
      <c r="AE179" s="21"/>
      <c r="AF179" s="21">
        <v>35</v>
      </c>
      <c r="AG179" s="21" t="s">
        <v>67</v>
      </c>
      <c r="AH179" s="1"/>
      <c r="AI179" s="1"/>
      <c r="AJ179" s="1"/>
      <c r="AK179" s="1"/>
      <c r="AL179" s="1"/>
      <c r="AM179" s="1"/>
      <c r="AN179" s="1"/>
      <c r="AO179" s="1"/>
      <c r="AP179" s="1"/>
      <c r="AQ179" s="23"/>
    </row>
    <row r="180" spans="1:43" x14ac:dyDescent="0.5">
      <c r="A180" s="21"/>
      <c r="B180" s="21" t="s">
        <v>68</v>
      </c>
      <c r="C180" s="21" t="s">
        <v>182</v>
      </c>
      <c r="D180" s="21" t="s">
        <v>75</v>
      </c>
      <c r="E180" s="22" t="s">
        <v>62</v>
      </c>
      <c r="F180" s="21">
        <v>15516</v>
      </c>
      <c r="G180" s="21">
        <v>133</v>
      </c>
      <c r="H180" s="21">
        <v>1136</v>
      </c>
      <c r="I180" s="22">
        <v>1</v>
      </c>
      <c r="J180" s="21">
        <v>3</v>
      </c>
      <c r="K180" s="21">
        <v>2</v>
      </c>
      <c r="L180" s="21">
        <v>50</v>
      </c>
      <c r="M180" s="21">
        <f>+(J180*400)+(K180*100)+L180</f>
        <v>1450</v>
      </c>
      <c r="N180" s="21">
        <v>1</v>
      </c>
      <c r="O180" s="21">
        <v>1450</v>
      </c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 t="s">
        <v>76</v>
      </c>
      <c r="AH180" s="1"/>
      <c r="AI180" s="1"/>
      <c r="AJ180" s="1"/>
      <c r="AK180" s="1"/>
      <c r="AL180" s="1"/>
      <c r="AM180" s="1"/>
      <c r="AN180" s="1"/>
      <c r="AO180" s="1"/>
      <c r="AP180" s="1"/>
      <c r="AQ180" s="23"/>
    </row>
    <row r="181" spans="1:43" x14ac:dyDescent="0.5">
      <c r="A181" s="21"/>
      <c r="B181" s="21" t="s">
        <v>68</v>
      </c>
      <c r="C181" s="21" t="s">
        <v>182</v>
      </c>
      <c r="D181" s="21" t="s">
        <v>75</v>
      </c>
      <c r="E181" s="22" t="s">
        <v>62</v>
      </c>
      <c r="F181" s="21">
        <v>16593</v>
      </c>
      <c r="G181" s="21">
        <v>36</v>
      </c>
      <c r="H181" s="21">
        <v>813</v>
      </c>
      <c r="I181" s="22">
        <v>1</v>
      </c>
      <c r="J181" s="21">
        <v>3</v>
      </c>
      <c r="K181" s="21">
        <v>1</v>
      </c>
      <c r="L181" s="21">
        <v>0</v>
      </c>
      <c r="M181" s="21">
        <f>+(J181*400)+(K181*100)+L181</f>
        <v>1300</v>
      </c>
      <c r="N181" s="21">
        <v>1</v>
      </c>
      <c r="O181" s="21">
        <v>1300</v>
      </c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 t="s">
        <v>76</v>
      </c>
      <c r="AH181" s="1"/>
      <c r="AI181" s="1"/>
      <c r="AJ181" s="1"/>
      <c r="AK181" s="1"/>
      <c r="AL181" s="1"/>
      <c r="AM181" s="1"/>
      <c r="AN181" s="1"/>
      <c r="AO181" s="1"/>
      <c r="AP181" s="1"/>
      <c r="AQ181" s="23"/>
    </row>
    <row r="182" spans="1:43" x14ac:dyDescent="0.5">
      <c r="A182" s="21"/>
      <c r="B182" s="21" t="s">
        <v>68</v>
      </c>
      <c r="C182" s="21" t="s">
        <v>182</v>
      </c>
      <c r="D182" s="21" t="s">
        <v>75</v>
      </c>
      <c r="E182" s="22" t="s">
        <v>149</v>
      </c>
      <c r="F182" s="21">
        <v>6</v>
      </c>
      <c r="G182" s="21">
        <v>399</v>
      </c>
      <c r="H182" s="21">
        <v>122</v>
      </c>
      <c r="I182" s="22">
        <v>1</v>
      </c>
      <c r="J182" s="21">
        <v>1</v>
      </c>
      <c r="K182" s="21">
        <v>0</v>
      </c>
      <c r="L182" s="21">
        <v>50</v>
      </c>
      <c r="M182" s="21">
        <v>450</v>
      </c>
      <c r="N182" s="21">
        <v>5</v>
      </c>
      <c r="O182" s="21"/>
      <c r="P182" s="21"/>
      <c r="Q182" s="21"/>
      <c r="R182" s="21"/>
      <c r="S182" s="21">
        <v>450</v>
      </c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 t="s">
        <v>184</v>
      </c>
      <c r="AH182" s="1"/>
      <c r="AI182" s="1"/>
      <c r="AJ182" s="1"/>
      <c r="AK182" s="1"/>
      <c r="AL182" s="1"/>
      <c r="AM182" s="1"/>
      <c r="AN182" s="1"/>
      <c r="AO182" s="1"/>
      <c r="AP182" s="1"/>
      <c r="AQ182" s="23"/>
    </row>
    <row r="183" spans="1:43" s="35" customFormat="1" x14ac:dyDescent="0.5">
      <c r="A183" s="32"/>
      <c r="B183" s="32"/>
      <c r="C183" s="32"/>
      <c r="D183" s="32"/>
      <c r="E183" s="33"/>
      <c r="F183" s="32"/>
      <c r="G183" s="32"/>
      <c r="H183" s="32"/>
      <c r="I183" s="33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4"/>
      <c r="AI183" s="34"/>
      <c r="AJ183" s="34"/>
      <c r="AK183" s="34"/>
      <c r="AL183" s="34"/>
      <c r="AM183" s="34"/>
      <c r="AN183" s="34"/>
      <c r="AO183" s="34"/>
      <c r="AP183" s="34"/>
      <c r="AQ183" s="29"/>
    </row>
    <row r="184" spans="1:43" x14ac:dyDescent="0.5">
      <c r="A184" s="21">
        <v>44</v>
      </c>
      <c r="B184" s="21" t="s">
        <v>68</v>
      </c>
      <c r="C184" s="21" t="s">
        <v>185</v>
      </c>
      <c r="D184" s="21" t="s">
        <v>130</v>
      </c>
      <c r="E184" s="22" t="s">
        <v>62</v>
      </c>
      <c r="F184" s="21">
        <v>18512</v>
      </c>
      <c r="G184" s="21">
        <v>267</v>
      </c>
      <c r="H184" s="21">
        <v>1654</v>
      </c>
      <c r="I184" s="22">
        <v>1</v>
      </c>
      <c r="J184" s="21">
        <v>1</v>
      </c>
      <c r="K184" s="21">
        <v>3</v>
      </c>
      <c r="L184" s="21">
        <v>11</v>
      </c>
      <c r="M184" s="21">
        <v>711</v>
      </c>
      <c r="N184" s="21">
        <v>1</v>
      </c>
      <c r="O184" s="21">
        <v>711</v>
      </c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 t="s">
        <v>186</v>
      </c>
      <c r="AH184" s="1"/>
      <c r="AI184" s="1"/>
      <c r="AJ184" s="1"/>
      <c r="AK184" s="1"/>
      <c r="AL184" s="1"/>
      <c r="AM184" s="1"/>
      <c r="AN184" s="1"/>
      <c r="AO184" s="1"/>
      <c r="AP184" s="1"/>
      <c r="AQ184" s="23"/>
    </row>
    <row r="185" spans="1:43" s="35" customFormat="1" x14ac:dyDescent="0.5">
      <c r="A185" s="32"/>
      <c r="B185" s="32"/>
      <c r="C185" s="32"/>
      <c r="D185" s="32"/>
      <c r="E185" s="33"/>
      <c r="F185" s="32"/>
      <c r="G185" s="32"/>
      <c r="H185" s="32"/>
      <c r="I185" s="33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4"/>
      <c r="AI185" s="34"/>
      <c r="AJ185" s="34"/>
      <c r="AK185" s="34"/>
      <c r="AL185" s="34"/>
      <c r="AM185" s="34"/>
      <c r="AN185" s="34"/>
      <c r="AO185" s="34"/>
      <c r="AP185" s="34"/>
      <c r="AQ185" s="29"/>
    </row>
    <row r="186" spans="1:43" x14ac:dyDescent="0.5">
      <c r="A186" s="21">
        <v>45</v>
      </c>
      <c r="B186" s="21" t="s">
        <v>59</v>
      </c>
      <c r="C186" s="21" t="s">
        <v>187</v>
      </c>
      <c r="D186" s="21" t="s">
        <v>89</v>
      </c>
      <c r="E186" s="22" t="s">
        <v>62</v>
      </c>
      <c r="F186" s="21">
        <v>17225</v>
      </c>
      <c r="G186" s="21">
        <v>13</v>
      </c>
      <c r="H186" s="21">
        <v>819</v>
      </c>
      <c r="I186" s="22">
        <v>1</v>
      </c>
      <c r="J186" s="21">
        <v>1</v>
      </c>
      <c r="K186" s="21">
        <v>3</v>
      </c>
      <c r="L186" s="21">
        <v>70</v>
      </c>
      <c r="M186" s="21">
        <v>770</v>
      </c>
      <c r="N186" s="21">
        <v>1</v>
      </c>
      <c r="O186" s="21">
        <v>770</v>
      </c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 t="s">
        <v>76</v>
      </c>
      <c r="AH186" s="1"/>
      <c r="AI186" s="1"/>
      <c r="AJ186" s="1"/>
      <c r="AK186" s="1"/>
      <c r="AL186" s="1"/>
      <c r="AM186" s="1"/>
      <c r="AN186" s="1"/>
      <c r="AO186" s="1"/>
      <c r="AP186" s="1"/>
      <c r="AQ186" s="23"/>
    </row>
    <row r="187" spans="1:43" x14ac:dyDescent="0.5">
      <c r="A187" s="21"/>
      <c r="B187" s="21" t="s">
        <v>59</v>
      </c>
      <c r="C187" s="21" t="s">
        <v>187</v>
      </c>
      <c r="D187" s="21" t="s">
        <v>89</v>
      </c>
      <c r="E187" s="22" t="s">
        <v>62</v>
      </c>
      <c r="F187" s="21">
        <v>17226</v>
      </c>
      <c r="G187" s="21">
        <v>12</v>
      </c>
      <c r="H187" s="21">
        <v>820</v>
      </c>
      <c r="I187" s="22">
        <v>1</v>
      </c>
      <c r="J187" s="21">
        <v>1</v>
      </c>
      <c r="K187" s="21">
        <v>3</v>
      </c>
      <c r="L187" s="21">
        <v>12</v>
      </c>
      <c r="M187" s="21">
        <v>712</v>
      </c>
      <c r="N187" s="21">
        <v>1</v>
      </c>
      <c r="O187" s="21">
        <v>712</v>
      </c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 t="s">
        <v>76</v>
      </c>
      <c r="AH187" s="1"/>
      <c r="AI187" s="1"/>
      <c r="AJ187" s="1"/>
      <c r="AK187" s="1"/>
      <c r="AL187" s="1"/>
      <c r="AM187" s="1"/>
      <c r="AN187" s="1"/>
      <c r="AO187" s="1"/>
      <c r="AP187" s="1"/>
      <c r="AQ187" s="23"/>
    </row>
    <row r="188" spans="1:43" x14ac:dyDescent="0.5">
      <c r="A188" s="21"/>
      <c r="B188" s="21" t="s">
        <v>59</v>
      </c>
      <c r="C188" s="21" t="s">
        <v>187</v>
      </c>
      <c r="D188" s="21" t="s">
        <v>89</v>
      </c>
      <c r="E188" s="22" t="s">
        <v>62</v>
      </c>
      <c r="F188" s="21">
        <v>17417</v>
      </c>
      <c r="G188" s="21">
        <v>9</v>
      </c>
      <c r="H188" s="21">
        <v>1522</v>
      </c>
      <c r="I188" s="22">
        <v>1</v>
      </c>
      <c r="J188" s="21">
        <v>0</v>
      </c>
      <c r="K188" s="21">
        <v>2</v>
      </c>
      <c r="L188" s="21">
        <v>84</v>
      </c>
      <c r="M188" s="21">
        <v>284</v>
      </c>
      <c r="N188" s="21">
        <v>1</v>
      </c>
      <c r="O188" s="21">
        <v>284</v>
      </c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 t="s">
        <v>111</v>
      </c>
      <c r="AH188" s="1"/>
      <c r="AI188" s="1"/>
      <c r="AJ188" s="1"/>
      <c r="AK188" s="1"/>
      <c r="AL188" s="1"/>
      <c r="AM188" s="1"/>
      <c r="AN188" s="1"/>
      <c r="AO188" s="1"/>
      <c r="AP188" s="1"/>
      <c r="AQ188" s="23"/>
    </row>
    <row r="189" spans="1:43" x14ac:dyDescent="0.5">
      <c r="A189" s="21"/>
      <c r="B189" s="21" t="s">
        <v>59</v>
      </c>
      <c r="C189" s="21" t="s">
        <v>187</v>
      </c>
      <c r="D189" s="21" t="s">
        <v>89</v>
      </c>
      <c r="E189" s="22" t="s">
        <v>62</v>
      </c>
      <c r="F189" s="21">
        <v>16598</v>
      </c>
      <c r="G189" s="21">
        <v>37</v>
      </c>
      <c r="H189" s="21">
        <v>816</v>
      </c>
      <c r="I189" s="22">
        <v>1</v>
      </c>
      <c r="J189" s="21">
        <v>2</v>
      </c>
      <c r="K189" s="21">
        <v>1</v>
      </c>
      <c r="L189" s="21">
        <v>88</v>
      </c>
      <c r="M189" s="21">
        <v>988</v>
      </c>
      <c r="N189" s="21">
        <v>1</v>
      </c>
      <c r="O189" s="21">
        <v>988</v>
      </c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 t="s">
        <v>76</v>
      </c>
      <c r="AH189" s="1"/>
      <c r="AI189" s="1"/>
      <c r="AJ189" s="1"/>
      <c r="AK189" s="1"/>
      <c r="AL189" s="1"/>
      <c r="AM189" s="1"/>
      <c r="AN189" s="1"/>
      <c r="AO189" s="1"/>
      <c r="AP189" s="1"/>
      <c r="AQ189" s="23"/>
    </row>
    <row r="190" spans="1:43" x14ac:dyDescent="0.5">
      <c r="A190" s="21"/>
      <c r="B190" s="21" t="s">
        <v>59</v>
      </c>
      <c r="C190" s="21" t="s">
        <v>187</v>
      </c>
      <c r="D190" s="21" t="s">
        <v>89</v>
      </c>
      <c r="E190" s="22" t="s">
        <v>62</v>
      </c>
      <c r="F190" s="21">
        <v>19198</v>
      </c>
      <c r="G190" s="21">
        <v>30</v>
      </c>
      <c r="H190" s="21">
        <v>1820</v>
      </c>
      <c r="I190" s="22">
        <v>1</v>
      </c>
      <c r="J190" s="21">
        <v>2</v>
      </c>
      <c r="K190" s="21">
        <v>0</v>
      </c>
      <c r="L190" s="21">
        <v>42</v>
      </c>
      <c r="M190" s="21">
        <v>842</v>
      </c>
      <c r="N190" s="21">
        <v>1</v>
      </c>
      <c r="O190" s="21">
        <v>842</v>
      </c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 t="s">
        <v>76</v>
      </c>
      <c r="AH190" s="1"/>
      <c r="AI190" s="1"/>
      <c r="AJ190" s="1"/>
      <c r="AK190" s="1"/>
      <c r="AL190" s="1"/>
      <c r="AM190" s="1"/>
      <c r="AN190" s="1"/>
      <c r="AO190" s="1"/>
      <c r="AP190" s="1"/>
      <c r="AQ190" s="23"/>
    </row>
    <row r="191" spans="1:43" s="35" customFormat="1" x14ac:dyDescent="0.5">
      <c r="A191" s="32"/>
      <c r="B191" s="32"/>
      <c r="C191" s="32"/>
      <c r="D191" s="32"/>
      <c r="E191" s="33"/>
      <c r="F191" s="32"/>
      <c r="G191" s="32"/>
      <c r="H191" s="32"/>
      <c r="I191" s="33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4"/>
      <c r="AI191" s="34"/>
      <c r="AJ191" s="34"/>
      <c r="AK191" s="34"/>
      <c r="AL191" s="34"/>
      <c r="AM191" s="34"/>
      <c r="AN191" s="34"/>
      <c r="AO191" s="34"/>
      <c r="AP191" s="34"/>
      <c r="AQ191" s="29"/>
    </row>
    <row r="192" spans="1:43" x14ac:dyDescent="0.5">
      <c r="A192" s="21">
        <v>46</v>
      </c>
      <c r="B192" s="21" t="s">
        <v>91</v>
      </c>
      <c r="C192" s="21" t="s">
        <v>248</v>
      </c>
      <c r="D192" s="21" t="s">
        <v>249</v>
      </c>
      <c r="E192" s="22" t="s">
        <v>62</v>
      </c>
      <c r="F192" s="21">
        <v>5966</v>
      </c>
      <c r="G192" s="21">
        <v>15</v>
      </c>
      <c r="H192" s="21">
        <v>382</v>
      </c>
      <c r="I192" s="22">
        <v>1</v>
      </c>
      <c r="J192" s="21">
        <v>0</v>
      </c>
      <c r="K192" s="21">
        <v>1</v>
      </c>
      <c r="L192" s="21">
        <v>71</v>
      </c>
      <c r="M192" s="21">
        <f>+(J192*400)+(K192*100)+L192</f>
        <v>171</v>
      </c>
      <c r="N192" s="21">
        <v>2</v>
      </c>
      <c r="O192" s="21"/>
      <c r="P192" s="21">
        <f>+(L192*400)+(M192*100)+O192</f>
        <v>45500</v>
      </c>
      <c r="Q192" s="21"/>
      <c r="R192" s="21"/>
      <c r="S192" s="21"/>
      <c r="T192" s="21">
        <v>1</v>
      </c>
      <c r="U192" s="21" t="s">
        <v>250</v>
      </c>
      <c r="V192" s="21" t="s">
        <v>72</v>
      </c>
      <c r="W192" s="21" t="s">
        <v>65</v>
      </c>
      <c r="X192" s="21">
        <v>9</v>
      </c>
      <c r="Y192" s="21">
        <v>12</v>
      </c>
      <c r="Z192" s="21">
        <f>X192*Y192</f>
        <v>108</v>
      </c>
      <c r="AA192" s="21">
        <v>2</v>
      </c>
      <c r="AB192" s="21"/>
      <c r="AC192" s="21">
        <v>108</v>
      </c>
      <c r="AD192" s="21"/>
      <c r="AE192" s="21"/>
      <c r="AF192" s="21">
        <v>10</v>
      </c>
      <c r="AG192" s="21"/>
      <c r="AH192" s="1"/>
      <c r="AI192" s="1"/>
      <c r="AJ192" s="1"/>
      <c r="AK192" s="1"/>
      <c r="AL192" s="1"/>
      <c r="AM192" s="1"/>
      <c r="AN192" s="1"/>
      <c r="AO192" s="1"/>
      <c r="AP192" s="1"/>
      <c r="AQ192" s="23"/>
    </row>
    <row r="193" spans="1:43" x14ac:dyDescent="0.5">
      <c r="A193" s="21"/>
      <c r="B193" s="21"/>
      <c r="C193" s="21"/>
      <c r="D193" s="21"/>
      <c r="E193" s="22"/>
      <c r="F193" s="21"/>
      <c r="G193" s="21"/>
      <c r="H193" s="21"/>
      <c r="I193" s="22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 t="s">
        <v>66</v>
      </c>
      <c r="X193" s="21">
        <v>2</v>
      </c>
      <c r="Y193" s="21">
        <v>8</v>
      </c>
      <c r="Z193" s="21">
        <f>X193*Y193</f>
        <v>16</v>
      </c>
      <c r="AA193" s="21">
        <v>2</v>
      </c>
      <c r="AB193" s="21"/>
      <c r="AC193" s="21">
        <v>16</v>
      </c>
      <c r="AD193" s="21"/>
      <c r="AE193" s="21"/>
      <c r="AF193" s="21">
        <v>10</v>
      </c>
      <c r="AG193" s="21" t="s">
        <v>67</v>
      </c>
      <c r="AH193" s="1"/>
      <c r="AI193" s="1"/>
      <c r="AJ193" s="1"/>
      <c r="AK193" s="1"/>
      <c r="AL193" s="1"/>
      <c r="AM193" s="1"/>
      <c r="AN193" s="1"/>
      <c r="AO193" s="1"/>
      <c r="AP193" s="1"/>
      <c r="AQ193" s="23"/>
    </row>
    <row r="194" spans="1:43" x14ac:dyDescent="0.5">
      <c r="A194" s="21"/>
      <c r="B194" s="21" t="s">
        <v>91</v>
      </c>
      <c r="C194" s="21" t="s">
        <v>248</v>
      </c>
      <c r="D194" s="21" t="s">
        <v>249</v>
      </c>
      <c r="E194" s="22" t="s">
        <v>62</v>
      </c>
      <c r="F194" s="21">
        <v>10706</v>
      </c>
      <c r="G194" s="21">
        <v>54</v>
      </c>
      <c r="H194" s="21">
        <v>766</v>
      </c>
      <c r="I194" s="22">
        <v>1</v>
      </c>
      <c r="J194" s="21">
        <v>0</v>
      </c>
      <c r="K194" s="21">
        <v>3</v>
      </c>
      <c r="L194" s="21">
        <v>45</v>
      </c>
      <c r="M194" s="21">
        <f>+(J194*400)+(K194*100)+L194</f>
        <v>345</v>
      </c>
      <c r="N194" s="21">
        <v>1</v>
      </c>
      <c r="O194" s="21">
        <v>345</v>
      </c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 t="s">
        <v>247</v>
      </c>
      <c r="AH194" s="1"/>
      <c r="AI194" s="1"/>
      <c r="AJ194" s="1"/>
      <c r="AK194" s="1"/>
      <c r="AL194" s="1"/>
      <c r="AM194" s="1"/>
      <c r="AN194" s="1"/>
      <c r="AO194" s="1"/>
      <c r="AP194" s="1"/>
      <c r="AQ194" s="23"/>
    </row>
    <row r="195" spans="1:43" x14ac:dyDescent="0.5">
      <c r="A195" s="21"/>
      <c r="B195" s="21" t="s">
        <v>91</v>
      </c>
      <c r="C195" s="21" t="s">
        <v>248</v>
      </c>
      <c r="D195" s="21" t="s">
        <v>249</v>
      </c>
      <c r="E195" s="22" t="s">
        <v>62</v>
      </c>
      <c r="F195" s="21">
        <v>14226</v>
      </c>
      <c r="G195" s="21">
        <v>88</v>
      </c>
      <c r="H195" s="21">
        <v>1070</v>
      </c>
      <c r="I195" s="22">
        <v>1</v>
      </c>
      <c r="J195" s="21">
        <v>1</v>
      </c>
      <c r="K195" s="21">
        <v>1</v>
      </c>
      <c r="L195" s="21">
        <v>53</v>
      </c>
      <c r="M195" s="21">
        <f t="shared" ref="M195:M196" si="2">+(J195*400)+(K195*100)+L195</f>
        <v>553</v>
      </c>
      <c r="N195" s="21">
        <v>1</v>
      </c>
      <c r="O195" s="21">
        <v>553</v>
      </c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 t="s">
        <v>76</v>
      </c>
      <c r="AH195" s="1"/>
      <c r="AI195" s="1"/>
      <c r="AJ195" s="1"/>
      <c r="AK195" s="1"/>
      <c r="AL195" s="1"/>
      <c r="AM195" s="1"/>
      <c r="AN195" s="1"/>
      <c r="AO195" s="1"/>
      <c r="AP195" s="1"/>
      <c r="AQ195" s="23"/>
    </row>
    <row r="196" spans="1:43" x14ac:dyDescent="0.5">
      <c r="A196" s="21"/>
      <c r="B196" s="21" t="s">
        <v>91</v>
      </c>
      <c r="C196" s="21" t="s">
        <v>248</v>
      </c>
      <c r="D196" s="21" t="s">
        <v>249</v>
      </c>
      <c r="E196" s="22" t="s">
        <v>62</v>
      </c>
      <c r="F196" s="21">
        <v>19187</v>
      </c>
      <c r="G196" s="21">
        <v>158</v>
      </c>
      <c r="H196" s="21">
        <v>1829</v>
      </c>
      <c r="I196" s="22">
        <v>1</v>
      </c>
      <c r="J196" s="21">
        <v>1</v>
      </c>
      <c r="K196" s="21">
        <v>3</v>
      </c>
      <c r="L196" s="21">
        <v>27</v>
      </c>
      <c r="M196" s="21">
        <f t="shared" si="2"/>
        <v>727</v>
      </c>
      <c r="N196" s="21">
        <v>1</v>
      </c>
      <c r="O196" s="21">
        <v>727</v>
      </c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 t="s">
        <v>76</v>
      </c>
      <c r="AH196" s="1"/>
      <c r="AI196" s="1"/>
      <c r="AJ196" s="1"/>
      <c r="AK196" s="1"/>
      <c r="AL196" s="1"/>
      <c r="AM196" s="1"/>
      <c r="AN196" s="1"/>
      <c r="AO196" s="1"/>
      <c r="AP196" s="1"/>
      <c r="AQ196" s="23"/>
    </row>
    <row r="197" spans="1:43" s="48" customFormat="1" x14ac:dyDescent="0.5">
      <c r="A197" s="44"/>
      <c r="B197" s="44"/>
      <c r="C197" s="44"/>
      <c r="D197" s="44"/>
      <c r="E197" s="45"/>
      <c r="F197" s="44"/>
      <c r="G197" s="44"/>
      <c r="H197" s="44"/>
      <c r="I197" s="45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6"/>
      <c r="AI197" s="46"/>
      <c r="AJ197" s="46"/>
      <c r="AK197" s="46"/>
      <c r="AL197" s="46"/>
      <c r="AM197" s="46"/>
      <c r="AN197" s="46"/>
      <c r="AO197" s="46"/>
      <c r="AP197" s="46"/>
      <c r="AQ197" s="47"/>
    </row>
    <row r="198" spans="1:43" x14ac:dyDescent="0.5">
      <c r="A198" s="21">
        <v>47</v>
      </c>
      <c r="B198" s="21" t="s">
        <v>59</v>
      </c>
      <c r="C198" s="21" t="s">
        <v>188</v>
      </c>
      <c r="D198" s="21" t="s">
        <v>189</v>
      </c>
      <c r="E198" s="22" t="s">
        <v>62</v>
      </c>
      <c r="F198" s="21">
        <v>14231</v>
      </c>
      <c r="G198" s="21">
        <v>93</v>
      </c>
      <c r="H198" s="21">
        <v>1075</v>
      </c>
      <c r="I198" s="22">
        <v>1</v>
      </c>
      <c r="J198" s="21">
        <v>0</v>
      </c>
      <c r="K198" s="21">
        <v>3</v>
      </c>
      <c r="L198" s="21">
        <v>40</v>
      </c>
      <c r="M198" s="21">
        <v>340</v>
      </c>
      <c r="N198" s="21">
        <v>1</v>
      </c>
      <c r="O198" s="21">
        <v>340</v>
      </c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 t="s">
        <v>76</v>
      </c>
      <c r="AH198" s="1"/>
      <c r="AI198" s="1"/>
      <c r="AJ198" s="1"/>
      <c r="AK198" s="1"/>
      <c r="AL198" s="1"/>
      <c r="AM198" s="1"/>
      <c r="AN198" s="1"/>
      <c r="AO198" s="1"/>
      <c r="AP198" s="1"/>
      <c r="AQ198" s="23"/>
    </row>
    <row r="199" spans="1:43" x14ac:dyDescent="0.5">
      <c r="A199" s="21"/>
      <c r="B199" s="21" t="s">
        <v>59</v>
      </c>
      <c r="C199" s="21" t="s">
        <v>188</v>
      </c>
      <c r="D199" s="21" t="s">
        <v>189</v>
      </c>
      <c r="E199" s="22" t="s">
        <v>62</v>
      </c>
      <c r="F199" s="21">
        <v>14229</v>
      </c>
      <c r="G199" s="21">
        <v>91</v>
      </c>
      <c r="H199" s="21">
        <v>1073</v>
      </c>
      <c r="I199" s="22">
        <v>1</v>
      </c>
      <c r="J199" s="21">
        <v>0</v>
      </c>
      <c r="K199" s="21">
        <v>1</v>
      </c>
      <c r="L199" s="21">
        <v>17</v>
      </c>
      <c r="M199" s="21">
        <v>117</v>
      </c>
      <c r="N199" s="21">
        <v>1</v>
      </c>
      <c r="O199" s="21">
        <v>117</v>
      </c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 t="s">
        <v>76</v>
      </c>
      <c r="AH199" s="1"/>
      <c r="AI199" s="1"/>
      <c r="AJ199" s="1"/>
      <c r="AK199" s="1"/>
      <c r="AL199" s="1"/>
      <c r="AM199" s="1"/>
      <c r="AN199" s="1"/>
      <c r="AO199" s="1"/>
      <c r="AP199" s="1"/>
      <c r="AQ199" s="23"/>
    </row>
    <row r="200" spans="1:43" s="35" customFormat="1" x14ac:dyDescent="0.5">
      <c r="A200" s="32"/>
      <c r="B200" s="32"/>
      <c r="C200" s="32"/>
      <c r="D200" s="32"/>
      <c r="E200" s="33"/>
      <c r="F200" s="32"/>
      <c r="G200" s="32"/>
      <c r="H200" s="32"/>
      <c r="I200" s="33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4"/>
      <c r="AI200" s="34"/>
      <c r="AJ200" s="34"/>
      <c r="AK200" s="34"/>
      <c r="AL200" s="34"/>
      <c r="AM200" s="34"/>
      <c r="AN200" s="34"/>
      <c r="AO200" s="34"/>
      <c r="AP200" s="34"/>
      <c r="AQ200" s="29"/>
    </row>
    <row r="201" spans="1:43" x14ac:dyDescent="0.5">
      <c r="A201" s="21">
        <v>48</v>
      </c>
      <c r="B201" s="21" t="s">
        <v>91</v>
      </c>
      <c r="C201" s="21" t="s">
        <v>190</v>
      </c>
      <c r="D201" s="21" t="s">
        <v>89</v>
      </c>
      <c r="E201" s="22" t="s">
        <v>62</v>
      </c>
      <c r="F201" s="21">
        <v>18508</v>
      </c>
      <c r="G201" s="21">
        <v>261</v>
      </c>
      <c r="H201" s="21">
        <v>1650</v>
      </c>
      <c r="I201" s="22">
        <v>1</v>
      </c>
      <c r="J201" s="21">
        <v>0</v>
      </c>
      <c r="K201" s="21">
        <v>3</v>
      </c>
      <c r="L201" s="21">
        <v>23</v>
      </c>
      <c r="M201" s="21">
        <v>323</v>
      </c>
      <c r="N201" s="21">
        <v>1</v>
      </c>
      <c r="O201" s="21">
        <v>323</v>
      </c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 t="s">
        <v>111</v>
      </c>
      <c r="AH201" s="1"/>
      <c r="AI201" s="1"/>
      <c r="AJ201" s="1"/>
      <c r="AK201" s="1"/>
      <c r="AL201" s="1"/>
      <c r="AM201" s="1"/>
      <c r="AN201" s="1"/>
      <c r="AO201" s="1"/>
      <c r="AP201" s="1"/>
      <c r="AQ201" s="23"/>
    </row>
    <row r="202" spans="1:43" s="35" customFormat="1" x14ac:dyDescent="0.5">
      <c r="A202" s="32"/>
      <c r="B202" s="32"/>
      <c r="C202" s="32"/>
      <c r="D202" s="32"/>
      <c r="E202" s="33"/>
      <c r="F202" s="32"/>
      <c r="G202" s="32"/>
      <c r="H202" s="32"/>
      <c r="I202" s="33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4"/>
      <c r="AI202" s="34"/>
      <c r="AJ202" s="34"/>
      <c r="AK202" s="34"/>
      <c r="AL202" s="34"/>
      <c r="AM202" s="34"/>
      <c r="AN202" s="34"/>
      <c r="AO202" s="34"/>
      <c r="AP202" s="34"/>
      <c r="AQ202" s="29"/>
    </row>
    <row r="203" spans="1:43" x14ac:dyDescent="0.5">
      <c r="A203" s="21">
        <v>49</v>
      </c>
      <c r="B203" s="21" t="s">
        <v>59</v>
      </c>
      <c r="C203" s="21" t="s">
        <v>191</v>
      </c>
      <c r="D203" s="21" t="s">
        <v>130</v>
      </c>
      <c r="E203" s="22" t="s">
        <v>62</v>
      </c>
      <c r="F203" s="21">
        <v>15485</v>
      </c>
      <c r="G203" s="21">
        <v>119</v>
      </c>
      <c r="H203" s="21">
        <v>1111</v>
      </c>
      <c r="I203" s="22">
        <v>1</v>
      </c>
      <c r="J203" s="21">
        <v>0</v>
      </c>
      <c r="K203" s="21">
        <v>1</v>
      </c>
      <c r="L203" s="21">
        <v>72</v>
      </c>
      <c r="M203" s="21">
        <v>172</v>
      </c>
      <c r="N203" s="21">
        <v>2</v>
      </c>
      <c r="O203" s="21"/>
      <c r="P203" s="21">
        <v>172</v>
      </c>
      <c r="Q203" s="21"/>
      <c r="R203" s="21"/>
      <c r="S203" s="21"/>
      <c r="T203" s="21">
        <v>1</v>
      </c>
      <c r="U203" s="21" t="s">
        <v>192</v>
      </c>
      <c r="V203" s="21" t="s">
        <v>72</v>
      </c>
      <c r="W203" s="21" t="s">
        <v>73</v>
      </c>
      <c r="X203" s="21">
        <v>10</v>
      </c>
      <c r="Y203" s="21">
        <v>18</v>
      </c>
      <c r="Z203" s="21">
        <v>180</v>
      </c>
      <c r="AA203" s="21">
        <v>2</v>
      </c>
      <c r="AB203" s="21"/>
      <c r="AC203" s="21">
        <v>180</v>
      </c>
      <c r="AD203" s="21"/>
      <c r="AE203" s="21"/>
      <c r="AF203" s="21">
        <v>35</v>
      </c>
      <c r="AG203" s="21"/>
      <c r="AH203" s="1"/>
      <c r="AI203" s="1"/>
      <c r="AJ203" s="1"/>
      <c r="AK203" s="1"/>
      <c r="AL203" s="1"/>
      <c r="AM203" s="1"/>
      <c r="AN203" s="1"/>
      <c r="AO203" s="1"/>
      <c r="AP203" s="1"/>
      <c r="AQ203" s="23"/>
    </row>
    <row r="204" spans="1:43" x14ac:dyDescent="0.5">
      <c r="A204" s="21"/>
      <c r="B204" s="21"/>
      <c r="C204" s="21"/>
      <c r="D204" s="21"/>
      <c r="E204" s="22"/>
      <c r="F204" s="21"/>
      <c r="G204" s="21"/>
      <c r="H204" s="21"/>
      <c r="I204" s="22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 t="s">
        <v>66</v>
      </c>
      <c r="X204" s="21">
        <v>2</v>
      </c>
      <c r="Y204" s="21">
        <v>4</v>
      </c>
      <c r="Z204" s="21">
        <v>8</v>
      </c>
      <c r="AA204" s="21">
        <v>2</v>
      </c>
      <c r="AB204" s="21"/>
      <c r="AC204" s="21">
        <v>8</v>
      </c>
      <c r="AD204" s="21"/>
      <c r="AE204" s="21"/>
      <c r="AF204" s="21">
        <v>35</v>
      </c>
      <c r="AG204" s="21" t="s">
        <v>67</v>
      </c>
      <c r="AH204" s="1"/>
      <c r="AI204" s="1"/>
      <c r="AJ204" s="1"/>
      <c r="AK204" s="1"/>
      <c r="AL204" s="1"/>
      <c r="AM204" s="1"/>
      <c r="AN204" s="1"/>
      <c r="AO204" s="1"/>
      <c r="AP204" s="1"/>
      <c r="AQ204" s="23"/>
    </row>
    <row r="205" spans="1:43" s="35" customFormat="1" x14ac:dyDescent="0.5">
      <c r="A205" s="32"/>
      <c r="B205" s="32"/>
      <c r="C205" s="32"/>
      <c r="D205" s="32"/>
      <c r="E205" s="33"/>
      <c r="F205" s="32"/>
      <c r="G205" s="32"/>
      <c r="H205" s="32"/>
      <c r="I205" s="33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4"/>
      <c r="AI205" s="34"/>
      <c r="AJ205" s="34"/>
      <c r="AK205" s="34"/>
      <c r="AL205" s="34"/>
      <c r="AM205" s="34"/>
      <c r="AN205" s="34"/>
      <c r="AO205" s="34"/>
      <c r="AP205" s="34"/>
      <c r="AQ205" s="29"/>
    </row>
    <row r="206" spans="1:43" x14ac:dyDescent="0.5">
      <c r="A206" s="21">
        <v>50</v>
      </c>
      <c r="B206" s="21" t="s">
        <v>59</v>
      </c>
      <c r="C206" s="21" t="s">
        <v>193</v>
      </c>
      <c r="D206" s="21" t="s">
        <v>75</v>
      </c>
      <c r="E206" s="22" t="s">
        <v>62</v>
      </c>
      <c r="F206" s="21">
        <v>5973</v>
      </c>
      <c r="G206" s="21">
        <v>4</v>
      </c>
      <c r="H206" s="21">
        <v>389</v>
      </c>
      <c r="I206" s="22">
        <v>1</v>
      </c>
      <c r="J206" s="21">
        <v>0</v>
      </c>
      <c r="K206" s="21">
        <v>1</v>
      </c>
      <c r="L206" s="21">
        <v>92</v>
      </c>
      <c r="M206" s="21">
        <v>192</v>
      </c>
      <c r="N206" s="21">
        <v>2</v>
      </c>
      <c r="O206" s="21"/>
      <c r="P206" s="21">
        <v>192</v>
      </c>
      <c r="Q206" s="21"/>
      <c r="R206" s="21"/>
      <c r="S206" s="21"/>
      <c r="T206" s="21">
        <v>1</v>
      </c>
      <c r="U206" s="21" t="s">
        <v>194</v>
      </c>
      <c r="V206" s="21" t="s">
        <v>72</v>
      </c>
      <c r="W206" s="21" t="s">
        <v>65</v>
      </c>
      <c r="X206" s="21">
        <v>15</v>
      </c>
      <c r="Y206" s="21">
        <v>16</v>
      </c>
      <c r="Z206" s="21">
        <v>240</v>
      </c>
      <c r="AA206" s="21">
        <v>2</v>
      </c>
      <c r="AB206" s="21"/>
      <c r="AC206" s="21">
        <v>240</v>
      </c>
      <c r="AD206" s="21"/>
      <c r="AE206" s="21"/>
      <c r="AF206" s="21">
        <v>45</v>
      </c>
      <c r="AG206" s="21" t="s">
        <v>84</v>
      </c>
      <c r="AH206" s="1"/>
      <c r="AI206" s="1"/>
      <c r="AJ206" s="1"/>
      <c r="AK206" s="1"/>
      <c r="AL206" s="1"/>
      <c r="AM206" s="1"/>
      <c r="AN206" s="1"/>
      <c r="AO206" s="1"/>
      <c r="AP206" s="1"/>
      <c r="AQ206" s="23"/>
    </row>
    <row r="207" spans="1:43" x14ac:dyDescent="0.5">
      <c r="A207" s="21"/>
      <c r="B207" s="21"/>
      <c r="C207" s="21"/>
      <c r="D207" s="21"/>
      <c r="E207" s="22"/>
      <c r="F207" s="21"/>
      <c r="G207" s="21"/>
      <c r="H207" s="21"/>
      <c r="I207" s="22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 t="s">
        <v>65</v>
      </c>
      <c r="X207" s="21">
        <v>9</v>
      </c>
      <c r="Y207" s="21">
        <v>9</v>
      </c>
      <c r="Z207" s="21">
        <v>81</v>
      </c>
      <c r="AA207" s="21">
        <v>2</v>
      </c>
      <c r="AB207" s="21"/>
      <c r="AC207" s="21">
        <v>81</v>
      </c>
      <c r="AD207" s="21"/>
      <c r="AE207" s="21"/>
      <c r="AF207" s="21">
        <v>20</v>
      </c>
      <c r="AG207" s="21" t="s">
        <v>86</v>
      </c>
      <c r="AH207" s="1"/>
      <c r="AI207" s="1"/>
      <c r="AJ207" s="1"/>
      <c r="AK207" s="1"/>
      <c r="AL207" s="1"/>
      <c r="AM207" s="1"/>
      <c r="AN207" s="1"/>
      <c r="AO207" s="1"/>
      <c r="AP207" s="1"/>
      <c r="AQ207" s="23"/>
    </row>
    <row r="208" spans="1:43" x14ac:dyDescent="0.5">
      <c r="A208" s="21"/>
      <c r="B208" s="21"/>
      <c r="C208" s="21"/>
      <c r="D208" s="21"/>
      <c r="E208" s="22"/>
      <c r="F208" s="21"/>
      <c r="G208" s="21"/>
      <c r="H208" s="21"/>
      <c r="I208" s="22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 t="s">
        <v>66</v>
      </c>
      <c r="X208" s="21">
        <v>2</v>
      </c>
      <c r="Y208" s="21">
        <v>4</v>
      </c>
      <c r="Z208" s="21">
        <v>8</v>
      </c>
      <c r="AA208" s="21">
        <v>2</v>
      </c>
      <c r="AB208" s="21"/>
      <c r="AC208" s="21">
        <v>8</v>
      </c>
      <c r="AD208" s="21"/>
      <c r="AE208" s="21"/>
      <c r="AF208" s="21">
        <v>45</v>
      </c>
      <c r="AG208" s="21" t="s">
        <v>67</v>
      </c>
      <c r="AH208" s="1"/>
      <c r="AI208" s="1"/>
      <c r="AJ208" s="1"/>
      <c r="AK208" s="1"/>
      <c r="AL208" s="1"/>
      <c r="AM208" s="1"/>
      <c r="AN208" s="1"/>
      <c r="AO208" s="1"/>
      <c r="AP208" s="1"/>
      <c r="AQ208" s="23"/>
    </row>
    <row r="209" spans="1:43" s="35" customFormat="1" x14ac:dyDescent="0.5">
      <c r="A209" s="32"/>
      <c r="B209" s="32"/>
      <c r="C209" s="32"/>
      <c r="D209" s="32"/>
      <c r="E209" s="33"/>
      <c r="F209" s="32"/>
      <c r="G209" s="32"/>
      <c r="H209" s="32"/>
      <c r="I209" s="33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4"/>
      <c r="AI209" s="34"/>
      <c r="AJ209" s="34"/>
      <c r="AK209" s="34"/>
      <c r="AL209" s="34"/>
      <c r="AM209" s="34"/>
      <c r="AN209" s="34"/>
      <c r="AO209" s="34"/>
      <c r="AP209" s="34"/>
      <c r="AQ209" s="29"/>
    </row>
    <row r="210" spans="1:43" x14ac:dyDescent="0.5">
      <c r="A210" s="21">
        <v>51</v>
      </c>
      <c r="B210" s="21" t="s">
        <v>68</v>
      </c>
      <c r="C210" s="21" t="s">
        <v>195</v>
      </c>
      <c r="D210" s="21" t="s">
        <v>89</v>
      </c>
      <c r="E210" s="22" t="s">
        <v>62</v>
      </c>
      <c r="F210" s="21">
        <v>5977</v>
      </c>
      <c r="G210" s="21">
        <v>8</v>
      </c>
      <c r="H210" s="21">
        <v>393</v>
      </c>
      <c r="I210" s="22">
        <v>1</v>
      </c>
      <c r="J210" s="21">
        <v>0</v>
      </c>
      <c r="K210" s="21">
        <v>1</v>
      </c>
      <c r="L210" s="21">
        <v>18</v>
      </c>
      <c r="M210" s="21">
        <v>118</v>
      </c>
      <c r="N210" s="21">
        <v>2</v>
      </c>
      <c r="O210" s="21"/>
      <c r="P210" s="21">
        <v>118</v>
      </c>
      <c r="Q210" s="21"/>
      <c r="R210" s="21"/>
      <c r="S210" s="21"/>
      <c r="T210" s="21">
        <v>1</v>
      </c>
      <c r="U210" s="21" t="s">
        <v>196</v>
      </c>
      <c r="V210" s="21" t="s">
        <v>72</v>
      </c>
      <c r="W210" s="21" t="s">
        <v>65</v>
      </c>
      <c r="X210" s="21">
        <v>15</v>
      </c>
      <c r="Y210" s="21">
        <v>15</v>
      </c>
      <c r="Z210" s="21">
        <v>225</v>
      </c>
      <c r="AA210" s="21">
        <v>2</v>
      </c>
      <c r="AB210" s="21"/>
      <c r="AC210" s="21">
        <v>225</v>
      </c>
      <c r="AD210" s="21"/>
      <c r="AE210" s="21"/>
      <c r="AF210" s="21">
        <v>60</v>
      </c>
      <c r="AG210" s="21" t="s">
        <v>84</v>
      </c>
      <c r="AH210" s="1"/>
      <c r="AI210" s="1"/>
      <c r="AJ210" s="1"/>
      <c r="AK210" s="1"/>
      <c r="AL210" s="1"/>
      <c r="AM210" s="1"/>
      <c r="AN210" s="1"/>
      <c r="AO210" s="1"/>
      <c r="AP210" s="1"/>
      <c r="AQ210" s="23"/>
    </row>
    <row r="211" spans="1:43" x14ac:dyDescent="0.5">
      <c r="A211" s="21"/>
      <c r="B211" s="21"/>
      <c r="C211" s="21"/>
      <c r="D211" s="21"/>
      <c r="E211" s="22"/>
      <c r="F211" s="21"/>
      <c r="G211" s="21"/>
      <c r="H211" s="21"/>
      <c r="I211" s="22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 t="s">
        <v>65</v>
      </c>
      <c r="X211" s="21">
        <v>6</v>
      </c>
      <c r="Y211" s="21">
        <v>6</v>
      </c>
      <c r="Z211" s="21">
        <v>36</v>
      </c>
      <c r="AA211" s="21">
        <v>2</v>
      </c>
      <c r="AB211" s="21"/>
      <c r="AC211" s="21">
        <v>36</v>
      </c>
      <c r="AD211" s="21"/>
      <c r="AE211" s="21"/>
      <c r="AF211" s="21">
        <v>5</v>
      </c>
      <c r="AG211" s="21" t="s">
        <v>86</v>
      </c>
      <c r="AH211" s="1"/>
      <c r="AI211" s="1"/>
      <c r="AJ211" s="1"/>
      <c r="AK211" s="1"/>
      <c r="AL211" s="1"/>
      <c r="AM211" s="1"/>
      <c r="AN211" s="1"/>
      <c r="AO211" s="1"/>
      <c r="AP211" s="1"/>
      <c r="AQ211" s="23"/>
    </row>
    <row r="212" spans="1:43" x14ac:dyDescent="0.5">
      <c r="A212" s="21"/>
      <c r="B212" s="21"/>
      <c r="C212" s="21"/>
      <c r="D212" s="21"/>
      <c r="E212" s="22"/>
      <c r="F212" s="21"/>
      <c r="G212" s="21"/>
      <c r="H212" s="21"/>
      <c r="I212" s="22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 t="s">
        <v>66</v>
      </c>
      <c r="X212" s="21">
        <v>2</v>
      </c>
      <c r="Y212" s="21">
        <v>3</v>
      </c>
      <c r="Z212" s="21">
        <v>6</v>
      </c>
      <c r="AA212" s="21">
        <v>2</v>
      </c>
      <c r="AB212" s="21"/>
      <c r="AC212" s="21">
        <v>6</v>
      </c>
      <c r="AD212" s="21"/>
      <c r="AE212" s="21"/>
      <c r="AF212" s="21">
        <v>60</v>
      </c>
      <c r="AG212" s="21" t="s">
        <v>67</v>
      </c>
      <c r="AH212" s="1"/>
      <c r="AI212" s="1"/>
      <c r="AJ212" s="1"/>
      <c r="AK212" s="1"/>
      <c r="AL212" s="1"/>
      <c r="AM212" s="1"/>
      <c r="AN212" s="1"/>
      <c r="AO212" s="1"/>
      <c r="AP212" s="1"/>
      <c r="AQ212" s="23"/>
    </row>
    <row r="213" spans="1:43" x14ac:dyDescent="0.5">
      <c r="A213" s="21"/>
      <c r="B213" s="21" t="s">
        <v>68</v>
      </c>
      <c r="C213" s="21" t="s">
        <v>195</v>
      </c>
      <c r="D213" s="21" t="s">
        <v>89</v>
      </c>
      <c r="E213" s="22" t="s">
        <v>62</v>
      </c>
      <c r="F213" s="21">
        <v>15476</v>
      </c>
      <c r="G213" s="21">
        <v>110</v>
      </c>
      <c r="H213" s="21">
        <v>1102</v>
      </c>
      <c r="I213" s="22">
        <v>1</v>
      </c>
      <c r="J213" s="21">
        <v>0</v>
      </c>
      <c r="K213" s="21">
        <v>1</v>
      </c>
      <c r="L213" s="21">
        <v>35</v>
      </c>
      <c r="M213" s="21">
        <v>135</v>
      </c>
      <c r="N213" s="21">
        <v>1</v>
      </c>
      <c r="O213" s="21">
        <v>135</v>
      </c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 t="s">
        <v>78</v>
      </c>
      <c r="AH213" s="1"/>
      <c r="AI213" s="1"/>
      <c r="AJ213" s="1"/>
      <c r="AK213" s="1"/>
      <c r="AL213" s="1"/>
      <c r="AM213" s="1"/>
      <c r="AN213" s="1"/>
      <c r="AO213" s="1"/>
      <c r="AP213" s="1"/>
      <c r="AQ213" s="23"/>
    </row>
    <row r="214" spans="1:43" s="35" customFormat="1" x14ac:dyDescent="0.5">
      <c r="A214" s="32"/>
      <c r="B214" s="32"/>
      <c r="C214" s="32"/>
      <c r="D214" s="32"/>
      <c r="E214" s="33"/>
      <c r="F214" s="32"/>
      <c r="G214" s="32"/>
      <c r="H214" s="32"/>
      <c r="I214" s="33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4"/>
      <c r="AI214" s="34"/>
      <c r="AJ214" s="34"/>
      <c r="AK214" s="34"/>
      <c r="AL214" s="34"/>
      <c r="AM214" s="34"/>
      <c r="AN214" s="34"/>
      <c r="AO214" s="34"/>
      <c r="AP214" s="34"/>
      <c r="AQ214" s="29"/>
    </row>
    <row r="215" spans="1:43" x14ac:dyDescent="0.5">
      <c r="A215" s="21">
        <v>52</v>
      </c>
      <c r="B215" s="21" t="s">
        <v>68</v>
      </c>
      <c r="C215" s="21" t="s">
        <v>197</v>
      </c>
      <c r="D215" s="21" t="s">
        <v>89</v>
      </c>
      <c r="E215" s="22" t="s">
        <v>62</v>
      </c>
      <c r="F215" s="21">
        <v>5957</v>
      </c>
      <c r="G215" s="21">
        <v>27</v>
      </c>
      <c r="H215" s="21">
        <v>371</v>
      </c>
      <c r="I215" s="22">
        <v>1</v>
      </c>
      <c r="J215" s="21">
        <v>0</v>
      </c>
      <c r="K215" s="21">
        <v>3</v>
      </c>
      <c r="L215" s="21">
        <v>74</v>
      </c>
      <c r="M215" s="21">
        <v>374</v>
      </c>
      <c r="N215" s="21">
        <v>2</v>
      </c>
      <c r="O215" s="21"/>
      <c r="P215" s="21">
        <v>374</v>
      </c>
      <c r="Q215" s="21"/>
      <c r="R215" s="21"/>
      <c r="S215" s="21"/>
      <c r="T215" s="21">
        <v>1</v>
      </c>
      <c r="U215" s="21" t="s">
        <v>198</v>
      </c>
      <c r="V215" s="21" t="s">
        <v>72</v>
      </c>
      <c r="W215" s="21" t="s">
        <v>65</v>
      </c>
      <c r="X215" s="21">
        <v>7</v>
      </c>
      <c r="Y215" s="21">
        <v>18</v>
      </c>
      <c r="Z215" s="21">
        <v>126</v>
      </c>
      <c r="AA215" s="21">
        <v>2</v>
      </c>
      <c r="AB215" s="21"/>
      <c r="AC215" s="21">
        <v>126</v>
      </c>
      <c r="AD215" s="21"/>
      <c r="AE215" s="21"/>
      <c r="AF215" s="21">
        <v>40</v>
      </c>
      <c r="AG215" s="21" t="s">
        <v>84</v>
      </c>
      <c r="AH215" s="1"/>
      <c r="AI215" s="1"/>
      <c r="AJ215" s="1"/>
      <c r="AK215" s="1"/>
      <c r="AL215" s="1"/>
      <c r="AM215" s="1"/>
      <c r="AN215" s="1"/>
      <c r="AO215" s="1"/>
      <c r="AP215" s="1"/>
      <c r="AQ215" s="23"/>
    </row>
    <row r="216" spans="1:43" x14ac:dyDescent="0.5">
      <c r="A216" s="21"/>
      <c r="B216" s="21"/>
      <c r="C216" s="21"/>
      <c r="D216" s="21"/>
      <c r="E216" s="22"/>
      <c r="F216" s="21"/>
      <c r="G216" s="21"/>
      <c r="H216" s="21"/>
      <c r="I216" s="22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 t="s">
        <v>65</v>
      </c>
      <c r="X216" s="21">
        <v>3</v>
      </c>
      <c r="Y216" s="21">
        <v>7</v>
      </c>
      <c r="Z216" s="21">
        <v>21</v>
      </c>
      <c r="AA216" s="21">
        <v>2</v>
      </c>
      <c r="AB216" s="21"/>
      <c r="AC216" s="21">
        <v>21</v>
      </c>
      <c r="AD216" s="21"/>
      <c r="AE216" s="21"/>
      <c r="AF216" s="21">
        <v>2</v>
      </c>
      <c r="AG216" s="21" t="s">
        <v>86</v>
      </c>
      <c r="AH216" s="1"/>
      <c r="AI216" s="1"/>
      <c r="AJ216" s="1"/>
      <c r="AK216" s="1"/>
      <c r="AL216" s="1"/>
      <c r="AM216" s="1"/>
      <c r="AN216" s="1"/>
      <c r="AO216" s="1"/>
      <c r="AP216" s="1"/>
      <c r="AQ216" s="23"/>
    </row>
    <row r="217" spans="1:43" x14ac:dyDescent="0.5">
      <c r="A217" s="21"/>
      <c r="B217" s="21"/>
      <c r="C217" s="21"/>
      <c r="D217" s="21"/>
      <c r="E217" s="22"/>
      <c r="F217" s="21"/>
      <c r="G217" s="21"/>
      <c r="H217" s="21"/>
      <c r="I217" s="22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 t="s">
        <v>66</v>
      </c>
      <c r="X217" s="21">
        <v>2</v>
      </c>
      <c r="Y217" s="21">
        <v>4</v>
      </c>
      <c r="Z217" s="21">
        <v>8</v>
      </c>
      <c r="AA217" s="21">
        <v>2</v>
      </c>
      <c r="AB217" s="21"/>
      <c r="AC217" s="21">
        <v>8</v>
      </c>
      <c r="AD217" s="21"/>
      <c r="AE217" s="21"/>
      <c r="AF217" s="21">
        <v>5</v>
      </c>
      <c r="AG217" s="21" t="s">
        <v>67</v>
      </c>
      <c r="AH217" s="1"/>
      <c r="AI217" s="1"/>
      <c r="AJ217" s="1"/>
      <c r="AK217" s="1"/>
      <c r="AL217" s="1"/>
      <c r="AM217" s="1"/>
      <c r="AN217" s="1"/>
      <c r="AO217" s="1"/>
      <c r="AP217" s="1"/>
      <c r="AQ217" s="23"/>
    </row>
    <row r="218" spans="1:43" x14ac:dyDescent="0.5">
      <c r="A218" s="21"/>
      <c r="B218" s="21" t="s">
        <v>68</v>
      </c>
      <c r="C218" s="21" t="s">
        <v>197</v>
      </c>
      <c r="D218" s="21" t="s">
        <v>89</v>
      </c>
      <c r="E218" s="22" t="s">
        <v>62</v>
      </c>
      <c r="F218" s="21">
        <v>5259</v>
      </c>
      <c r="G218" s="21">
        <v>10</v>
      </c>
      <c r="H218" s="21">
        <v>668</v>
      </c>
      <c r="I218" s="22">
        <v>1</v>
      </c>
      <c r="J218" s="21">
        <v>0</v>
      </c>
      <c r="K218" s="21">
        <v>2</v>
      </c>
      <c r="L218" s="21">
        <v>99</v>
      </c>
      <c r="M218" s="21">
        <v>299</v>
      </c>
      <c r="N218" s="21">
        <v>1</v>
      </c>
      <c r="O218" s="21">
        <v>299</v>
      </c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 t="s">
        <v>76</v>
      </c>
      <c r="AH218" s="1"/>
      <c r="AI218" s="1"/>
      <c r="AJ218" s="1"/>
      <c r="AK218" s="1"/>
      <c r="AL218" s="1"/>
      <c r="AM218" s="1"/>
      <c r="AN218" s="1"/>
      <c r="AO218" s="1"/>
      <c r="AP218" s="1"/>
      <c r="AQ218" s="23"/>
    </row>
    <row r="219" spans="1:43" x14ac:dyDescent="0.5">
      <c r="A219" s="21"/>
      <c r="B219" s="21" t="s">
        <v>68</v>
      </c>
      <c r="C219" s="21" t="s">
        <v>197</v>
      </c>
      <c r="D219" s="21" t="s">
        <v>89</v>
      </c>
      <c r="E219" s="22" t="s">
        <v>62</v>
      </c>
      <c r="F219" s="21">
        <v>5558</v>
      </c>
      <c r="G219" s="21">
        <v>17</v>
      </c>
      <c r="H219" s="21">
        <v>685</v>
      </c>
      <c r="I219" s="22">
        <v>1</v>
      </c>
      <c r="J219" s="21">
        <v>0</v>
      </c>
      <c r="K219" s="21">
        <v>3</v>
      </c>
      <c r="L219" s="21">
        <v>81</v>
      </c>
      <c r="M219" s="21">
        <v>381</v>
      </c>
      <c r="N219" s="21">
        <v>1</v>
      </c>
      <c r="O219" s="21">
        <v>381</v>
      </c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 t="s">
        <v>76</v>
      </c>
      <c r="AH219" s="1"/>
      <c r="AI219" s="1"/>
      <c r="AJ219" s="1"/>
      <c r="AK219" s="1"/>
      <c r="AL219" s="1"/>
      <c r="AM219" s="1"/>
      <c r="AN219" s="1"/>
      <c r="AO219" s="1"/>
      <c r="AP219" s="1"/>
      <c r="AQ219" s="23"/>
    </row>
    <row r="220" spans="1:43" x14ac:dyDescent="0.5">
      <c r="A220" s="21"/>
      <c r="B220" s="21" t="s">
        <v>68</v>
      </c>
      <c r="C220" s="21" t="s">
        <v>197</v>
      </c>
      <c r="D220" s="21" t="s">
        <v>89</v>
      </c>
      <c r="E220" s="22" t="s">
        <v>62</v>
      </c>
      <c r="F220" s="21">
        <v>5258</v>
      </c>
      <c r="G220" s="21">
        <v>9</v>
      </c>
      <c r="H220" s="21">
        <v>667</v>
      </c>
      <c r="I220" s="22">
        <v>1</v>
      </c>
      <c r="J220" s="21">
        <v>2</v>
      </c>
      <c r="K220" s="21">
        <v>2</v>
      </c>
      <c r="L220" s="21">
        <v>44</v>
      </c>
      <c r="M220" s="21">
        <v>1044</v>
      </c>
      <c r="N220" s="21">
        <v>1</v>
      </c>
      <c r="O220" s="21">
        <v>1044</v>
      </c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 t="s">
        <v>76</v>
      </c>
      <c r="AH220" s="1"/>
      <c r="AI220" s="1"/>
      <c r="AJ220" s="1"/>
      <c r="AK220" s="1"/>
      <c r="AL220" s="1"/>
      <c r="AM220" s="1"/>
      <c r="AN220" s="1"/>
      <c r="AO220" s="1"/>
      <c r="AP220" s="1"/>
      <c r="AQ220" s="23"/>
    </row>
    <row r="221" spans="1:43" x14ac:dyDescent="0.5">
      <c r="A221" s="21"/>
      <c r="B221" s="21" t="s">
        <v>68</v>
      </c>
      <c r="C221" s="21" t="s">
        <v>197</v>
      </c>
      <c r="D221" s="21" t="s">
        <v>89</v>
      </c>
      <c r="E221" s="22" t="s">
        <v>62</v>
      </c>
      <c r="F221" s="21">
        <v>18497</v>
      </c>
      <c r="G221" s="21">
        <v>250</v>
      </c>
      <c r="H221" s="21">
        <v>1639</v>
      </c>
      <c r="I221" s="22">
        <v>1</v>
      </c>
      <c r="J221" s="21">
        <v>1</v>
      </c>
      <c r="K221" s="21">
        <v>3</v>
      </c>
      <c r="L221" s="21">
        <v>68</v>
      </c>
      <c r="M221" s="21">
        <v>768</v>
      </c>
      <c r="N221" s="21">
        <v>1</v>
      </c>
      <c r="O221" s="21">
        <v>768</v>
      </c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 t="s">
        <v>78</v>
      </c>
      <c r="AH221" s="1"/>
      <c r="AI221" s="1"/>
      <c r="AJ221" s="1"/>
      <c r="AK221" s="1"/>
      <c r="AL221" s="1"/>
      <c r="AM221" s="1"/>
      <c r="AN221" s="1"/>
      <c r="AO221" s="1"/>
      <c r="AP221" s="1"/>
      <c r="AQ221" s="23"/>
    </row>
    <row r="222" spans="1:43" s="35" customFormat="1" x14ac:dyDescent="0.5">
      <c r="A222" s="32"/>
      <c r="B222" s="32"/>
      <c r="C222" s="32"/>
      <c r="D222" s="32"/>
      <c r="E222" s="33"/>
      <c r="F222" s="32"/>
      <c r="G222" s="32"/>
      <c r="H222" s="32"/>
      <c r="I222" s="33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4"/>
      <c r="AI222" s="34"/>
      <c r="AJ222" s="34"/>
      <c r="AK222" s="34"/>
      <c r="AL222" s="34"/>
      <c r="AM222" s="34"/>
      <c r="AN222" s="34"/>
      <c r="AO222" s="34"/>
      <c r="AP222" s="34"/>
      <c r="AQ222" s="29"/>
    </row>
    <row r="223" spans="1:43" x14ac:dyDescent="0.5">
      <c r="A223" s="21">
        <v>53</v>
      </c>
      <c r="B223" s="21" t="s">
        <v>59</v>
      </c>
      <c r="C223" s="21" t="s">
        <v>197</v>
      </c>
      <c r="D223" s="21" t="s">
        <v>147</v>
      </c>
      <c r="E223" s="22" t="s">
        <v>62</v>
      </c>
      <c r="F223" s="21">
        <v>18498</v>
      </c>
      <c r="G223" s="21">
        <v>251</v>
      </c>
      <c r="H223" s="21">
        <v>1640</v>
      </c>
      <c r="I223" s="22">
        <v>1</v>
      </c>
      <c r="J223" s="21">
        <v>0</v>
      </c>
      <c r="K223" s="21">
        <v>1</v>
      </c>
      <c r="L223" s="21">
        <v>4</v>
      </c>
      <c r="M223" s="21">
        <v>104</v>
      </c>
      <c r="N223" s="21">
        <v>2</v>
      </c>
      <c r="O223" s="21"/>
      <c r="P223" s="21">
        <v>104</v>
      </c>
      <c r="Q223" s="21"/>
      <c r="R223" s="21"/>
      <c r="S223" s="21"/>
      <c r="T223" s="21">
        <v>1</v>
      </c>
      <c r="U223" s="21" t="s">
        <v>199</v>
      </c>
      <c r="V223" s="21" t="s">
        <v>72</v>
      </c>
      <c r="W223" s="21" t="s">
        <v>65</v>
      </c>
      <c r="X223" s="21">
        <v>13</v>
      </c>
      <c r="Y223" s="21">
        <v>16</v>
      </c>
      <c r="Z223" s="21">
        <v>208</v>
      </c>
      <c r="AA223" s="21">
        <v>2</v>
      </c>
      <c r="AB223" s="21"/>
      <c r="AC223" s="21">
        <v>208</v>
      </c>
      <c r="AD223" s="21"/>
      <c r="AE223" s="21"/>
      <c r="AF223" s="21">
        <v>44</v>
      </c>
      <c r="AG223" s="21" t="s">
        <v>84</v>
      </c>
      <c r="AH223" s="1"/>
      <c r="AI223" s="1"/>
      <c r="AJ223" s="1"/>
      <c r="AK223" s="1"/>
      <c r="AL223" s="1"/>
      <c r="AM223" s="1"/>
      <c r="AN223" s="1"/>
      <c r="AO223" s="1"/>
      <c r="AP223" s="1"/>
      <c r="AQ223" s="23"/>
    </row>
    <row r="224" spans="1:43" x14ac:dyDescent="0.5">
      <c r="A224" s="21"/>
      <c r="B224" s="21"/>
      <c r="C224" s="21"/>
      <c r="D224" s="21"/>
      <c r="E224" s="22"/>
      <c r="F224" s="21"/>
      <c r="G224" s="21"/>
      <c r="H224" s="21"/>
      <c r="I224" s="22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 t="s">
        <v>65</v>
      </c>
      <c r="X224" s="21">
        <v>8</v>
      </c>
      <c r="Y224" s="21">
        <v>15</v>
      </c>
      <c r="Z224" s="21">
        <v>120</v>
      </c>
      <c r="AA224" s="21">
        <v>2</v>
      </c>
      <c r="AB224" s="21"/>
      <c r="AC224" s="21">
        <v>120</v>
      </c>
      <c r="AD224" s="21"/>
      <c r="AE224" s="21"/>
      <c r="AF224" s="21">
        <v>44</v>
      </c>
      <c r="AG224" s="21" t="s">
        <v>86</v>
      </c>
      <c r="AH224" s="1"/>
      <c r="AI224" s="1"/>
      <c r="AJ224" s="1"/>
      <c r="AK224" s="1"/>
      <c r="AL224" s="1"/>
      <c r="AM224" s="1"/>
      <c r="AN224" s="1"/>
      <c r="AO224" s="1"/>
      <c r="AP224" s="1"/>
      <c r="AQ224" s="23"/>
    </row>
    <row r="225" spans="1:43" x14ac:dyDescent="0.5">
      <c r="A225" s="21"/>
      <c r="B225" s="21"/>
      <c r="C225" s="21"/>
      <c r="D225" s="21"/>
      <c r="E225" s="22"/>
      <c r="F225" s="21"/>
      <c r="G225" s="21"/>
      <c r="H225" s="21"/>
      <c r="I225" s="22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 t="s">
        <v>66</v>
      </c>
      <c r="X225" s="21">
        <v>2</v>
      </c>
      <c r="Y225" s="21">
        <v>4</v>
      </c>
      <c r="Z225" s="21">
        <v>8</v>
      </c>
      <c r="AA225" s="21">
        <v>2</v>
      </c>
      <c r="AB225" s="21"/>
      <c r="AC225" s="21">
        <v>8</v>
      </c>
      <c r="AD225" s="21"/>
      <c r="AE225" s="21"/>
      <c r="AF225" s="21">
        <v>44</v>
      </c>
      <c r="AG225" s="21" t="s">
        <v>67</v>
      </c>
      <c r="AH225" s="1"/>
      <c r="AI225" s="1"/>
      <c r="AJ225" s="1"/>
      <c r="AK225" s="1"/>
      <c r="AL225" s="1"/>
      <c r="AM225" s="1"/>
      <c r="AN225" s="1"/>
      <c r="AO225" s="1"/>
      <c r="AP225" s="1"/>
      <c r="AQ225" s="23"/>
    </row>
    <row r="226" spans="1:43" x14ac:dyDescent="0.5">
      <c r="A226" s="21"/>
      <c r="B226" s="21" t="s">
        <v>59</v>
      </c>
      <c r="C226" s="21" t="s">
        <v>197</v>
      </c>
      <c r="D226" s="21" t="s">
        <v>147</v>
      </c>
      <c r="E226" s="22" t="s">
        <v>62</v>
      </c>
      <c r="F226" s="21">
        <v>15719</v>
      </c>
      <c r="G226" s="21">
        <v>25</v>
      </c>
      <c r="H226" s="21">
        <v>807</v>
      </c>
      <c r="I226" s="22">
        <v>1</v>
      </c>
      <c r="J226" s="21">
        <v>1</v>
      </c>
      <c r="K226" s="21">
        <v>1</v>
      </c>
      <c r="L226" s="21">
        <v>14</v>
      </c>
      <c r="M226" s="21">
        <v>514</v>
      </c>
      <c r="N226" s="21">
        <v>1</v>
      </c>
      <c r="O226" s="21">
        <v>514</v>
      </c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 t="s">
        <v>76</v>
      </c>
      <c r="AH226" s="1"/>
      <c r="AI226" s="1"/>
      <c r="AJ226" s="1"/>
      <c r="AK226" s="1"/>
      <c r="AL226" s="1"/>
      <c r="AM226" s="1"/>
      <c r="AN226" s="1"/>
      <c r="AO226" s="1"/>
      <c r="AP226" s="1"/>
      <c r="AQ226" s="23"/>
    </row>
    <row r="227" spans="1:43" s="35" customFormat="1" x14ac:dyDescent="0.5">
      <c r="A227" s="32"/>
      <c r="B227" s="32"/>
      <c r="C227" s="32"/>
      <c r="D227" s="32"/>
      <c r="E227" s="33"/>
      <c r="F227" s="32"/>
      <c r="G227" s="32"/>
      <c r="H227" s="32"/>
      <c r="I227" s="33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4"/>
      <c r="AI227" s="34"/>
      <c r="AJ227" s="34"/>
      <c r="AK227" s="34"/>
      <c r="AL227" s="34"/>
      <c r="AM227" s="34"/>
      <c r="AN227" s="34"/>
      <c r="AO227" s="34"/>
      <c r="AP227" s="34"/>
      <c r="AQ227" s="29"/>
    </row>
    <row r="228" spans="1:43" x14ac:dyDescent="0.5">
      <c r="A228" s="21">
        <v>54</v>
      </c>
      <c r="B228" s="21" t="s">
        <v>59</v>
      </c>
      <c r="C228" s="21" t="s">
        <v>197</v>
      </c>
      <c r="D228" s="21" t="s">
        <v>75</v>
      </c>
      <c r="E228" s="22" t="s">
        <v>62</v>
      </c>
      <c r="F228" s="21">
        <v>5585</v>
      </c>
      <c r="G228" s="21">
        <v>44</v>
      </c>
      <c r="H228" s="21">
        <v>712</v>
      </c>
      <c r="I228" s="22">
        <v>1</v>
      </c>
      <c r="J228" s="21">
        <v>2</v>
      </c>
      <c r="K228" s="21">
        <v>3</v>
      </c>
      <c r="L228" s="21">
        <v>25</v>
      </c>
      <c r="M228" s="21">
        <v>1125</v>
      </c>
      <c r="N228" s="21">
        <v>1</v>
      </c>
      <c r="O228" s="21">
        <v>1125</v>
      </c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 t="s">
        <v>200</v>
      </c>
      <c r="AH228" s="1"/>
      <c r="AI228" s="1"/>
      <c r="AJ228" s="1"/>
      <c r="AK228" s="1"/>
      <c r="AL228" s="1"/>
      <c r="AM228" s="1"/>
      <c r="AN228" s="1"/>
      <c r="AO228" s="1"/>
      <c r="AP228" s="1"/>
      <c r="AQ228" s="23"/>
    </row>
    <row r="229" spans="1:43" s="35" customFormat="1" x14ac:dyDescent="0.5">
      <c r="A229" s="32"/>
      <c r="B229" s="32"/>
      <c r="C229" s="32"/>
      <c r="D229" s="32"/>
      <c r="E229" s="33"/>
      <c r="F229" s="32"/>
      <c r="G229" s="32"/>
      <c r="H229" s="32"/>
      <c r="I229" s="33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4"/>
      <c r="AI229" s="34"/>
      <c r="AJ229" s="34"/>
      <c r="AK229" s="34"/>
      <c r="AL229" s="34"/>
      <c r="AM229" s="34"/>
      <c r="AN229" s="34"/>
      <c r="AO229" s="34"/>
      <c r="AP229" s="34"/>
      <c r="AQ229" s="29"/>
    </row>
    <row r="230" spans="1:43" x14ac:dyDescent="0.5">
      <c r="A230" s="21">
        <v>55</v>
      </c>
      <c r="B230" s="21" t="s">
        <v>59</v>
      </c>
      <c r="C230" s="21" t="s">
        <v>201</v>
      </c>
      <c r="D230" s="21" t="s">
        <v>158</v>
      </c>
      <c r="E230" s="22" t="s">
        <v>62</v>
      </c>
      <c r="F230" s="21">
        <v>15488</v>
      </c>
      <c r="G230" s="21">
        <v>122</v>
      </c>
      <c r="H230" s="21">
        <v>1114</v>
      </c>
      <c r="I230" s="22">
        <v>1</v>
      </c>
      <c r="J230" s="21">
        <v>5</v>
      </c>
      <c r="K230" s="21">
        <v>0</v>
      </c>
      <c r="L230" s="21">
        <v>57</v>
      </c>
      <c r="M230" s="21">
        <v>2057</v>
      </c>
      <c r="N230" s="52" t="s">
        <v>231</v>
      </c>
      <c r="O230" s="21">
        <v>908</v>
      </c>
      <c r="P230" s="21">
        <v>206</v>
      </c>
      <c r="Q230" s="21"/>
      <c r="R230" s="21"/>
      <c r="S230" s="21"/>
      <c r="T230" s="21">
        <v>1</v>
      </c>
      <c r="U230" s="42" t="s">
        <v>202</v>
      </c>
      <c r="V230" s="21" t="s">
        <v>72</v>
      </c>
      <c r="W230" s="21" t="s">
        <v>65</v>
      </c>
      <c r="X230" s="21">
        <v>12</v>
      </c>
      <c r="Y230" s="21">
        <v>12</v>
      </c>
      <c r="Z230" s="21">
        <v>144</v>
      </c>
      <c r="AA230" s="21">
        <v>2</v>
      </c>
      <c r="AB230" s="21"/>
      <c r="AC230" s="21">
        <v>144</v>
      </c>
      <c r="AD230" s="21"/>
      <c r="AE230" s="21"/>
      <c r="AF230" s="21">
        <v>30</v>
      </c>
      <c r="AG230" s="21" t="s">
        <v>84</v>
      </c>
      <c r="AH230" s="1"/>
      <c r="AI230" s="1"/>
      <c r="AJ230" s="1"/>
      <c r="AK230" s="1"/>
      <c r="AL230" s="1"/>
      <c r="AM230" s="1"/>
      <c r="AN230" s="1"/>
      <c r="AO230" s="1"/>
      <c r="AP230" s="1"/>
      <c r="AQ230" s="23"/>
    </row>
    <row r="231" spans="1:43" x14ac:dyDescent="0.5">
      <c r="A231" s="21"/>
      <c r="B231" s="21"/>
      <c r="C231" s="21"/>
      <c r="D231" s="21"/>
      <c r="E231" s="22"/>
      <c r="F231" s="21"/>
      <c r="G231" s="21"/>
      <c r="H231" s="21"/>
      <c r="I231" s="22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 t="s">
        <v>65</v>
      </c>
      <c r="X231" s="21">
        <v>6</v>
      </c>
      <c r="Y231" s="21">
        <v>9</v>
      </c>
      <c r="Z231" s="21">
        <v>54</v>
      </c>
      <c r="AA231" s="21">
        <v>2</v>
      </c>
      <c r="AB231" s="21"/>
      <c r="AC231" s="21">
        <v>54</v>
      </c>
      <c r="AD231" s="21"/>
      <c r="AE231" s="21"/>
      <c r="AF231" s="21">
        <v>30</v>
      </c>
      <c r="AG231" s="21" t="s">
        <v>86</v>
      </c>
      <c r="AH231" s="1"/>
      <c r="AI231" s="1"/>
      <c r="AJ231" s="1"/>
      <c r="AK231" s="1"/>
      <c r="AL231" s="1"/>
      <c r="AM231" s="1"/>
      <c r="AN231" s="1"/>
      <c r="AO231" s="1"/>
      <c r="AP231" s="1"/>
      <c r="AQ231" s="23"/>
    </row>
    <row r="232" spans="1:43" x14ac:dyDescent="0.5">
      <c r="A232" s="21"/>
      <c r="B232" s="21"/>
      <c r="C232" s="21"/>
      <c r="D232" s="21"/>
      <c r="E232" s="22"/>
      <c r="F232" s="21"/>
      <c r="G232" s="21"/>
      <c r="H232" s="21"/>
      <c r="I232" s="22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 t="s">
        <v>66</v>
      </c>
      <c r="X232" s="21">
        <v>2</v>
      </c>
      <c r="Y232" s="21">
        <v>4</v>
      </c>
      <c r="Z232" s="21">
        <v>8</v>
      </c>
      <c r="AA232" s="21">
        <v>2</v>
      </c>
      <c r="AB232" s="21"/>
      <c r="AC232" s="21">
        <v>8</v>
      </c>
      <c r="AD232" s="21"/>
      <c r="AE232" s="21"/>
      <c r="AF232" s="21">
        <v>30</v>
      </c>
      <c r="AG232" s="21" t="s">
        <v>67</v>
      </c>
      <c r="AH232" s="1"/>
      <c r="AI232" s="1"/>
      <c r="AJ232" s="1"/>
      <c r="AK232" s="1"/>
      <c r="AL232" s="1"/>
      <c r="AM232" s="1"/>
      <c r="AN232" s="1"/>
      <c r="AO232" s="1"/>
      <c r="AP232" s="1"/>
      <c r="AQ232" s="23"/>
    </row>
    <row r="233" spans="1:43" x14ac:dyDescent="0.5">
      <c r="A233" s="21"/>
      <c r="B233" s="21" t="s">
        <v>59</v>
      </c>
      <c r="C233" s="21" t="s">
        <v>201</v>
      </c>
      <c r="D233" s="21" t="s">
        <v>158</v>
      </c>
      <c r="E233" s="22" t="s">
        <v>62</v>
      </c>
      <c r="F233" s="21">
        <v>15502</v>
      </c>
      <c r="G233" s="21">
        <v>43</v>
      </c>
      <c r="H233" s="21">
        <v>1128</v>
      </c>
      <c r="I233" s="22">
        <v>1</v>
      </c>
      <c r="J233" s="21">
        <v>2</v>
      </c>
      <c r="K233" s="21">
        <v>2</v>
      </c>
      <c r="L233" s="21">
        <v>63</v>
      </c>
      <c r="M233" s="21">
        <v>1063</v>
      </c>
      <c r="N233" s="21">
        <v>1</v>
      </c>
      <c r="O233" s="21">
        <v>1063</v>
      </c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 t="s">
        <v>78</v>
      </c>
      <c r="AH233" s="1"/>
      <c r="AI233" s="1"/>
      <c r="AJ233" s="1"/>
      <c r="AK233" s="1"/>
      <c r="AL233" s="1"/>
      <c r="AM233" s="1"/>
      <c r="AN233" s="1"/>
      <c r="AO233" s="1"/>
      <c r="AP233" s="1"/>
      <c r="AQ233" s="23"/>
    </row>
    <row r="234" spans="1:43" x14ac:dyDescent="0.5">
      <c r="A234" s="21"/>
      <c r="B234" s="21" t="s">
        <v>59</v>
      </c>
      <c r="C234" s="21" t="s">
        <v>201</v>
      </c>
      <c r="D234" s="21" t="s">
        <v>158</v>
      </c>
      <c r="E234" s="22" t="s">
        <v>62</v>
      </c>
      <c r="F234" s="21">
        <v>15487</v>
      </c>
      <c r="G234" s="21">
        <v>121</v>
      </c>
      <c r="H234" s="21">
        <v>1113</v>
      </c>
      <c r="I234" s="22">
        <v>1</v>
      </c>
      <c r="J234" s="21">
        <v>0</v>
      </c>
      <c r="K234" s="21">
        <v>3</v>
      </c>
      <c r="L234" s="21">
        <v>74</v>
      </c>
      <c r="M234" s="21">
        <v>374</v>
      </c>
      <c r="N234" s="21">
        <v>1</v>
      </c>
      <c r="O234" s="21">
        <v>374</v>
      </c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 t="s">
        <v>78</v>
      </c>
      <c r="AH234" s="1"/>
      <c r="AI234" s="1"/>
      <c r="AJ234" s="1"/>
      <c r="AK234" s="1"/>
      <c r="AL234" s="1"/>
      <c r="AM234" s="1"/>
      <c r="AN234" s="1"/>
      <c r="AO234" s="1"/>
      <c r="AP234" s="1"/>
      <c r="AQ234" s="23"/>
    </row>
    <row r="235" spans="1:43" s="35" customFormat="1" x14ac:dyDescent="0.5">
      <c r="A235" s="32"/>
      <c r="B235" s="32"/>
      <c r="C235" s="32"/>
      <c r="D235" s="32"/>
      <c r="E235" s="33"/>
      <c r="F235" s="32"/>
      <c r="G235" s="32"/>
      <c r="H235" s="32"/>
      <c r="I235" s="33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4"/>
      <c r="AI235" s="34"/>
      <c r="AJ235" s="34"/>
      <c r="AK235" s="34"/>
      <c r="AL235" s="34"/>
      <c r="AM235" s="34"/>
      <c r="AN235" s="34"/>
      <c r="AO235" s="34"/>
      <c r="AP235" s="34"/>
      <c r="AQ235" s="29"/>
    </row>
    <row r="236" spans="1:43" x14ac:dyDescent="0.5">
      <c r="A236" s="21">
        <v>56</v>
      </c>
      <c r="B236" s="21" t="s">
        <v>59</v>
      </c>
      <c r="C236" s="21" t="s">
        <v>203</v>
      </c>
      <c r="D236" s="21" t="s">
        <v>80</v>
      </c>
      <c r="E236" s="22" t="s">
        <v>62</v>
      </c>
      <c r="F236" s="21">
        <v>5965</v>
      </c>
      <c r="G236" s="21">
        <v>16</v>
      </c>
      <c r="H236" s="21">
        <v>381</v>
      </c>
      <c r="I236" s="22">
        <v>1</v>
      </c>
      <c r="J236" s="21">
        <v>0</v>
      </c>
      <c r="K236" s="21">
        <v>2</v>
      </c>
      <c r="L236" s="21">
        <v>15</v>
      </c>
      <c r="M236" s="21">
        <v>215</v>
      </c>
      <c r="N236" s="21">
        <v>2</v>
      </c>
      <c r="O236" s="21"/>
      <c r="P236" s="21">
        <v>215</v>
      </c>
      <c r="Q236" s="21"/>
      <c r="R236" s="21"/>
      <c r="S236" s="21"/>
      <c r="T236" s="21">
        <v>1</v>
      </c>
      <c r="U236" s="21" t="s">
        <v>204</v>
      </c>
      <c r="V236" s="21" t="s">
        <v>72</v>
      </c>
      <c r="W236" s="21" t="s">
        <v>73</v>
      </c>
      <c r="X236" s="21">
        <v>9</v>
      </c>
      <c r="Y236" s="21">
        <v>20</v>
      </c>
      <c r="Z236" s="21">
        <v>180</v>
      </c>
      <c r="AA236" s="21">
        <v>2</v>
      </c>
      <c r="AB236" s="21"/>
      <c r="AC236" s="21">
        <v>180</v>
      </c>
      <c r="AD236" s="21"/>
      <c r="AE236" s="21"/>
      <c r="AF236" s="21">
        <v>40</v>
      </c>
      <c r="AG236" s="21"/>
      <c r="AH236" s="1"/>
      <c r="AI236" s="1"/>
      <c r="AJ236" s="1"/>
      <c r="AK236" s="1"/>
      <c r="AL236" s="1"/>
      <c r="AM236" s="1"/>
      <c r="AN236" s="1"/>
      <c r="AO236" s="1"/>
      <c r="AP236" s="1"/>
      <c r="AQ236" s="23"/>
    </row>
    <row r="237" spans="1:43" x14ac:dyDescent="0.5">
      <c r="A237" s="21"/>
      <c r="B237" s="21"/>
      <c r="C237" s="21"/>
      <c r="D237" s="21"/>
      <c r="E237" s="22"/>
      <c r="F237" s="21"/>
      <c r="G237" s="21"/>
      <c r="H237" s="21"/>
      <c r="I237" s="22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 t="s">
        <v>66</v>
      </c>
      <c r="X237" s="21">
        <v>2</v>
      </c>
      <c r="Y237" s="21">
        <v>4</v>
      </c>
      <c r="Z237" s="21">
        <v>8</v>
      </c>
      <c r="AA237" s="21">
        <v>2</v>
      </c>
      <c r="AB237" s="21"/>
      <c r="AC237" s="21">
        <v>8</v>
      </c>
      <c r="AD237" s="21"/>
      <c r="AE237" s="21"/>
      <c r="AF237" s="21">
        <v>40</v>
      </c>
      <c r="AG237" s="21" t="s">
        <v>67</v>
      </c>
      <c r="AH237" s="1"/>
      <c r="AI237" s="1"/>
      <c r="AJ237" s="1"/>
      <c r="AK237" s="1"/>
      <c r="AL237" s="1"/>
      <c r="AM237" s="1"/>
      <c r="AN237" s="1"/>
      <c r="AO237" s="1"/>
      <c r="AP237" s="1"/>
      <c r="AQ237" s="23"/>
    </row>
    <row r="238" spans="1:43" x14ac:dyDescent="0.5">
      <c r="A238" s="21"/>
      <c r="B238" s="21" t="s">
        <v>59</v>
      </c>
      <c r="C238" s="21" t="s">
        <v>203</v>
      </c>
      <c r="D238" s="21" t="s">
        <v>80</v>
      </c>
      <c r="E238" s="22" t="s">
        <v>62</v>
      </c>
      <c r="F238" s="21">
        <v>16591</v>
      </c>
      <c r="G238" s="21">
        <v>35</v>
      </c>
      <c r="H238" s="21">
        <v>812</v>
      </c>
      <c r="I238" s="22">
        <v>1</v>
      </c>
      <c r="J238" s="21">
        <v>2</v>
      </c>
      <c r="K238" s="21">
        <v>3</v>
      </c>
      <c r="L238" s="21">
        <v>46</v>
      </c>
      <c r="M238" s="21">
        <f>+(J238*400)+(K238*100)+L238</f>
        <v>1146</v>
      </c>
      <c r="N238" s="21">
        <v>1</v>
      </c>
      <c r="O238" s="21">
        <v>1146</v>
      </c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 t="s">
        <v>76</v>
      </c>
      <c r="AH238" s="1"/>
      <c r="AI238" s="1"/>
      <c r="AJ238" s="1"/>
      <c r="AK238" s="1"/>
      <c r="AL238" s="1"/>
      <c r="AM238" s="1"/>
      <c r="AN238" s="1"/>
      <c r="AO238" s="1"/>
      <c r="AP238" s="1"/>
      <c r="AQ238" s="23"/>
    </row>
    <row r="239" spans="1:43" s="35" customFormat="1" x14ac:dyDescent="0.5">
      <c r="A239" s="32"/>
      <c r="B239" s="32"/>
      <c r="C239" s="32"/>
      <c r="D239" s="32"/>
      <c r="E239" s="33"/>
      <c r="F239" s="32"/>
      <c r="G239" s="32"/>
      <c r="H239" s="32"/>
      <c r="I239" s="33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4"/>
      <c r="AI239" s="34"/>
      <c r="AJ239" s="34"/>
      <c r="AK239" s="34"/>
      <c r="AL239" s="34"/>
      <c r="AM239" s="34"/>
      <c r="AN239" s="34"/>
      <c r="AO239" s="34"/>
      <c r="AP239" s="34"/>
      <c r="AQ239" s="29"/>
    </row>
    <row r="240" spans="1:43" x14ac:dyDescent="0.5">
      <c r="A240" s="21">
        <v>57</v>
      </c>
      <c r="B240" s="21" t="s">
        <v>59</v>
      </c>
      <c r="C240" s="21" t="s">
        <v>205</v>
      </c>
      <c r="D240" s="21" t="s">
        <v>189</v>
      </c>
      <c r="E240" s="22" t="s">
        <v>62</v>
      </c>
      <c r="F240" s="21">
        <v>14223</v>
      </c>
      <c r="G240" s="21">
        <v>85</v>
      </c>
      <c r="H240" s="21">
        <v>1067</v>
      </c>
      <c r="I240" s="22">
        <v>1</v>
      </c>
      <c r="J240" s="21">
        <v>0</v>
      </c>
      <c r="K240" s="21">
        <v>1</v>
      </c>
      <c r="L240" s="21">
        <v>66</v>
      </c>
      <c r="M240" s="21">
        <v>166</v>
      </c>
      <c r="N240" s="21">
        <v>2</v>
      </c>
      <c r="O240" s="21"/>
      <c r="P240" s="21">
        <v>166</v>
      </c>
      <c r="Q240" s="21"/>
      <c r="R240" s="21"/>
      <c r="S240" s="21"/>
      <c r="T240" s="21">
        <v>1</v>
      </c>
      <c r="U240" s="21" t="s">
        <v>206</v>
      </c>
      <c r="V240" s="21" t="s">
        <v>72</v>
      </c>
      <c r="W240" s="21" t="s">
        <v>65</v>
      </c>
      <c r="X240" s="21">
        <v>12</v>
      </c>
      <c r="Y240" s="21">
        <v>20</v>
      </c>
      <c r="Z240" s="21">
        <v>240</v>
      </c>
      <c r="AA240" s="21">
        <v>2</v>
      </c>
      <c r="AB240" s="21"/>
      <c r="AC240" s="21">
        <v>240</v>
      </c>
      <c r="AD240" s="21"/>
      <c r="AE240" s="21"/>
      <c r="AF240" s="21">
        <v>22</v>
      </c>
      <c r="AG240" s="21"/>
      <c r="AH240" s="1"/>
      <c r="AI240" s="1"/>
      <c r="AJ240" s="1"/>
      <c r="AK240" s="1"/>
      <c r="AL240" s="1"/>
      <c r="AM240" s="1"/>
      <c r="AN240" s="1"/>
      <c r="AO240" s="1"/>
      <c r="AP240" s="1"/>
      <c r="AQ240" s="23"/>
    </row>
    <row r="241" spans="1:43" x14ac:dyDescent="0.5">
      <c r="A241" s="21"/>
      <c r="B241" s="21"/>
      <c r="C241" s="21"/>
      <c r="D241" s="21"/>
      <c r="E241" s="22"/>
      <c r="F241" s="21"/>
      <c r="G241" s="21"/>
      <c r="H241" s="21"/>
      <c r="I241" s="22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 t="s">
        <v>65</v>
      </c>
      <c r="X241" s="21">
        <v>3</v>
      </c>
      <c r="Y241" s="21">
        <v>6</v>
      </c>
      <c r="Z241" s="21">
        <v>18</v>
      </c>
      <c r="AA241" s="21">
        <v>2</v>
      </c>
      <c r="AB241" s="21"/>
      <c r="AC241" s="21">
        <v>18</v>
      </c>
      <c r="AD241" s="21"/>
      <c r="AE241" s="21"/>
      <c r="AF241" s="21">
        <v>5</v>
      </c>
      <c r="AG241" s="21"/>
      <c r="AH241" s="1"/>
      <c r="AI241" s="1"/>
      <c r="AJ241" s="1"/>
      <c r="AK241" s="1"/>
      <c r="AL241" s="1"/>
      <c r="AM241" s="1"/>
      <c r="AN241" s="1"/>
      <c r="AO241" s="1"/>
      <c r="AP241" s="1"/>
      <c r="AQ241" s="23"/>
    </row>
    <row r="242" spans="1:43" x14ac:dyDescent="0.5">
      <c r="A242" s="21"/>
      <c r="B242" s="21"/>
      <c r="C242" s="21"/>
      <c r="D242" s="21"/>
      <c r="E242" s="22"/>
      <c r="F242" s="21"/>
      <c r="G242" s="21"/>
      <c r="H242" s="21"/>
      <c r="I242" s="22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 t="s">
        <v>66</v>
      </c>
      <c r="X242" s="21">
        <v>2</v>
      </c>
      <c r="Y242" s="21">
        <v>3</v>
      </c>
      <c r="Z242" s="21">
        <v>6</v>
      </c>
      <c r="AA242" s="21">
        <v>2</v>
      </c>
      <c r="AB242" s="21"/>
      <c r="AC242" s="21">
        <v>6</v>
      </c>
      <c r="AD242" s="21"/>
      <c r="AE242" s="21"/>
      <c r="AF242" s="21">
        <v>20</v>
      </c>
      <c r="AG242" s="21"/>
      <c r="AH242" s="1"/>
      <c r="AI242" s="1"/>
      <c r="AJ242" s="1"/>
      <c r="AK242" s="1"/>
      <c r="AL242" s="1"/>
      <c r="AM242" s="1"/>
      <c r="AN242" s="1"/>
      <c r="AO242" s="1"/>
      <c r="AP242" s="1"/>
      <c r="AQ242" s="23"/>
    </row>
    <row r="243" spans="1:43" x14ac:dyDescent="0.5">
      <c r="A243" s="21"/>
      <c r="B243" s="21" t="s">
        <v>59</v>
      </c>
      <c r="C243" s="21" t="s">
        <v>205</v>
      </c>
      <c r="D243" s="21" t="s">
        <v>189</v>
      </c>
      <c r="E243" s="22" t="s">
        <v>62</v>
      </c>
      <c r="F243" s="21">
        <v>10599</v>
      </c>
      <c r="G243" s="21">
        <v>35</v>
      </c>
      <c r="H243" s="21">
        <v>760</v>
      </c>
      <c r="I243" s="22">
        <v>1</v>
      </c>
      <c r="J243" s="21">
        <v>0</v>
      </c>
      <c r="K243" s="21">
        <v>1</v>
      </c>
      <c r="L243" s="21">
        <v>3</v>
      </c>
      <c r="M243" s="21">
        <v>103</v>
      </c>
      <c r="N243" s="21">
        <v>1</v>
      </c>
      <c r="O243" s="21">
        <v>103</v>
      </c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 t="s">
        <v>76</v>
      </c>
      <c r="AH243" s="1"/>
      <c r="AI243" s="1"/>
      <c r="AJ243" s="1"/>
      <c r="AK243" s="1"/>
      <c r="AL243" s="1"/>
      <c r="AM243" s="1"/>
      <c r="AN243" s="1"/>
      <c r="AO243" s="1"/>
      <c r="AP243" s="1"/>
      <c r="AQ243" s="23"/>
    </row>
    <row r="244" spans="1:43" x14ac:dyDescent="0.5">
      <c r="A244" s="21"/>
      <c r="B244" s="21" t="s">
        <v>59</v>
      </c>
      <c r="C244" s="21" t="s">
        <v>205</v>
      </c>
      <c r="D244" s="21" t="s">
        <v>189</v>
      </c>
      <c r="E244" s="22" t="s">
        <v>62</v>
      </c>
      <c r="F244" s="21">
        <v>15483</v>
      </c>
      <c r="G244" s="21">
        <v>117</v>
      </c>
      <c r="H244" s="21">
        <v>1109</v>
      </c>
      <c r="I244" s="22">
        <v>1</v>
      </c>
      <c r="J244" s="21">
        <v>0</v>
      </c>
      <c r="K244" s="21">
        <v>1</v>
      </c>
      <c r="L244" s="21">
        <v>23</v>
      </c>
      <c r="M244" s="21">
        <v>123</v>
      </c>
      <c r="N244" s="21">
        <v>1</v>
      </c>
      <c r="O244" s="21">
        <v>123</v>
      </c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 t="s">
        <v>76</v>
      </c>
      <c r="AH244" s="1"/>
      <c r="AI244" s="1"/>
      <c r="AJ244" s="1"/>
      <c r="AK244" s="1"/>
      <c r="AL244" s="1"/>
      <c r="AM244" s="1"/>
      <c r="AN244" s="1"/>
      <c r="AO244" s="1"/>
      <c r="AP244" s="1"/>
      <c r="AQ244" s="23"/>
    </row>
    <row r="245" spans="1:43" x14ac:dyDescent="0.5">
      <c r="A245" s="21"/>
      <c r="B245" s="21" t="s">
        <v>59</v>
      </c>
      <c r="C245" s="21" t="s">
        <v>205</v>
      </c>
      <c r="D245" s="21" t="s">
        <v>189</v>
      </c>
      <c r="E245" s="22" t="s">
        <v>62</v>
      </c>
      <c r="F245" s="21">
        <v>18499</v>
      </c>
      <c r="G245" s="21">
        <v>252</v>
      </c>
      <c r="H245" s="21">
        <v>1641</v>
      </c>
      <c r="I245" s="22">
        <v>1</v>
      </c>
      <c r="J245" s="21">
        <v>2</v>
      </c>
      <c r="K245" s="21">
        <v>0</v>
      </c>
      <c r="L245" s="21">
        <v>27</v>
      </c>
      <c r="M245" s="21">
        <v>827</v>
      </c>
      <c r="N245" s="21">
        <v>1</v>
      </c>
      <c r="O245" s="21">
        <v>827</v>
      </c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 t="s">
        <v>111</v>
      </c>
      <c r="AH245" s="1"/>
      <c r="AI245" s="1"/>
      <c r="AJ245" s="1"/>
      <c r="AK245" s="1"/>
      <c r="AL245" s="1"/>
      <c r="AM245" s="1"/>
      <c r="AN245" s="1"/>
      <c r="AO245" s="1"/>
      <c r="AP245" s="1"/>
      <c r="AQ245" s="23"/>
    </row>
    <row r="246" spans="1:43" s="35" customFormat="1" x14ac:dyDescent="0.5">
      <c r="A246" s="32"/>
      <c r="B246" s="32"/>
      <c r="C246" s="32"/>
      <c r="D246" s="32"/>
      <c r="E246" s="33"/>
      <c r="F246" s="32"/>
      <c r="G246" s="32"/>
      <c r="H246" s="32"/>
      <c r="I246" s="33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4"/>
      <c r="AI246" s="34"/>
      <c r="AJ246" s="34"/>
      <c r="AK246" s="34"/>
      <c r="AL246" s="34"/>
      <c r="AM246" s="34"/>
      <c r="AN246" s="34"/>
      <c r="AO246" s="34"/>
      <c r="AP246" s="34"/>
      <c r="AQ246" s="29"/>
    </row>
    <row r="247" spans="1:43" x14ac:dyDescent="0.5">
      <c r="A247" s="21">
        <v>58</v>
      </c>
      <c r="B247" s="21" t="s">
        <v>59</v>
      </c>
      <c r="C247" s="21" t="s">
        <v>207</v>
      </c>
      <c r="D247" s="21" t="s">
        <v>80</v>
      </c>
      <c r="E247" s="22" t="s">
        <v>62</v>
      </c>
      <c r="F247" s="21">
        <v>10596</v>
      </c>
      <c r="G247" s="21">
        <v>34</v>
      </c>
      <c r="H247" s="21">
        <v>759</v>
      </c>
      <c r="I247" s="22">
        <v>1</v>
      </c>
      <c r="J247" s="21">
        <v>0</v>
      </c>
      <c r="K247" s="21">
        <v>1</v>
      </c>
      <c r="L247" s="21">
        <v>11</v>
      </c>
      <c r="M247" s="21">
        <v>111</v>
      </c>
      <c r="N247" s="21">
        <v>2</v>
      </c>
      <c r="O247" s="21"/>
      <c r="P247" s="21">
        <v>111</v>
      </c>
      <c r="Q247" s="21"/>
      <c r="R247" s="21"/>
      <c r="S247" s="21"/>
      <c r="T247" s="21">
        <v>1</v>
      </c>
      <c r="U247" s="21" t="s">
        <v>208</v>
      </c>
      <c r="V247" s="21" t="s">
        <v>72</v>
      </c>
      <c r="W247" s="21" t="s">
        <v>65</v>
      </c>
      <c r="X247" s="21">
        <v>14</v>
      </c>
      <c r="Y247" s="21">
        <v>16</v>
      </c>
      <c r="Z247" s="21">
        <v>224</v>
      </c>
      <c r="AA247" s="21">
        <v>2</v>
      </c>
      <c r="AB247" s="21"/>
      <c r="AC247" s="21">
        <v>224</v>
      </c>
      <c r="AD247" s="21"/>
      <c r="AE247" s="21"/>
      <c r="AF247" s="21">
        <v>28</v>
      </c>
      <c r="AG247" s="21" t="s">
        <v>84</v>
      </c>
      <c r="AH247" s="1"/>
      <c r="AI247" s="1"/>
      <c r="AJ247" s="1"/>
      <c r="AK247" s="1"/>
      <c r="AL247" s="1"/>
      <c r="AM247" s="1"/>
      <c r="AN247" s="1"/>
      <c r="AO247" s="1"/>
      <c r="AP247" s="1"/>
      <c r="AQ247" s="23"/>
    </row>
    <row r="248" spans="1:43" x14ac:dyDescent="0.5">
      <c r="A248" s="21"/>
      <c r="B248" s="21"/>
      <c r="C248" s="21"/>
      <c r="D248" s="21"/>
      <c r="E248" s="22"/>
      <c r="F248" s="21"/>
      <c r="G248" s="21"/>
      <c r="H248" s="21"/>
      <c r="I248" s="22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 t="s">
        <v>65</v>
      </c>
      <c r="X248" s="21">
        <v>6</v>
      </c>
      <c r="Y248" s="21">
        <v>6</v>
      </c>
      <c r="Z248" s="21">
        <v>36</v>
      </c>
      <c r="AA248" s="21">
        <v>2</v>
      </c>
      <c r="AB248" s="21"/>
      <c r="AC248" s="21">
        <v>36</v>
      </c>
      <c r="AD248" s="21"/>
      <c r="AE248" s="21"/>
      <c r="AF248" s="21">
        <v>3</v>
      </c>
      <c r="AG248" s="21" t="s">
        <v>86</v>
      </c>
      <c r="AH248" s="1"/>
      <c r="AI248" s="1"/>
      <c r="AJ248" s="1"/>
      <c r="AK248" s="1"/>
      <c r="AL248" s="1"/>
      <c r="AM248" s="1"/>
      <c r="AN248" s="1"/>
      <c r="AO248" s="1"/>
      <c r="AP248" s="1"/>
      <c r="AQ248" s="23"/>
    </row>
    <row r="249" spans="1:43" x14ac:dyDescent="0.5">
      <c r="A249" s="21"/>
      <c r="B249" s="21"/>
      <c r="C249" s="21"/>
      <c r="D249" s="21"/>
      <c r="E249" s="22"/>
      <c r="F249" s="21"/>
      <c r="G249" s="21"/>
      <c r="H249" s="21"/>
      <c r="I249" s="22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 t="s">
        <v>66</v>
      </c>
      <c r="X249" s="21">
        <v>2</v>
      </c>
      <c r="Y249" s="21">
        <v>4</v>
      </c>
      <c r="Z249" s="21">
        <v>8</v>
      </c>
      <c r="AA249" s="21">
        <v>2</v>
      </c>
      <c r="AB249" s="21"/>
      <c r="AC249" s="21">
        <v>8</v>
      </c>
      <c r="AD249" s="21"/>
      <c r="AE249" s="21"/>
      <c r="AF249" s="21">
        <v>28</v>
      </c>
      <c r="AG249" s="21" t="s">
        <v>67</v>
      </c>
      <c r="AH249" s="1"/>
      <c r="AI249" s="1"/>
      <c r="AJ249" s="1"/>
      <c r="AK249" s="1"/>
      <c r="AL249" s="1"/>
      <c r="AM249" s="1"/>
      <c r="AN249" s="1"/>
      <c r="AO249" s="1"/>
      <c r="AP249" s="1"/>
      <c r="AQ249" s="23"/>
    </row>
    <row r="250" spans="1:43" x14ac:dyDescent="0.5">
      <c r="A250" s="21"/>
      <c r="B250" s="21" t="s">
        <v>59</v>
      </c>
      <c r="C250" s="21" t="s">
        <v>207</v>
      </c>
      <c r="D250" s="21" t="s">
        <v>80</v>
      </c>
      <c r="E250" s="22" t="s">
        <v>62</v>
      </c>
      <c r="F250" s="21">
        <v>5450</v>
      </c>
      <c r="G250" s="21">
        <v>96</v>
      </c>
      <c r="H250" s="21">
        <v>595</v>
      </c>
      <c r="I250" s="22">
        <v>1</v>
      </c>
      <c r="J250" s="21">
        <v>7</v>
      </c>
      <c r="K250" s="21">
        <v>0</v>
      </c>
      <c r="L250" s="21">
        <v>19</v>
      </c>
      <c r="M250" s="21">
        <v>2819</v>
      </c>
      <c r="N250" s="21">
        <v>1</v>
      </c>
      <c r="O250" s="21">
        <v>1819</v>
      </c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 t="s">
        <v>76</v>
      </c>
      <c r="AH250" s="1"/>
      <c r="AI250" s="1"/>
      <c r="AJ250" s="1"/>
      <c r="AK250" s="1"/>
      <c r="AL250" s="1"/>
      <c r="AM250" s="1"/>
      <c r="AN250" s="1"/>
      <c r="AO250" s="1"/>
      <c r="AP250" s="1"/>
      <c r="AQ250" s="23"/>
    </row>
    <row r="251" spans="1:43" x14ac:dyDescent="0.5">
      <c r="A251" s="21"/>
      <c r="B251" s="21" t="s">
        <v>59</v>
      </c>
      <c r="C251" s="21" t="s">
        <v>207</v>
      </c>
      <c r="D251" s="21" t="s">
        <v>80</v>
      </c>
      <c r="E251" s="22" t="s">
        <v>62</v>
      </c>
      <c r="F251" s="21">
        <v>5548</v>
      </c>
      <c r="G251" s="21">
        <v>7</v>
      </c>
      <c r="H251" s="21">
        <v>675</v>
      </c>
      <c r="I251" s="22">
        <v>1</v>
      </c>
      <c r="J251" s="21">
        <v>1</v>
      </c>
      <c r="K251" s="21">
        <v>1</v>
      </c>
      <c r="L251" s="21">
        <v>7</v>
      </c>
      <c r="M251" s="21">
        <v>507</v>
      </c>
      <c r="N251" s="21">
        <v>1</v>
      </c>
      <c r="O251" s="21">
        <v>507</v>
      </c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 t="s">
        <v>76</v>
      </c>
      <c r="AH251" s="1"/>
      <c r="AI251" s="1"/>
      <c r="AJ251" s="1"/>
      <c r="AK251" s="1"/>
      <c r="AL251" s="1"/>
      <c r="AM251" s="1"/>
      <c r="AN251" s="1"/>
      <c r="AO251" s="1"/>
      <c r="AP251" s="1"/>
      <c r="AQ251" s="23"/>
    </row>
    <row r="252" spans="1:43" x14ac:dyDescent="0.5">
      <c r="A252" s="21"/>
      <c r="B252" s="21" t="s">
        <v>59</v>
      </c>
      <c r="C252" s="21" t="s">
        <v>207</v>
      </c>
      <c r="D252" s="21" t="s">
        <v>80</v>
      </c>
      <c r="E252" s="22" t="s">
        <v>62</v>
      </c>
      <c r="F252" s="21">
        <v>18544</v>
      </c>
      <c r="G252" s="21">
        <v>298</v>
      </c>
      <c r="H252" s="21">
        <v>1586</v>
      </c>
      <c r="I252" s="22">
        <v>1</v>
      </c>
      <c r="J252" s="21">
        <v>0</v>
      </c>
      <c r="K252" s="21">
        <v>3</v>
      </c>
      <c r="L252" s="21">
        <v>81</v>
      </c>
      <c r="M252" s="21">
        <v>381</v>
      </c>
      <c r="N252" s="21">
        <v>1</v>
      </c>
      <c r="O252" s="21">
        <v>381</v>
      </c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 t="s">
        <v>78</v>
      </c>
      <c r="AH252" s="1"/>
      <c r="AI252" s="1"/>
      <c r="AJ252" s="1"/>
      <c r="AK252" s="1"/>
      <c r="AL252" s="1"/>
      <c r="AM252" s="1"/>
      <c r="AN252" s="1"/>
      <c r="AO252" s="1"/>
      <c r="AP252" s="1"/>
      <c r="AQ252" s="23"/>
    </row>
    <row r="253" spans="1:43" s="35" customFormat="1" x14ac:dyDescent="0.5">
      <c r="A253" s="32"/>
      <c r="B253" s="32"/>
      <c r="C253" s="32"/>
      <c r="D253" s="32"/>
      <c r="E253" s="33"/>
      <c r="F253" s="32"/>
      <c r="G253" s="32"/>
      <c r="H253" s="32"/>
      <c r="I253" s="33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4"/>
      <c r="AI253" s="34"/>
      <c r="AJ253" s="34"/>
      <c r="AK253" s="34"/>
      <c r="AL253" s="34"/>
      <c r="AM253" s="34"/>
      <c r="AN253" s="34"/>
      <c r="AO253" s="34"/>
      <c r="AP253" s="34"/>
      <c r="AQ253" s="29"/>
    </row>
    <row r="254" spans="1:43" x14ac:dyDescent="0.5">
      <c r="A254" s="21">
        <v>59</v>
      </c>
      <c r="B254" s="21" t="s">
        <v>68</v>
      </c>
      <c r="C254" s="21" t="s">
        <v>209</v>
      </c>
      <c r="D254" s="21" t="s">
        <v>130</v>
      </c>
      <c r="E254" s="22" t="s">
        <v>62</v>
      </c>
      <c r="F254" s="21">
        <v>5979</v>
      </c>
      <c r="G254" s="21">
        <v>7</v>
      </c>
      <c r="H254" s="21">
        <v>395</v>
      </c>
      <c r="I254" s="22">
        <v>1</v>
      </c>
      <c r="J254" s="21">
        <v>0</v>
      </c>
      <c r="K254" s="21">
        <v>1</v>
      </c>
      <c r="L254" s="21">
        <v>0</v>
      </c>
      <c r="M254" s="21">
        <v>100</v>
      </c>
      <c r="N254" s="21">
        <v>2</v>
      </c>
      <c r="O254" s="21"/>
      <c r="P254" s="21">
        <v>100</v>
      </c>
      <c r="Q254" s="21"/>
      <c r="R254" s="21"/>
      <c r="S254" s="21"/>
      <c r="T254" s="21">
        <v>1</v>
      </c>
      <c r="U254" s="21" t="s">
        <v>210</v>
      </c>
      <c r="V254" s="21" t="s">
        <v>72</v>
      </c>
      <c r="W254" s="21" t="s">
        <v>65</v>
      </c>
      <c r="X254" s="21">
        <v>8</v>
      </c>
      <c r="Y254" s="21">
        <v>18</v>
      </c>
      <c r="Z254" s="21">
        <v>144</v>
      </c>
      <c r="AA254" s="21">
        <v>2</v>
      </c>
      <c r="AB254" s="21"/>
      <c r="AC254" s="21">
        <v>144</v>
      </c>
      <c r="AD254" s="21"/>
      <c r="AE254" s="21"/>
      <c r="AF254" s="21">
        <v>30</v>
      </c>
      <c r="AG254" s="21" t="s">
        <v>84</v>
      </c>
      <c r="AH254" s="1"/>
      <c r="AI254" s="1"/>
      <c r="AJ254" s="1"/>
      <c r="AK254" s="1"/>
      <c r="AL254" s="1"/>
      <c r="AM254" s="1"/>
      <c r="AN254" s="1"/>
      <c r="AO254" s="1"/>
      <c r="AP254" s="1"/>
      <c r="AQ254" s="23"/>
    </row>
    <row r="255" spans="1:43" x14ac:dyDescent="0.5">
      <c r="A255" s="21"/>
      <c r="B255" s="21"/>
      <c r="C255" s="21"/>
      <c r="D255" s="21"/>
      <c r="E255" s="22"/>
      <c r="F255" s="21"/>
      <c r="G255" s="21"/>
      <c r="H255" s="21"/>
      <c r="I255" s="22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 t="s">
        <v>65</v>
      </c>
      <c r="X255" s="21">
        <v>8</v>
      </c>
      <c r="Y255" s="21">
        <v>9</v>
      </c>
      <c r="Z255" s="21">
        <v>72</v>
      </c>
      <c r="AA255" s="21">
        <v>2</v>
      </c>
      <c r="AB255" s="21"/>
      <c r="AC255" s="21">
        <v>72</v>
      </c>
      <c r="AD255" s="21"/>
      <c r="AE255" s="21"/>
      <c r="AF255" s="21">
        <v>30</v>
      </c>
      <c r="AG255" s="21" t="s">
        <v>211</v>
      </c>
      <c r="AH255" s="1"/>
      <c r="AI255" s="1"/>
      <c r="AJ255" s="1"/>
      <c r="AK255" s="1"/>
      <c r="AL255" s="1"/>
      <c r="AM255" s="1"/>
      <c r="AN255" s="1"/>
      <c r="AO255" s="1"/>
      <c r="AP255" s="1"/>
      <c r="AQ255" s="23"/>
    </row>
    <row r="256" spans="1:43" x14ac:dyDescent="0.5">
      <c r="A256" s="21"/>
      <c r="B256" s="21"/>
      <c r="C256" s="21"/>
      <c r="D256" s="21"/>
      <c r="E256" s="22"/>
      <c r="F256" s="21"/>
      <c r="G256" s="21"/>
      <c r="H256" s="21"/>
      <c r="I256" s="22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 t="s">
        <v>66</v>
      </c>
      <c r="X256" s="21">
        <v>2</v>
      </c>
      <c r="Y256" s="21">
        <v>3</v>
      </c>
      <c r="Z256" s="21">
        <v>6</v>
      </c>
      <c r="AA256" s="21">
        <v>2</v>
      </c>
      <c r="AB256" s="21"/>
      <c r="AC256" s="21">
        <v>6</v>
      </c>
      <c r="AD256" s="21"/>
      <c r="AE256" s="21"/>
      <c r="AF256" s="21">
        <v>20</v>
      </c>
      <c r="AG256" s="21" t="s">
        <v>67</v>
      </c>
      <c r="AH256" s="1"/>
      <c r="AI256" s="1"/>
      <c r="AJ256" s="1"/>
      <c r="AK256" s="1"/>
      <c r="AL256" s="1"/>
      <c r="AM256" s="1"/>
      <c r="AN256" s="1"/>
      <c r="AO256" s="1"/>
      <c r="AP256" s="1"/>
      <c r="AQ256" s="23"/>
    </row>
    <row r="257" spans="1:43" x14ac:dyDescent="0.5">
      <c r="A257" s="21"/>
      <c r="B257" s="21" t="s">
        <v>68</v>
      </c>
      <c r="C257" s="21" t="s">
        <v>209</v>
      </c>
      <c r="D257" s="21" t="s">
        <v>130</v>
      </c>
      <c r="E257" s="22" t="s">
        <v>62</v>
      </c>
      <c r="F257" s="21">
        <v>5549</v>
      </c>
      <c r="G257" s="21">
        <v>8</v>
      </c>
      <c r="H257" s="21">
        <v>676</v>
      </c>
      <c r="I257" s="22">
        <v>1</v>
      </c>
      <c r="J257" s="21">
        <v>2</v>
      </c>
      <c r="K257" s="21">
        <v>1</v>
      </c>
      <c r="L257" s="21">
        <v>84</v>
      </c>
      <c r="M257" s="21">
        <v>984</v>
      </c>
      <c r="N257" s="21">
        <v>1</v>
      </c>
      <c r="O257" s="21">
        <v>984</v>
      </c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 t="s">
        <v>76</v>
      </c>
      <c r="AH257" s="1"/>
      <c r="AI257" s="1"/>
      <c r="AJ257" s="1"/>
      <c r="AK257" s="1"/>
      <c r="AL257" s="1"/>
      <c r="AM257" s="1"/>
      <c r="AN257" s="1"/>
      <c r="AO257" s="1"/>
      <c r="AP257" s="1"/>
      <c r="AQ257" s="23"/>
    </row>
    <row r="258" spans="1:43" x14ac:dyDescent="0.5">
      <c r="A258" s="21"/>
      <c r="B258" s="21" t="s">
        <v>68</v>
      </c>
      <c r="C258" s="21" t="s">
        <v>209</v>
      </c>
      <c r="D258" s="21" t="s">
        <v>130</v>
      </c>
      <c r="E258" s="22" t="s">
        <v>62</v>
      </c>
      <c r="F258" s="21">
        <v>18491</v>
      </c>
      <c r="G258" s="21">
        <v>43</v>
      </c>
      <c r="H258" s="21">
        <v>1633</v>
      </c>
      <c r="I258" s="22">
        <v>1</v>
      </c>
      <c r="J258" s="21">
        <v>7</v>
      </c>
      <c r="K258" s="21">
        <v>0</v>
      </c>
      <c r="L258" s="21">
        <v>30</v>
      </c>
      <c r="M258" s="21">
        <f>+(J258*400)+(K258*100)+L258</f>
        <v>2830</v>
      </c>
      <c r="N258" s="21">
        <v>1</v>
      </c>
      <c r="O258" s="21">
        <v>2930</v>
      </c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 t="s">
        <v>246</v>
      </c>
      <c r="AH258" s="1"/>
      <c r="AI258" s="1"/>
      <c r="AJ258" s="1"/>
      <c r="AK258" s="1"/>
      <c r="AL258" s="1"/>
      <c r="AM258" s="1"/>
      <c r="AN258" s="1"/>
      <c r="AO258" s="1"/>
      <c r="AP258" s="1"/>
      <c r="AQ258" s="23"/>
    </row>
    <row r="259" spans="1:43" x14ac:dyDescent="0.5">
      <c r="A259" s="21"/>
      <c r="B259" s="21" t="s">
        <v>68</v>
      </c>
      <c r="C259" s="21" t="s">
        <v>209</v>
      </c>
      <c r="D259" s="21" t="s">
        <v>130</v>
      </c>
      <c r="E259" s="22" t="s">
        <v>62</v>
      </c>
      <c r="F259" s="21">
        <v>18495</v>
      </c>
      <c r="G259" s="21">
        <v>47</v>
      </c>
      <c r="H259" s="21">
        <v>1637</v>
      </c>
      <c r="I259" s="22">
        <v>1</v>
      </c>
      <c r="J259" s="21">
        <v>0</v>
      </c>
      <c r="K259" s="21">
        <v>0</v>
      </c>
      <c r="L259" s="21">
        <v>94</v>
      </c>
      <c r="M259" s="21">
        <f t="shared" ref="M259:M260" si="3">+(J259*400)+(K259*100)+L259</f>
        <v>94</v>
      </c>
      <c r="N259" s="21">
        <v>1</v>
      </c>
      <c r="O259" s="21">
        <v>94</v>
      </c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 t="s">
        <v>247</v>
      </c>
      <c r="AH259" s="1"/>
      <c r="AI259" s="1"/>
      <c r="AJ259" s="1"/>
      <c r="AK259" s="1"/>
      <c r="AL259" s="1"/>
      <c r="AM259" s="1"/>
      <c r="AN259" s="1"/>
      <c r="AO259" s="1"/>
      <c r="AP259" s="1"/>
      <c r="AQ259" s="23"/>
    </row>
    <row r="260" spans="1:43" x14ac:dyDescent="0.5">
      <c r="A260" s="21"/>
      <c r="B260" s="21" t="s">
        <v>68</v>
      </c>
      <c r="C260" s="21" t="s">
        <v>209</v>
      </c>
      <c r="D260" s="21" t="s">
        <v>130</v>
      </c>
      <c r="E260" s="22" t="s">
        <v>62</v>
      </c>
      <c r="F260" s="21">
        <v>18507</v>
      </c>
      <c r="G260" s="21">
        <v>260</v>
      </c>
      <c r="H260" s="21">
        <v>1649</v>
      </c>
      <c r="I260" s="22">
        <v>1</v>
      </c>
      <c r="J260" s="21">
        <v>0</v>
      </c>
      <c r="K260" s="21">
        <v>1</v>
      </c>
      <c r="L260" s="21">
        <v>56</v>
      </c>
      <c r="M260" s="21">
        <f t="shared" si="3"/>
        <v>156</v>
      </c>
      <c r="N260" s="21">
        <v>1</v>
      </c>
      <c r="O260" s="21">
        <v>156</v>
      </c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 t="s">
        <v>247</v>
      </c>
      <c r="AH260" s="1"/>
      <c r="AI260" s="1"/>
      <c r="AJ260" s="1"/>
      <c r="AK260" s="1"/>
      <c r="AL260" s="1"/>
      <c r="AM260" s="1"/>
      <c r="AN260" s="1"/>
      <c r="AO260" s="1"/>
      <c r="AP260" s="1"/>
      <c r="AQ260" s="23"/>
    </row>
    <row r="261" spans="1:43" s="35" customFormat="1" x14ac:dyDescent="0.5">
      <c r="A261" s="32"/>
      <c r="B261" s="32"/>
      <c r="C261" s="32"/>
      <c r="D261" s="32"/>
      <c r="E261" s="33"/>
      <c r="F261" s="32"/>
      <c r="G261" s="32"/>
      <c r="H261" s="32"/>
      <c r="I261" s="33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4"/>
      <c r="AI261" s="34"/>
      <c r="AJ261" s="34"/>
      <c r="AK261" s="34"/>
      <c r="AL261" s="34"/>
      <c r="AM261" s="34"/>
      <c r="AN261" s="34"/>
      <c r="AO261" s="34"/>
      <c r="AP261" s="34"/>
      <c r="AQ261" s="29"/>
    </row>
    <row r="262" spans="1:43" x14ac:dyDescent="0.5">
      <c r="A262" s="21">
        <v>60</v>
      </c>
      <c r="B262" s="21" t="s">
        <v>68</v>
      </c>
      <c r="C262" s="21" t="s">
        <v>212</v>
      </c>
      <c r="D262" s="21" t="s">
        <v>213</v>
      </c>
      <c r="E262" s="22" t="s">
        <v>62</v>
      </c>
      <c r="F262" s="21">
        <v>15486</v>
      </c>
      <c r="G262" s="21">
        <v>120</v>
      </c>
      <c r="H262" s="21">
        <v>1112</v>
      </c>
      <c r="I262" s="22">
        <v>1</v>
      </c>
      <c r="J262" s="21">
        <v>0</v>
      </c>
      <c r="K262" s="21">
        <v>3</v>
      </c>
      <c r="L262" s="21">
        <v>84</v>
      </c>
      <c r="M262" s="21">
        <v>384</v>
      </c>
      <c r="N262" s="21">
        <v>2</v>
      </c>
      <c r="O262" s="21"/>
      <c r="P262" s="21">
        <v>384</v>
      </c>
      <c r="Q262" s="21"/>
      <c r="R262" s="21"/>
      <c r="S262" s="21"/>
      <c r="T262" s="21">
        <v>1</v>
      </c>
      <c r="U262" s="42" t="s">
        <v>214</v>
      </c>
      <c r="V262" s="21" t="s">
        <v>72</v>
      </c>
      <c r="W262" s="21" t="s">
        <v>73</v>
      </c>
      <c r="X262" s="21">
        <v>15</v>
      </c>
      <c r="Y262" s="21">
        <v>18.5</v>
      </c>
      <c r="Z262" s="21">
        <v>277.5</v>
      </c>
      <c r="AA262" s="21">
        <v>2</v>
      </c>
      <c r="AB262" s="21"/>
      <c r="AC262" s="21">
        <v>277.5</v>
      </c>
      <c r="AD262" s="21"/>
      <c r="AE262" s="21"/>
      <c r="AF262" s="21">
        <v>17</v>
      </c>
      <c r="AG262" s="21"/>
      <c r="AH262" s="1"/>
      <c r="AI262" s="1"/>
      <c r="AJ262" s="1"/>
      <c r="AK262" s="1"/>
      <c r="AL262" s="1"/>
      <c r="AM262" s="1"/>
      <c r="AN262" s="1"/>
      <c r="AO262" s="1"/>
      <c r="AP262" s="1"/>
      <c r="AQ262" s="23"/>
    </row>
    <row r="263" spans="1:43" x14ac:dyDescent="0.5">
      <c r="A263" s="21"/>
      <c r="B263" s="21"/>
      <c r="C263" s="21"/>
      <c r="D263" s="21"/>
      <c r="E263" s="22"/>
      <c r="F263" s="21"/>
      <c r="G263" s="21"/>
      <c r="H263" s="21"/>
      <c r="I263" s="22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42"/>
      <c r="V263" s="21"/>
      <c r="W263" s="21" t="s">
        <v>66</v>
      </c>
      <c r="X263" s="21">
        <v>2</v>
      </c>
      <c r="Y263" s="21">
        <v>4</v>
      </c>
      <c r="Z263" s="21">
        <v>8</v>
      </c>
      <c r="AA263" s="21">
        <v>2</v>
      </c>
      <c r="AB263" s="21"/>
      <c r="AC263" s="21">
        <v>8</v>
      </c>
      <c r="AD263" s="21"/>
      <c r="AE263" s="21"/>
      <c r="AF263" s="21">
        <v>17</v>
      </c>
      <c r="AG263" s="21" t="s">
        <v>67</v>
      </c>
      <c r="AH263" s="1"/>
      <c r="AI263" s="1"/>
      <c r="AJ263" s="1"/>
      <c r="AK263" s="1"/>
      <c r="AL263" s="1"/>
      <c r="AM263" s="1"/>
      <c r="AN263" s="1"/>
      <c r="AO263" s="1"/>
      <c r="AP263" s="1"/>
      <c r="AQ263" s="23"/>
    </row>
    <row r="264" spans="1:43" s="35" customFormat="1" x14ac:dyDescent="0.5">
      <c r="A264" s="32"/>
      <c r="B264" s="32"/>
      <c r="C264" s="32"/>
      <c r="D264" s="32"/>
      <c r="E264" s="33"/>
      <c r="F264" s="32"/>
      <c r="G264" s="32"/>
      <c r="H264" s="32"/>
      <c r="I264" s="33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4"/>
      <c r="AI264" s="34"/>
      <c r="AJ264" s="34"/>
      <c r="AK264" s="34"/>
      <c r="AL264" s="34"/>
      <c r="AM264" s="34"/>
      <c r="AN264" s="34"/>
      <c r="AO264" s="34"/>
      <c r="AP264" s="34"/>
      <c r="AQ264" s="29"/>
    </row>
    <row r="265" spans="1:43" x14ac:dyDescent="0.5">
      <c r="A265" s="21">
        <v>61</v>
      </c>
      <c r="B265" s="21" t="s">
        <v>68</v>
      </c>
      <c r="C265" s="21" t="s">
        <v>216</v>
      </c>
      <c r="D265" s="21" t="s">
        <v>217</v>
      </c>
      <c r="E265" s="22" t="s">
        <v>62</v>
      </c>
      <c r="F265" s="21">
        <v>10597</v>
      </c>
      <c r="G265" s="21">
        <v>32</v>
      </c>
      <c r="H265" s="21">
        <v>757</v>
      </c>
      <c r="I265" s="22">
        <v>1</v>
      </c>
      <c r="J265" s="21">
        <v>0</v>
      </c>
      <c r="K265" s="21">
        <v>1</v>
      </c>
      <c r="L265" s="21">
        <v>25</v>
      </c>
      <c r="M265" s="21">
        <v>125</v>
      </c>
      <c r="N265" s="21">
        <v>2</v>
      </c>
      <c r="O265" s="21"/>
      <c r="P265" s="21">
        <v>125</v>
      </c>
      <c r="Q265" s="21"/>
      <c r="R265" s="21"/>
      <c r="S265" s="21"/>
      <c r="T265" s="21">
        <v>1</v>
      </c>
      <c r="U265" s="21" t="s">
        <v>218</v>
      </c>
      <c r="V265" s="21" t="s">
        <v>72</v>
      </c>
      <c r="W265" s="21" t="s">
        <v>65</v>
      </c>
      <c r="X265" s="21">
        <v>12</v>
      </c>
      <c r="Y265" s="21">
        <v>19</v>
      </c>
      <c r="Z265" s="21">
        <v>228</v>
      </c>
      <c r="AA265" s="21">
        <v>2</v>
      </c>
      <c r="AB265" s="21"/>
      <c r="AC265" s="21">
        <v>228</v>
      </c>
      <c r="AD265" s="21"/>
      <c r="AE265" s="21"/>
      <c r="AF265" s="21">
        <v>34</v>
      </c>
      <c r="AG265" s="21" t="s">
        <v>84</v>
      </c>
      <c r="AH265" s="1"/>
      <c r="AI265" s="1"/>
      <c r="AJ265" s="1"/>
      <c r="AK265" s="1"/>
      <c r="AL265" s="1"/>
      <c r="AM265" s="1"/>
      <c r="AN265" s="1"/>
      <c r="AO265" s="1"/>
      <c r="AP265" s="1"/>
      <c r="AQ265" s="23"/>
    </row>
    <row r="266" spans="1:43" x14ac:dyDescent="0.5">
      <c r="A266" s="21"/>
      <c r="B266" s="21"/>
      <c r="C266" s="21"/>
      <c r="D266" s="21"/>
      <c r="E266" s="22"/>
      <c r="F266" s="21"/>
      <c r="G266" s="21"/>
      <c r="H266" s="21"/>
      <c r="I266" s="22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 t="s">
        <v>65</v>
      </c>
      <c r="X266" s="21">
        <v>3</v>
      </c>
      <c r="Y266" s="21">
        <v>6</v>
      </c>
      <c r="Z266" s="21">
        <v>18</v>
      </c>
      <c r="AA266" s="21">
        <v>2</v>
      </c>
      <c r="AB266" s="21"/>
      <c r="AC266" s="21">
        <v>18</v>
      </c>
      <c r="AD266" s="21"/>
      <c r="AE266" s="21"/>
      <c r="AF266" s="21">
        <v>34</v>
      </c>
      <c r="AG266" s="21" t="s">
        <v>86</v>
      </c>
      <c r="AH266" s="1"/>
      <c r="AI266" s="1"/>
      <c r="AJ266" s="1"/>
      <c r="AK266" s="1"/>
      <c r="AL266" s="1"/>
      <c r="AM266" s="1"/>
      <c r="AN266" s="1"/>
      <c r="AO266" s="1"/>
      <c r="AP266" s="1"/>
      <c r="AQ266" s="23"/>
    </row>
    <row r="267" spans="1:43" x14ac:dyDescent="0.5">
      <c r="A267" s="21"/>
      <c r="B267" s="21"/>
      <c r="C267" s="21"/>
      <c r="D267" s="21"/>
      <c r="E267" s="22"/>
      <c r="F267" s="21"/>
      <c r="G267" s="21"/>
      <c r="H267" s="21"/>
      <c r="I267" s="22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 t="s">
        <v>66</v>
      </c>
      <c r="X267" s="21">
        <v>2</v>
      </c>
      <c r="Y267" s="21">
        <v>4</v>
      </c>
      <c r="Z267" s="21">
        <v>8</v>
      </c>
      <c r="AA267" s="21">
        <v>2</v>
      </c>
      <c r="AB267" s="21"/>
      <c r="AC267" s="21">
        <v>8</v>
      </c>
      <c r="AD267" s="21"/>
      <c r="AE267" s="21"/>
      <c r="AF267" s="21">
        <v>34</v>
      </c>
      <c r="AG267" s="21" t="s">
        <v>67</v>
      </c>
      <c r="AH267" s="1"/>
      <c r="AI267" s="1"/>
      <c r="AJ267" s="1"/>
      <c r="AK267" s="1"/>
      <c r="AL267" s="1"/>
      <c r="AM267" s="1"/>
      <c r="AN267" s="1"/>
      <c r="AO267" s="1"/>
      <c r="AP267" s="1"/>
      <c r="AQ267" s="23"/>
    </row>
    <row r="268" spans="1:43" x14ac:dyDescent="0.5">
      <c r="A268" s="21"/>
      <c r="B268" s="21" t="s">
        <v>68</v>
      </c>
      <c r="C268" s="21" t="s">
        <v>216</v>
      </c>
      <c r="D268" s="21" t="s">
        <v>217</v>
      </c>
      <c r="E268" s="22" t="s">
        <v>62</v>
      </c>
      <c r="F268" s="21">
        <v>5543</v>
      </c>
      <c r="G268" s="21">
        <v>2</v>
      </c>
      <c r="H268" s="21">
        <v>670</v>
      </c>
      <c r="I268" s="22">
        <v>1</v>
      </c>
      <c r="J268" s="21">
        <v>1</v>
      </c>
      <c r="K268" s="21">
        <v>2</v>
      </c>
      <c r="L268" s="21">
        <v>32</v>
      </c>
      <c r="M268" s="21">
        <v>632</v>
      </c>
      <c r="N268" s="21">
        <v>1</v>
      </c>
      <c r="O268" s="21">
        <v>632</v>
      </c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 t="s">
        <v>76</v>
      </c>
      <c r="AH268" s="1"/>
      <c r="AI268" s="1"/>
      <c r="AJ268" s="1"/>
      <c r="AK268" s="1"/>
      <c r="AL268" s="1"/>
      <c r="AM268" s="1"/>
      <c r="AN268" s="1"/>
      <c r="AO268" s="1"/>
      <c r="AP268" s="1"/>
      <c r="AQ268" s="23"/>
    </row>
    <row r="269" spans="1:43" x14ac:dyDescent="0.5">
      <c r="A269" s="21"/>
      <c r="B269" s="21" t="s">
        <v>68</v>
      </c>
      <c r="C269" s="21" t="s">
        <v>216</v>
      </c>
      <c r="D269" s="21" t="s">
        <v>217</v>
      </c>
      <c r="E269" s="22" t="s">
        <v>62</v>
      </c>
      <c r="F269" s="21">
        <v>5542</v>
      </c>
      <c r="G269" s="21">
        <v>1</v>
      </c>
      <c r="H269" s="21">
        <v>669</v>
      </c>
      <c r="I269" s="22">
        <v>1</v>
      </c>
      <c r="J269" s="21">
        <v>1</v>
      </c>
      <c r="K269" s="21">
        <v>1</v>
      </c>
      <c r="L269" s="21">
        <v>33</v>
      </c>
      <c r="M269" s="21">
        <v>533</v>
      </c>
      <c r="N269" s="21">
        <v>1</v>
      </c>
      <c r="O269" s="21">
        <v>533</v>
      </c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 t="s">
        <v>76</v>
      </c>
      <c r="AH269" s="1"/>
      <c r="AI269" s="1"/>
      <c r="AJ269" s="1"/>
      <c r="AK269" s="1"/>
      <c r="AL269" s="1"/>
      <c r="AM269" s="1"/>
      <c r="AN269" s="1"/>
      <c r="AO269" s="1"/>
      <c r="AP269" s="1"/>
      <c r="AQ269" s="23"/>
    </row>
    <row r="270" spans="1:43" s="35" customFormat="1" x14ac:dyDescent="0.5">
      <c r="A270" s="32"/>
      <c r="B270" s="32"/>
      <c r="C270" s="32"/>
      <c r="D270" s="32"/>
      <c r="E270" s="33"/>
      <c r="F270" s="32"/>
      <c r="G270" s="32"/>
      <c r="H270" s="32"/>
      <c r="I270" s="33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4"/>
      <c r="AI270" s="34"/>
      <c r="AJ270" s="34"/>
      <c r="AK270" s="34"/>
      <c r="AL270" s="34"/>
      <c r="AM270" s="34"/>
      <c r="AN270" s="34"/>
      <c r="AO270" s="34"/>
      <c r="AP270" s="34"/>
      <c r="AQ270" s="34"/>
    </row>
    <row r="271" spans="1:43" x14ac:dyDescent="0.5">
      <c r="A271" s="21">
        <v>62</v>
      </c>
      <c r="B271" s="21" t="s">
        <v>59</v>
      </c>
      <c r="C271" s="21" t="s">
        <v>219</v>
      </c>
      <c r="D271" s="21" t="s">
        <v>89</v>
      </c>
      <c r="E271" s="43" t="s">
        <v>62</v>
      </c>
      <c r="F271" s="21">
        <v>17325</v>
      </c>
      <c r="G271" s="21">
        <v>54</v>
      </c>
      <c r="H271" s="21">
        <v>1524</v>
      </c>
      <c r="I271" s="22">
        <v>2</v>
      </c>
      <c r="J271" s="21">
        <v>0</v>
      </c>
      <c r="K271" s="21">
        <v>1</v>
      </c>
      <c r="L271" s="21">
        <v>62</v>
      </c>
      <c r="M271" s="21">
        <f>+(J271*400)+(K271*100)+L271</f>
        <v>162</v>
      </c>
      <c r="N271" s="21">
        <v>2</v>
      </c>
      <c r="O271" s="21"/>
      <c r="P271" s="21">
        <v>162</v>
      </c>
      <c r="Q271" s="21"/>
      <c r="R271" s="21"/>
      <c r="S271" s="21"/>
      <c r="T271" s="21">
        <v>1</v>
      </c>
      <c r="U271" s="21" t="s">
        <v>122</v>
      </c>
      <c r="V271" s="21" t="s">
        <v>72</v>
      </c>
      <c r="W271" s="21" t="s">
        <v>73</v>
      </c>
      <c r="X271" s="21">
        <v>12</v>
      </c>
      <c r="Y271" s="21">
        <v>18</v>
      </c>
      <c r="Z271" s="21">
        <f>X271*Y271</f>
        <v>216</v>
      </c>
      <c r="AA271" s="21">
        <v>2</v>
      </c>
      <c r="AB271" s="21"/>
      <c r="AC271" s="21">
        <v>216</v>
      </c>
      <c r="AD271" s="21"/>
      <c r="AE271" s="21"/>
      <c r="AF271" s="21">
        <v>20</v>
      </c>
      <c r="AG271" s="21" t="s">
        <v>120</v>
      </c>
    </row>
    <row r="272" spans="1:43" x14ac:dyDescent="0.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 t="s">
        <v>66</v>
      </c>
      <c r="X272" s="21">
        <v>2</v>
      </c>
      <c r="Y272" s="21">
        <v>3</v>
      </c>
      <c r="Z272" s="21">
        <f>X272*Y272</f>
        <v>6</v>
      </c>
      <c r="AA272" s="21">
        <v>2</v>
      </c>
      <c r="AB272" s="21"/>
      <c r="AC272" s="21">
        <v>6</v>
      </c>
      <c r="AD272" s="21"/>
      <c r="AE272" s="21"/>
      <c r="AF272" s="21">
        <v>20</v>
      </c>
      <c r="AG272" s="21"/>
    </row>
    <row r="273" spans="1:43" s="35" customFormat="1" x14ac:dyDescent="0.5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</row>
    <row r="274" spans="1:43" x14ac:dyDescent="0.5">
      <c r="A274" s="21">
        <v>63</v>
      </c>
      <c r="B274" s="21" t="s">
        <v>59</v>
      </c>
      <c r="C274" s="21" t="s">
        <v>220</v>
      </c>
      <c r="D274" s="21" t="s">
        <v>89</v>
      </c>
      <c r="E274" s="22" t="s">
        <v>62</v>
      </c>
      <c r="F274" s="21">
        <v>5519</v>
      </c>
      <c r="G274" s="21">
        <v>108</v>
      </c>
      <c r="H274" s="21">
        <v>585</v>
      </c>
      <c r="I274" s="22">
        <v>1</v>
      </c>
      <c r="J274" s="21">
        <v>4</v>
      </c>
      <c r="K274" s="21">
        <v>0</v>
      </c>
      <c r="L274" s="21">
        <v>2</v>
      </c>
      <c r="M274" s="21">
        <v>1602</v>
      </c>
      <c r="N274" s="21">
        <v>1</v>
      </c>
      <c r="O274" s="21">
        <v>1602</v>
      </c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 t="s">
        <v>76</v>
      </c>
      <c r="AH274" s="1"/>
      <c r="AI274" s="1"/>
      <c r="AJ274" s="1"/>
      <c r="AK274" s="1"/>
      <c r="AL274" s="1"/>
      <c r="AM274" s="1"/>
      <c r="AN274" s="1"/>
      <c r="AO274" s="1"/>
      <c r="AP274" s="1"/>
      <c r="AQ274" s="23"/>
    </row>
    <row r="275" spans="1:43" s="35" customFormat="1" x14ac:dyDescent="0.5">
      <c r="A275" s="32"/>
      <c r="B275" s="32"/>
      <c r="C275" s="32"/>
      <c r="D275" s="32"/>
      <c r="E275" s="33"/>
      <c r="F275" s="32"/>
      <c r="G275" s="32"/>
      <c r="H275" s="32"/>
      <c r="I275" s="33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4"/>
      <c r="AI275" s="34"/>
      <c r="AJ275" s="34"/>
      <c r="AK275" s="34"/>
      <c r="AL275" s="34"/>
      <c r="AM275" s="34"/>
      <c r="AN275" s="34"/>
      <c r="AO275" s="34"/>
      <c r="AP275" s="34"/>
      <c r="AQ275" s="29"/>
    </row>
    <row r="276" spans="1:43" x14ac:dyDescent="0.5">
      <c r="A276" s="21">
        <v>64</v>
      </c>
      <c r="B276" s="21" t="s">
        <v>68</v>
      </c>
      <c r="C276" s="21" t="s">
        <v>221</v>
      </c>
      <c r="D276" s="21" t="s">
        <v>222</v>
      </c>
      <c r="E276" s="22" t="s">
        <v>62</v>
      </c>
      <c r="F276" s="21">
        <v>15503</v>
      </c>
      <c r="G276" s="21">
        <v>44</v>
      </c>
      <c r="H276" s="21">
        <v>1129</v>
      </c>
      <c r="I276" s="22">
        <v>1</v>
      </c>
      <c r="J276" s="21">
        <v>0</v>
      </c>
      <c r="K276" s="21">
        <v>1</v>
      </c>
      <c r="L276" s="21">
        <v>52</v>
      </c>
      <c r="M276" s="21">
        <v>152</v>
      </c>
      <c r="N276" s="21">
        <v>2</v>
      </c>
      <c r="O276" s="21"/>
      <c r="P276" s="21">
        <v>152</v>
      </c>
      <c r="Q276" s="21"/>
      <c r="R276" s="21"/>
      <c r="S276" s="21"/>
      <c r="T276" s="21">
        <v>1</v>
      </c>
      <c r="U276" s="21" t="s">
        <v>223</v>
      </c>
      <c r="V276" s="21" t="s">
        <v>72</v>
      </c>
      <c r="W276" s="21" t="s">
        <v>73</v>
      </c>
      <c r="X276" s="21">
        <v>9</v>
      </c>
      <c r="Y276" s="21">
        <v>15</v>
      </c>
      <c r="Z276" s="21">
        <v>135</v>
      </c>
      <c r="AA276" s="21">
        <v>2</v>
      </c>
      <c r="AB276" s="21"/>
      <c r="AC276" s="21">
        <v>135</v>
      </c>
      <c r="AD276" s="21"/>
      <c r="AE276" s="21"/>
      <c r="AF276" s="21">
        <v>15</v>
      </c>
      <c r="AG276" s="21"/>
      <c r="AH276" s="1"/>
      <c r="AI276" s="1"/>
      <c r="AJ276" s="1"/>
      <c r="AK276" s="1"/>
      <c r="AL276" s="1"/>
      <c r="AM276" s="1"/>
      <c r="AN276" s="1"/>
      <c r="AO276" s="1"/>
      <c r="AP276" s="1"/>
      <c r="AQ276" s="23"/>
    </row>
    <row r="277" spans="1:43" s="35" customFormat="1" x14ac:dyDescent="0.5">
      <c r="A277" s="32"/>
      <c r="B277" s="32"/>
      <c r="C277" s="32"/>
      <c r="D277" s="32"/>
      <c r="E277" s="33"/>
      <c r="F277" s="32"/>
      <c r="G277" s="32"/>
      <c r="H277" s="32"/>
      <c r="I277" s="33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4"/>
      <c r="AI277" s="34"/>
      <c r="AJ277" s="34"/>
      <c r="AK277" s="34"/>
      <c r="AL277" s="34"/>
      <c r="AM277" s="34"/>
      <c r="AN277" s="34"/>
      <c r="AO277" s="34"/>
      <c r="AP277" s="34"/>
      <c r="AQ277" s="29"/>
    </row>
    <row r="278" spans="1:43" x14ac:dyDescent="0.5">
      <c r="A278" s="21">
        <v>65</v>
      </c>
      <c r="B278" s="21" t="s">
        <v>68</v>
      </c>
      <c r="C278" s="21" t="s">
        <v>224</v>
      </c>
      <c r="D278" s="21" t="s">
        <v>110</v>
      </c>
      <c r="E278" s="22" t="s">
        <v>62</v>
      </c>
      <c r="F278" s="21">
        <v>10598</v>
      </c>
      <c r="G278" s="21">
        <v>33</v>
      </c>
      <c r="H278" s="21">
        <v>758</v>
      </c>
      <c r="I278" s="22">
        <v>1</v>
      </c>
      <c r="J278" s="21">
        <v>0</v>
      </c>
      <c r="K278" s="21">
        <v>1</v>
      </c>
      <c r="L278" s="21">
        <v>65</v>
      </c>
      <c r="M278" s="21">
        <v>165</v>
      </c>
      <c r="N278" s="21">
        <v>2</v>
      </c>
      <c r="O278" s="21"/>
      <c r="P278" s="21">
        <v>165</v>
      </c>
      <c r="Q278" s="21"/>
      <c r="R278" s="21"/>
      <c r="S278" s="21"/>
      <c r="T278" s="21">
        <v>1</v>
      </c>
      <c r="U278" s="21" t="s">
        <v>225</v>
      </c>
      <c r="V278" s="21" t="s">
        <v>72</v>
      </c>
      <c r="W278" s="21" t="s">
        <v>73</v>
      </c>
      <c r="X278" s="21">
        <v>8</v>
      </c>
      <c r="Y278" s="21">
        <v>19</v>
      </c>
      <c r="Z278" s="21">
        <v>152</v>
      </c>
      <c r="AA278" s="21">
        <v>2</v>
      </c>
      <c r="AB278" s="21"/>
      <c r="AC278" s="21">
        <v>152</v>
      </c>
      <c r="AD278" s="21"/>
      <c r="AE278" s="21"/>
      <c r="AF278" s="21">
        <v>25</v>
      </c>
      <c r="AG278" s="21"/>
      <c r="AH278" s="1"/>
      <c r="AI278" s="1"/>
      <c r="AJ278" s="1"/>
      <c r="AK278" s="1"/>
      <c r="AL278" s="1"/>
      <c r="AM278" s="1"/>
      <c r="AN278" s="1"/>
      <c r="AO278" s="1"/>
      <c r="AP278" s="1"/>
      <c r="AQ278" s="23"/>
    </row>
    <row r="279" spans="1:43" x14ac:dyDescent="0.5">
      <c r="A279" s="21"/>
      <c r="B279" s="21"/>
      <c r="C279" s="21"/>
      <c r="D279" s="21"/>
      <c r="E279" s="22"/>
      <c r="F279" s="21"/>
      <c r="G279" s="21"/>
      <c r="H279" s="21"/>
      <c r="I279" s="22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 t="s">
        <v>66</v>
      </c>
      <c r="X279" s="21">
        <v>2</v>
      </c>
      <c r="Y279" s="21">
        <v>3</v>
      </c>
      <c r="Z279" s="21">
        <v>6</v>
      </c>
      <c r="AA279" s="21">
        <v>2</v>
      </c>
      <c r="AB279" s="21"/>
      <c r="AC279" s="21">
        <v>6</v>
      </c>
      <c r="AD279" s="21"/>
      <c r="AE279" s="21"/>
      <c r="AF279" s="21">
        <v>25</v>
      </c>
      <c r="AG279" s="21" t="s">
        <v>67</v>
      </c>
      <c r="AH279" s="1"/>
      <c r="AI279" s="1"/>
      <c r="AJ279" s="1"/>
      <c r="AK279" s="1"/>
      <c r="AL279" s="1"/>
      <c r="AM279" s="1"/>
      <c r="AN279" s="1"/>
      <c r="AO279" s="1"/>
      <c r="AP279" s="1"/>
      <c r="AQ279" s="23"/>
    </row>
    <row r="280" spans="1:43" x14ac:dyDescent="0.5">
      <c r="A280" s="21"/>
      <c r="B280" s="21" t="s">
        <v>91</v>
      </c>
      <c r="C280" s="21" t="s">
        <v>224</v>
      </c>
      <c r="D280" s="21" t="s">
        <v>110</v>
      </c>
      <c r="E280" s="22" t="s">
        <v>62</v>
      </c>
      <c r="F280" s="21">
        <v>15496</v>
      </c>
      <c r="G280" s="21">
        <v>128</v>
      </c>
      <c r="H280" s="21">
        <v>1120</v>
      </c>
      <c r="I280" s="22">
        <v>1</v>
      </c>
      <c r="J280" s="21">
        <v>1</v>
      </c>
      <c r="K280" s="21">
        <v>1</v>
      </c>
      <c r="L280" s="21">
        <v>49</v>
      </c>
      <c r="M280" s="21">
        <v>549</v>
      </c>
      <c r="N280" s="21">
        <v>1</v>
      </c>
      <c r="O280" s="21">
        <v>549</v>
      </c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 t="s">
        <v>76</v>
      </c>
      <c r="AH280" s="1"/>
      <c r="AI280" s="1"/>
      <c r="AJ280" s="1"/>
      <c r="AK280" s="1"/>
      <c r="AL280" s="1"/>
      <c r="AM280" s="1"/>
      <c r="AN280" s="1"/>
      <c r="AO280" s="1"/>
      <c r="AP280" s="1"/>
      <c r="AQ280" s="23"/>
    </row>
    <row r="281" spans="1:43" x14ac:dyDescent="0.5">
      <c r="A281" s="21"/>
      <c r="B281" s="21" t="s">
        <v>91</v>
      </c>
      <c r="C281" s="21" t="s">
        <v>224</v>
      </c>
      <c r="D281" s="21" t="s">
        <v>110</v>
      </c>
      <c r="E281" s="22" t="s">
        <v>62</v>
      </c>
      <c r="F281" s="21">
        <v>15495</v>
      </c>
      <c r="G281" s="21">
        <v>127</v>
      </c>
      <c r="H281" s="21">
        <v>1119</v>
      </c>
      <c r="I281" s="22">
        <v>1</v>
      </c>
      <c r="J281" s="21">
        <v>1</v>
      </c>
      <c r="K281" s="21">
        <v>0</v>
      </c>
      <c r="L281" s="21">
        <v>47</v>
      </c>
      <c r="M281" s="21">
        <v>447</v>
      </c>
      <c r="N281" s="21">
        <v>1</v>
      </c>
      <c r="O281" s="21">
        <v>447</v>
      </c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 t="s">
        <v>76</v>
      </c>
      <c r="AH281" s="1"/>
      <c r="AI281" s="1"/>
      <c r="AJ281" s="1"/>
      <c r="AK281" s="1"/>
      <c r="AL281" s="1"/>
      <c r="AM281" s="1"/>
      <c r="AN281" s="1"/>
      <c r="AO281" s="1"/>
      <c r="AP281" s="1"/>
      <c r="AQ281" s="23"/>
    </row>
    <row r="282" spans="1:43" s="35" customFormat="1" x14ac:dyDescent="0.5">
      <c r="A282" s="32"/>
      <c r="B282" s="32"/>
      <c r="C282" s="32"/>
      <c r="D282" s="32"/>
      <c r="E282" s="33"/>
      <c r="F282" s="32"/>
      <c r="G282" s="32"/>
      <c r="H282" s="32"/>
      <c r="I282" s="33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4"/>
      <c r="AI282" s="34"/>
      <c r="AJ282" s="34"/>
      <c r="AK282" s="34"/>
      <c r="AL282" s="34"/>
      <c r="AM282" s="34"/>
      <c r="AN282" s="34"/>
      <c r="AO282" s="34"/>
      <c r="AP282" s="34"/>
      <c r="AQ282" s="29"/>
    </row>
    <row r="283" spans="1:43" x14ac:dyDescent="0.5">
      <c r="A283" s="21">
        <v>66</v>
      </c>
      <c r="B283" s="21" t="s">
        <v>68</v>
      </c>
      <c r="C283" s="21" t="s">
        <v>226</v>
      </c>
      <c r="D283" s="21" t="s">
        <v>227</v>
      </c>
      <c r="E283" s="22" t="s">
        <v>62</v>
      </c>
      <c r="F283" s="21">
        <v>15461</v>
      </c>
      <c r="G283" s="21">
        <v>15</v>
      </c>
      <c r="H283" s="21">
        <v>826</v>
      </c>
      <c r="I283" s="22">
        <v>1</v>
      </c>
      <c r="J283" s="21">
        <v>1</v>
      </c>
      <c r="K283" s="21">
        <v>3</v>
      </c>
      <c r="L283" s="21">
        <v>20</v>
      </c>
      <c r="M283" s="21">
        <v>720</v>
      </c>
      <c r="N283" s="21">
        <v>1</v>
      </c>
      <c r="O283" s="21">
        <v>720</v>
      </c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 t="s">
        <v>76</v>
      </c>
      <c r="AH283" s="1"/>
      <c r="AI283" s="1"/>
      <c r="AJ283" s="1"/>
      <c r="AK283" s="1"/>
      <c r="AL283" s="1"/>
      <c r="AM283" s="1"/>
      <c r="AN283" s="1"/>
      <c r="AO283" s="1"/>
      <c r="AP283" s="1"/>
      <c r="AQ283" s="23"/>
    </row>
    <row r="284" spans="1:43" x14ac:dyDescent="0.5">
      <c r="A284" s="21"/>
      <c r="B284" s="21" t="s">
        <v>68</v>
      </c>
      <c r="C284" s="21" t="s">
        <v>226</v>
      </c>
      <c r="D284" s="21" t="s">
        <v>227</v>
      </c>
      <c r="E284" s="22" t="s">
        <v>62</v>
      </c>
      <c r="F284" s="21">
        <v>17416</v>
      </c>
      <c r="G284" s="21">
        <v>10</v>
      </c>
      <c r="H284" s="21">
        <v>1523</v>
      </c>
      <c r="I284" s="22">
        <v>1</v>
      </c>
      <c r="J284" s="21">
        <v>0</v>
      </c>
      <c r="K284" s="21">
        <v>2</v>
      </c>
      <c r="L284" s="21">
        <v>26</v>
      </c>
      <c r="M284" s="21">
        <v>226</v>
      </c>
      <c r="N284" s="21">
        <v>1</v>
      </c>
      <c r="O284" s="21">
        <v>226</v>
      </c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 t="s">
        <v>87</v>
      </c>
      <c r="AH284" s="1"/>
      <c r="AI284" s="1"/>
      <c r="AJ284" s="1"/>
      <c r="AK284" s="1"/>
      <c r="AL284" s="1"/>
      <c r="AM284" s="1"/>
      <c r="AN284" s="1"/>
      <c r="AO284" s="1"/>
      <c r="AP284" s="1"/>
      <c r="AQ284" s="23"/>
    </row>
    <row r="285" spans="1:43" s="35" customFormat="1" x14ac:dyDescent="0.5">
      <c r="A285" s="32"/>
      <c r="B285" s="32"/>
      <c r="C285" s="32"/>
      <c r="D285" s="32"/>
      <c r="E285" s="33"/>
      <c r="F285" s="32"/>
      <c r="G285" s="32"/>
      <c r="H285" s="32"/>
      <c r="I285" s="33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4"/>
      <c r="AI285" s="34"/>
      <c r="AJ285" s="34"/>
      <c r="AK285" s="34"/>
      <c r="AL285" s="34"/>
      <c r="AM285" s="34"/>
      <c r="AN285" s="34"/>
      <c r="AO285" s="34"/>
      <c r="AP285" s="34"/>
      <c r="AQ285" s="29"/>
    </row>
    <row r="286" spans="1:43" x14ac:dyDescent="0.5">
      <c r="A286" s="21">
        <v>67</v>
      </c>
      <c r="B286" s="21" t="s">
        <v>59</v>
      </c>
      <c r="C286" s="21" t="s">
        <v>228</v>
      </c>
      <c r="D286" s="21" t="s">
        <v>229</v>
      </c>
      <c r="E286" s="22" t="s">
        <v>62</v>
      </c>
      <c r="F286" s="21">
        <v>15498</v>
      </c>
      <c r="G286" s="21">
        <v>130</v>
      </c>
      <c r="H286" s="21">
        <v>1122</v>
      </c>
      <c r="I286" s="22">
        <v>1</v>
      </c>
      <c r="J286" s="21">
        <v>3</v>
      </c>
      <c r="K286" s="21">
        <v>1</v>
      </c>
      <c r="L286" s="21">
        <v>7</v>
      </c>
      <c r="M286" s="21">
        <v>1307</v>
      </c>
      <c r="N286" s="52" t="s">
        <v>231</v>
      </c>
      <c r="O286" s="21">
        <v>946</v>
      </c>
      <c r="P286" s="21">
        <v>176</v>
      </c>
      <c r="Q286" s="21"/>
      <c r="R286" s="21"/>
      <c r="S286" s="21"/>
      <c r="T286" s="21">
        <v>1</v>
      </c>
      <c r="U286" s="21" t="s">
        <v>230</v>
      </c>
      <c r="V286" s="21" t="s">
        <v>72</v>
      </c>
      <c r="W286" s="21" t="s">
        <v>73</v>
      </c>
      <c r="X286" s="21">
        <v>11</v>
      </c>
      <c r="Y286" s="21">
        <v>16</v>
      </c>
      <c r="Z286" s="21">
        <v>176</v>
      </c>
      <c r="AA286" s="21" t="s">
        <v>231</v>
      </c>
      <c r="AB286" s="21">
        <v>946</v>
      </c>
      <c r="AC286" s="21">
        <v>176</v>
      </c>
      <c r="AD286" s="21"/>
      <c r="AE286" s="21"/>
      <c r="AF286" s="21">
        <v>30</v>
      </c>
      <c r="AG286" s="21" t="s">
        <v>232</v>
      </c>
      <c r="AH286" s="1"/>
      <c r="AI286" s="1"/>
      <c r="AJ286" s="1"/>
      <c r="AK286" s="1"/>
      <c r="AL286" s="1"/>
      <c r="AM286" s="1"/>
      <c r="AN286" s="1"/>
      <c r="AO286" s="1"/>
      <c r="AP286" s="1"/>
      <c r="AQ286" s="23"/>
    </row>
    <row r="287" spans="1:43" x14ac:dyDescent="0.5">
      <c r="A287" s="21"/>
      <c r="B287" s="21" t="s">
        <v>59</v>
      </c>
      <c r="C287" s="21" t="s">
        <v>228</v>
      </c>
      <c r="D287" s="21" t="s">
        <v>229</v>
      </c>
      <c r="E287" s="22" t="s">
        <v>114</v>
      </c>
      <c r="F287" s="21">
        <v>861</v>
      </c>
      <c r="G287" s="21">
        <v>45</v>
      </c>
      <c r="H287" s="21"/>
      <c r="I287" s="22">
        <v>1</v>
      </c>
      <c r="J287" s="21">
        <v>0</v>
      </c>
      <c r="K287" s="21">
        <v>3</v>
      </c>
      <c r="L287" s="21">
        <v>35</v>
      </c>
      <c r="M287" s="21">
        <v>335</v>
      </c>
      <c r="N287" s="21">
        <v>1</v>
      </c>
      <c r="O287" s="21">
        <v>335</v>
      </c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 t="s">
        <v>76</v>
      </c>
      <c r="AH287" s="1"/>
      <c r="AI287" s="1"/>
      <c r="AJ287" s="1"/>
      <c r="AK287" s="1"/>
      <c r="AL287" s="1"/>
      <c r="AM287" s="1"/>
      <c r="AN287" s="1"/>
      <c r="AO287" s="1"/>
      <c r="AP287" s="1"/>
      <c r="AQ287" s="23"/>
    </row>
    <row r="288" spans="1:43" s="35" customFormat="1" x14ac:dyDescent="0.5">
      <c r="A288" s="32"/>
      <c r="B288" s="32"/>
      <c r="C288" s="32"/>
      <c r="D288" s="32"/>
      <c r="E288" s="33"/>
      <c r="F288" s="32"/>
      <c r="G288" s="32"/>
      <c r="H288" s="32"/>
      <c r="I288" s="33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4"/>
      <c r="AI288" s="34"/>
      <c r="AJ288" s="34"/>
      <c r="AK288" s="34"/>
      <c r="AL288" s="34"/>
      <c r="AM288" s="34"/>
      <c r="AN288" s="34"/>
      <c r="AO288" s="34"/>
      <c r="AP288" s="34"/>
      <c r="AQ288" s="29"/>
    </row>
    <row r="289" spans="1:43" x14ac:dyDescent="0.5">
      <c r="A289" s="21">
        <v>68</v>
      </c>
      <c r="B289" s="21" t="s">
        <v>91</v>
      </c>
      <c r="C289" s="21" t="s">
        <v>233</v>
      </c>
      <c r="D289" s="21" t="s">
        <v>80</v>
      </c>
      <c r="E289" s="22" t="s">
        <v>62</v>
      </c>
      <c r="F289" s="21">
        <v>15737</v>
      </c>
      <c r="G289" s="21">
        <v>27</v>
      </c>
      <c r="H289" s="21">
        <v>805</v>
      </c>
      <c r="I289" s="22">
        <v>1</v>
      </c>
      <c r="J289" s="21">
        <v>2</v>
      </c>
      <c r="K289" s="21">
        <v>1</v>
      </c>
      <c r="L289" s="21">
        <v>75</v>
      </c>
      <c r="M289" s="21">
        <v>975</v>
      </c>
      <c r="N289" s="21">
        <v>1</v>
      </c>
      <c r="O289" s="21">
        <v>975</v>
      </c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 t="s">
        <v>76</v>
      </c>
      <c r="AH289" s="1"/>
      <c r="AI289" s="1"/>
      <c r="AJ289" s="1"/>
      <c r="AK289" s="1"/>
      <c r="AL289" s="1"/>
      <c r="AM289" s="1"/>
      <c r="AN289" s="1"/>
      <c r="AO289" s="1"/>
      <c r="AP289" s="1"/>
      <c r="AQ289" s="23"/>
    </row>
    <row r="290" spans="1:43" x14ac:dyDescent="0.5">
      <c r="A290" s="21"/>
      <c r="B290" s="21" t="s">
        <v>91</v>
      </c>
      <c r="C290" s="21" t="s">
        <v>233</v>
      </c>
      <c r="D290" s="21" t="s">
        <v>80</v>
      </c>
      <c r="E290" s="22" t="s">
        <v>62</v>
      </c>
      <c r="F290" s="21">
        <v>15736</v>
      </c>
      <c r="G290" s="21">
        <v>26</v>
      </c>
      <c r="H290" s="21">
        <v>806</v>
      </c>
      <c r="I290" s="22">
        <v>1</v>
      </c>
      <c r="J290" s="21">
        <v>0</v>
      </c>
      <c r="K290" s="21">
        <v>3</v>
      </c>
      <c r="L290" s="21">
        <v>0</v>
      </c>
      <c r="M290" s="21">
        <v>300</v>
      </c>
      <c r="N290" s="21">
        <v>1</v>
      </c>
      <c r="O290" s="21">
        <v>300</v>
      </c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 t="s">
        <v>76</v>
      </c>
      <c r="AH290" s="1"/>
      <c r="AI290" s="1"/>
      <c r="AJ290" s="1"/>
      <c r="AK290" s="1"/>
      <c r="AL290" s="1"/>
      <c r="AM290" s="1"/>
      <c r="AN290" s="1"/>
      <c r="AO290" s="1"/>
      <c r="AP290" s="1"/>
      <c r="AQ290" s="23"/>
    </row>
    <row r="291" spans="1:43" x14ac:dyDescent="0.5">
      <c r="A291" s="21"/>
      <c r="B291" s="21" t="s">
        <v>91</v>
      </c>
      <c r="C291" s="21" t="s">
        <v>233</v>
      </c>
      <c r="D291" s="21" t="s">
        <v>80</v>
      </c>
      <c r="E291" s="22" t="s">
        <v>62</v>
      </c>
      <c r="F291" s="21">
        <v>18509</v>
      </c>
      <c r="G291" s="21">
        <v>263</v>
      </c>
      <c r="H291" s="21">
        <v>1651</v>
      </c>
      <c r="I291" s="22">
        <v>1</v>
      </c>
      <c r="J291" s="21">
        <v>1</v>
      </c>
      <c r="K291" s="21">
        <v>0</v>
      </c>
      <c r="L291" s="21">
        <v>41</v>
      </c>
      <c r="M291" s="21">
        <v>441</v>
      </c>
      <c r="N291" s="21">
        <v>1</v>
      </c>
      <c r="O291" s="21">
        <v>441</v>
      </c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 t="s">
        <v>186</v>
      </c>
      <c r="AH291" s="1"/>
      <c r="AI291" s="1"/>
      <c r="AJ291" s="1"/>
      <c r="AK291" s="1"/>
      <c r="AL291" s="1"/>
      <c r="AM291" s="1"/>
      <c r="AN291" s="1"/>
      <c r="AO291" s="1"/>
      <c r="AP291" s="1"/>
      <c r="AQ291" s="23"/>
    </row>
    <row r="292" spans="1:43" s="35" customFormat="1" x14ac:dyDescent="0.5">
      <c r="A292" s="32"/>
      <c r="B292" s="32"/>
      <c r="C292" s="32"/>
      <c r="D292" s="32"/>
      <c r="E292" s="33"/>
      <c r="F292" s="32"/>
      <c r="G292" s="32"/>
      <c r="H292" s="32"/>
      <c r="I292" s="33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4"/>
      <c r="AI292" s="34"/>
      <c r="AJ292" s="34"/>
      <c r="AK292" s="34"/>
      <c r="AL292" s="34"/>
      <c r="AM292" s="34"/>
      <c r="AN292" s="34"/>
      <c r="AO292" s="34"/>
      <c r="AP292" s="34"/>
      <c r="AQ292" s="29"/>
    </row>
    <row r="293" spans="1:43" x14ac:dyDescent="0.5">
      <c r="A293" s="21">
        <v>69</v>
      </c>
      <c r="B293" s="21" t="s">
        <v>68</v>
      </c>
      <c r="C293" s="21" t="s">
        <v>234</v>
      </c>
      <c r="D293" s="21" t="s">
        <v>235</v>
      </c>
      <c r="E293" s="22" t="s">
        <v>62</v>
      </c>
      <c r="F293" s="21">
        <v>5544</v>
      </c>
      <c r="G293" s="21">
        <v>3</v>
      </c>
      <c r="H293" s="21">
        <v>671</v>
      </c>
      <c r="I293" s="22">
        <v>1</v>
      </c>
      <c r="J293" s="21">
        <v>0</v>
      </c>
      <c r="K293" s="21">
        <v>2</v>
      </c>
      <c r="L293" s="21">
        <v>5</v>
      </c>
      <c r="M293" s="21">
        <v>205</v>
      </c>
      <c r="N293" s="21">
        <v>1</v>
      </c>
      <c r="O293" s="21">
        <v>205</v>
      </c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 t="s">
        <v>236</v>
      </c>
      <c r="AH293" s="1"/>
      <c r="AI293" s="1"/>
      <c r="AJ293" s="1"/>
      <c r="AK293" s="1"/>
      <c r="AL293" s="1"/>
      <c r="AM293" s="1"/>
      <c r="AN293" s="1"/>
      <c r="AO293" s="1"/>
      <c r="AP293" s="1"/>
      <c r="AQ293" s="23"/>
    </row>
    <row r="294" spans="1:43" s="35" customFormat="1" x14ac:dyDescent="0.5">
      <c r="A294" s="32"/>
      <c r="B294" s="32"/>
      <c r="C294" s="32"/>
      <c r="D294" s="32"/>
      <c r="E294" s="33"/>
      <c r="F294" s="32"/>
      <c r="G294" s="32"/>
      <c r="H294" s="32"/>
      <c r="I294" s="33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4"/>
      <c r="AI294" s="34"/>
      <c r="AJ294" s="34"/>
      <c r="AK294" s="34"/>
      <c r="AL294" s="34"/>
      <c r="AM294" s="34"/>
      <c r="AN294" s="34"/>
      <c r="AO294" s="34"/>
      <c r="AP294" s="34"/>
      <c r="AQ294" s="29"/>
    </row>
    <row r="295" spans="1:43" x14ac:dyDescent="0.5">
      <c r="A295" s="21">
        <v>70</v>
      </c>
      <c r="B295" s="21" t="s">
        <v>59</v>
      </c>
      <c r="C295" s="21" t="s">
        <v>237</v>
      </c>
      <c r="D295" s="21" t="s">
        <v>227</v>
      </c>
      <c r="E295" s="22" t="s">
        <v>62</v>
      </c>
      <c r="F295" s="21">
        <v>5888</v>
      </c>
      <c r="G295" s="21">
        <v>139</v>
      </c>
      <c r="H295" s="21">
        <v>241</v>
      </c>
      <c r="I295" s="22">
        <v>1</v>
      </c>
      <c r="J295" s="21">
        <v>0</v>
      </c>
      <c r="K295" s="21">
        <v>3</v>
      </c>
      <c r="L295" s="21">
        <v>52</v>
      </c>
      <c r="M295" s="21">
        <v>352</v>
      </c>
      <c r="N295" s="21">
        <v>2</v>
      </c>
      <c r="O295" s="21"/>
      <c r="P295" s="21">
        <v>352</v>
      </c>
      <c r="Q295" s="21"/>
      <c r="R295" s="21"/>
      <c r="S295" s="21"/>
      <c r="T295" s="21">
        <v>1</v>
      </c>
      <c r="U295" s="21" t="s">
        <v>238</v>
      </c>
      <c r="V295" s="21" t="s">
        <v>72</v>
      </c>
      <c r="W295" s="21" t="s">
        <v>73</v>
      </c>
      <c r="X295" s="21">
        <v>9</v>
      </c>
      <c r="Y295" s="21">
        <v>12</v>
      </c>
      <c r="Z295" s="21">
        <v>108</v>
      </c>
      <c r="AA295" s="21">
        <v>2</v>
      </c>
      <c r="AB295" s="21"/>
      <c r="AC295" s="21">
        <v>108</v>
      </c>
      <c r="AD295" s="21"/>
      <c r="AE295" s="21"/>
      <c r="AF295" s="21">
        <v>60</v>
      </c>
      <c r="AG295" s="21"/>
      <c r="AH295" s="1"/>
      <c r="AI295" s="1"/>
      <c r="AJ295" s="1"/>
      <c r="AK295" s="1"/>
      <c r="AL295" s="1"/>
      <c r="AM295" s="1"/>
      <c r="AN295" s="1"/>
      <c r="AO295" s="1"/>
      <c r="AP295" s="1"/>
      <c r="AQ295" s="23"/>
    </row>
    <row r="296" spans="1:43" x14ac:dyDescent="0.5">
      <c r="A296" s="21"/>
      <c r="B296" s="21"/>
      <c r="C296" s="21"/>
      <c r="D296" s="21"/>
      <c r="E296" s="22"/>
      <c r="F296" s="21"/>
      <c r="G296" s="21"/>
      <c r="H296" s="21"/>
      <c r="I296" s="22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 t="s">
        <v>66</v>
      </c>
      <c r="X296" s="21">
        <v>2</v>
      </c>
      <c r="Y296" s="21">
        <v>3</v>
      </c>
      <c r="Z296" s="21">
        <v>6</v>
      </c>
      <c r="AA296" s="21">
        <v>2</v>
      </c>
      <c r="AB296" s="21"/>
      <c r="AC296" s="21">
        <v>6</v>
      </c>
      <c r="AD296" s="21"/>
      <c r="AE296" s="21"/>
      <c r="AF296" s="21">
        <v>60</v>
      </c>
      <c r="AG296" s="21" t="s">
        <v>67</v>
      </c>
      <c r="AH296" s="1"/>
      <c r="AI296" s="1"/>
      <c r="AJ296" s="1"/>
      <c r="AK296" s="1"/>
      <c r="AL296" s="1"/>
      <c r="AM296" s="1"/>
      <c r="AN296" s="1"/>
      <c r="AO296" s="1"/>
      <c r="AP296" s="1"/>
      <c r="AQ296" s="23"/>
    </row>
    <row r="297" spans="1:43" x14ac:dyDescent="0.5">
      <c r="A297" s="21"/>
      <c r="B297" s="21" t="s">
        <v>59</v>
      </c>
      <c r="C297" s="21" t="s">
        <v>237</v>
      </c>
      <c r="D297" s="21" t="s">
        <v>227</v>
      </c>
      <c r="E297" s="22" t="s">
        <v>62</v>
      </c>
      <c r="F297" s="21">
        <v>5885</v>
      </c>
      <c r="G297" s="21">
        <v>159</v>
      </c>
      <c r="H297" s="21">
        <v>240</v>
      </c>
      <c r="I297" s="22">
        <v>1</v>
      </c>
      <c r="J297" s="21">
        <v>0</v>
      </c>
      <c r="K297" s="21">
        <v>0</v>
      </c>
      <c r="L297" s="21">
        <v>75</v>
      </c>
      <c r="M297" s="21">
        <v>75</v>
      </c>
      <c r="N297" s="21">
        <v>1</v>
      </c>
      <c r="O297" s="21">
        <v>75</v>
      </c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 t="s">
        <v>247</v>
      </c>
      <c r="AH297" s="1"/>
      <c r="AI297" s="1"/>
      <c r="AJ297" s="1"/>
      <c r="AK297" s="1"/>
      <c r="AL297" s="1"/>
      <c r="AM297" s="1"/>
      <c r="AN297" s="1"/>
      <c r="AO297" s="1"/>
      <c r="AP297" s="1"/>
      <c r="AQ297" s="23"/>
    </row>
    <row r="298" spans="1:43" x14ac:dyDescent="0.5">
      <c r="A298" s="21"/>
      <c r="B298" s="21" t="s">
        <v>59</v>
      </c>
      <c r="C298" s="21" t="s">
        <v>237</v>
      </c>
      <c r="D298" s="21" t="s">
        <v>227</v>
      </c>
      <c r="E298" s="22" t="s">
        <v>62</v>
      </c>
      <c r="F298" s="21">
        <v>5821</v>
      </c>
      <c r="G298" s="21">
        <v>137</v>
      </c>
      <c r="H298" s="21">
        <v>237</v>
      </c>
      <c r="I298" s="22">
        <v>1</v>
      </c>
      <c r="J298" s="21">
        <v>0</v>
      </c>
      <c r="K298" s="21">
        <v>1</v>
      </c>
      <c r="L298" s="21">
        <v>8</v>
      </c>
      <c r="M298" s="21">
        <v>108</v>
      </c>
      <c r="N298" s="21">
        <v>1</v>
      </c>
      <c r="O298" s="21">
        <v>108</v>
      </c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 t="s">
        <v>247</v>
      </c>
      <c r="AH298" s="1"/>
      <c r="AI298" s="1"/>
      <c r="AJ298" s="1"/>
      <c r="AK298" s="1"/>
      <c r="AL298" s="1"/>
      <c r="AM298" s="1"/>
      <c r="AN298" s="1"/>
      <c r="AO298" s="1"/>
      <c r="AP298" s="1"/>
      <c r="AQ298" s="23"/>
    </row>
    <row r="299" spans="1:43" x14ac:dyDescent="0.5">
      <c r="A299" s="21"/>
      <c r="B299" s="21" t="s">
        <v>59</v>
      </c>
      <c r="C299" s="21" t="s">
        <v>237</v>
      </c>
      <c r="D299" s="21" t="s">
        <v>227</v>
      </c>
      <c r="E299" s="22" t="s">
        <v>62</v>
      </c>
      <c r="F299" s="21">
        <v>14796</v>
      </c>
      <c r="G299" s="21">
        <v>42</v>
      </c>
      <c r="H299" s="21">
        <v>1193</v>
      </c>
      <c r="I299" s="22">
        <v>1</v>
      </c>
      <c r="J299" s="21">
        <v>4</v>
      </c>
      <c r="K299" s="21">
        <v>1</v>
      </c>
      <c r="L299" s="21">
        <v>18</v>
      </c>
      <c r="M299" s="21">
        <v>1718</v>
      </c>
      <c r="N299" s="21">
        <v>1</v>
      </c>
      <c r="O299" s="21">
        <v>1718</v>
      </c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 t="s">
        <v>76</v>
      </c>
      <c r="AH299" s="1"/>
      <c r="AI299" s="1"/>
      <c r="AJ299" s="1"/>
      <c r="AK299" s="1"/>
      <c r="AL299" s="1"/>
      <c r="AM299" s="1"/>
      <c r="AN299" s="1"/>
      <c r="AO299" s="1"/>
      <c r="AP299" s="1"/>
      <c r="AQ299" s="23"/>
    </row>
    <row r="300" spans="1:43" s="35" customFormat="1" x14ac:dyDescent="0.5">
      <c r="A300" s="32"/>
      <c r="B300" s="32"/>
      <c r="C300" s="32"/>
      <c r="D300" s="32"/>
      <c r="E300" s="33"/>
      <c r="F300" s="32"/>
      <c r="G300" s="32"/>
      <c r="H300" s="32"/>
      <c r="I300" s="33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4"/>
      <c r="AI300" s="34"/>
      <c r="AJ300" s="34"/>
      <c r="AK300" s="34"/>
      <c r="AL300" s="34"/>
      <c r="AM300" s="34"/>
      <c r="AN300" s="34"/>
      <c r="AO300" s="34"/>
      <c r="AP300" s="34"/>
      <c r="AQ300" s="29"/>
    </row>
    <row r="301" spans="1:43" x14ac:dyDescent="0.5">
      <c r="A301" s="21">
        <v>71</v>
      </c>
      <c r="B301" s="21" t="s">
        <v>59</v>
      </c>
      <c r="C301" s="21" t="s">
        <v>239</v>
      </c>
      <c r="D301" s="21" t="s">
        <v>158</v>
      </c>
      <c r="E301" s="22" t="s">
        <v>62</v>
      </c>
      <c r="F301" s="21">
        <v>17259</v>
      </c>
      <c r="G301" s="21">
        <v>53</v>
      </c>
      <c r="H301" s="21">
        <v>1514</v>
      </c>
      <c r="I301" s="22">
        <v>1</v>
      </c>
      <c r="J301" s="21">
        <v>0</v>
      </c>
      <c r="K301" s="21">
        <v>0</v>
      </c>
      <c r="L301" s="21">
        <v>69</v>
      </c>
      <c r="M301" s="21">
        <v>69</v>
      </c>
      <c r="N301" s="21">
        <v>2</v>
      </c>
      <c r="O301" s="21"/>
      <c r="P301" s="21">
        <v>69</v>
      </c>
      <c r="Q301" s="21"/>
      <c r="R301" s="21"/>
      <c r="S301" s="21"/>
      <c r="T301" s="21">
        <v>1</v>
      </c>
      <c r="U301" s="21" t="s">
        <v>240</v>
      </c>
      <c r="V301" s="21" t="s">
        <v>72</v>
      </c>
      <c r="W301" s="21" t="s">
        <v>65</v>
      </c>
      <c r="X301" s="21">
        <v>9</v>
      </c>
      <c r="Y301" s="21">
        <v>16</v>
      </c>
      <c r="Z301" s="21">
        <v>144</v>
      </c>
      <c r="AA301" s="21">
        <v>2</v>
      </c>
      <c r="AB301" s="21"/>
      <c r="AC301" s="21">
        <v>144</v>
      </c>
      <c r="AD301" s="21"/>
      <c r="AE301" s="21"/>
      <c r="AF301" s="21">
        <v>18</v>
      </c>
      <c r="AG301" s="21"/>
      <c r="AH301" s="1"/>
      <c r="AI301" s="1"/>
      <c r="AJ301" s="1"/>
      <c r="AK301" s="1"/>
      <c r="AL301" s="1"/>
      <c r="AM301" s="1"/>
      <c r="AN301" s="1"/>
      <c r="AO301" s="1"/>
      <c r="AP301" s="1"/>
      <c r="AQ301" s="23"/>
    </row>
    <row r="302" spans="1:43" x14ac:dyDescent="0.5">
      <c r="A302" s="21"/>
      <c r="B302" s="21"/>
      <c r="C302" s="21"/>
      <c r="D302" s="21"/>
      <c r="E302" s="22"/>
      <c r="F302" s="21"/>
      <c r="G302" s="21"/>
      <c r="H302" s="21"/>
      <c r="I302" s="22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 t="s">
        <v>66</v>
      </c>
      <c r="X302" s="21">
        <v>3</v>
      </c>
      <c r="Y302" s="21">
        <v>6</v>
      </c>
      <c r="Z302" s="21">
        <v>18</v>
      </c>
      <c r="AA302" s="21">
        <v>2</v>
      </c>
      <c r="AB302" s="21"/>
      <c r="AC302" s="21">
        <v>18</v>
      </c>
      <c r="AD302" s="21"/>
      <c r="AE302" s="21"/>
      <c r="AF302" s="21">
        <v>15</v>
      </c>
      <c r="AG302" s="21" t="s">
        <v>67</v>
      </c>
      <c r="AH302" s="1"/>
      <c r="AI302" s="1"/>
      <c r="AJ302" s="1"/>
      <c r="AK302" s="1"/>
      <c r="AL302" s="1"/>
      <c r="AM302" s="1"/>
      <c r="AN302" s="1"/>
      <c r="AO302" s="1"/>
      <c r="AP302" s="1"/>
      <c r="AQ302" s="23"/>
    </row>
    <row r="303" spans="1:43" x14ac:dyDescent="0.5">
      <c r="A303" s="21"/>
      <c r="B303" s="21" t="s">
        <v>59</v>
      </c>
      <c r="C303" s="21" t="s">
        <v>239</v>
      </c>
      <c r="D303" s="21" t="s">
        <v>158</v>
      </c>
      <c r="E303" s="22" t="s">
        <v>62</v>
      </c>
      <c r="F303" s="21">
        <v>15497</v>
      </c>
      <c r="G303" s="21">
        <v>129</v>
      </c>
      <c r="H303" s="21">
        <v>1121</v>
      </c>
      <c r="I303" s="22">
        <v>1</v>
      </c>
      <c r="J303" s="21">
        <v>2</v>
      </c>
      <c r="K303" s="21">
        <v>2</v>
      </c>
      <c r="L303" s="21">
        <v>92</v>
      </c>
      <c r="M303" s="21">
        <v>1092</v>
      </c>
      <c r="N303" s="21">
        <v>1</v>
      </c>
      <c r="O303" s="21">
        <v>1092</v>
      </c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 t="s">
        <v>76</v>
      </c>
      <c r="AH303" s="1"/>
      <c r="AI303" s="1"/>
      <c r="AJ303" s="1"/>
      <c r="AK303" s="1"/>
      <c r="AL303" s="1"/>
      <c r="AM303" s="1"/>
      <c r="AN303" s="1"/>
      <c r="AO303" s="1"/>
      <c r="AP303" s="1"/>
      <c r="AQ303" s="23"/>
    </row>
    <row r="304" spans="1:43" x14ac:dyDescent="0.5">
      <c r="A304" s="21"/>
      <c r="B304" s="21" t="s">
        <v>59</v>
      </c>
      <c r="C304" s="21" t="s">
        <v>239</v>
      </c>
      <c r="D304" s="21" t="s">
        <v>158</v>
      </c>
      <c r="E304" s="22" t="s">
        <v>62</v>
      </c>
      <c r="F304" s="21">
        <v>18183</v>
      </c>
      <c r="G304" s="21">
        <v>234</v>
      </c>
      <c r="H304" s="21">
        <v>1585</v>
      </c>
      <c r="I304" s="22">
        <v>1</v>
      </c>
      <c r="J304" s="21">
        <v>1</v>
      </c>
      <c r="K304" s="21">
        <v>1</v>
      </c>
      <c r="L304" s="21">
        <v>49</v>
      </c>
      <c r="M304" s="21">
        <v>549</v>
      </c>
      <c r="N304" s="21">
        <v>1</v>
      </c>
      <c r="O304" s="21">
        <v>549</v>
      </c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 t="s">
        <v>76</v>
      </c>
      <c r="AH304" s="1"/>
      <c r="AI304" s="1"/>
      <c r="AJ304" s="1"/>
      <c r="AK304" s="1"/>
      <c r="AL304" s="1"/>
      <c r="AM304" s="1"/>
      <c r="AN304" s="1"/>
      <c r="AO304" s="1"/>
      <c r="AP304" s="1"/>
      <c r="AQ304" s="23"/>
    </row>
    <row r="305" spans="1:33" s="48" customFormat="1" x14ac:dyDescent="0.5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</row>
  </sheetData>
  <mergeCells count="31">
    <mergeCell ref="A5:A8"/>
    <mergeCell ref="B5:B8"/>
    <mergeCell ref="C5:C8"/>
    <mergeCell ref="D5:D8"/>
    <mergeCell ref="F5:F6"/>
    <mergeCell ref="A1:AG1"/>
    <mergeCell ref="A2:AB2"/>
    <mergeCell ref="A3:AB3"/>
    <mergeCell ref="AD3:AG3"/>
    <mergeCell ref="A4:S4"/>
    <mergeCell ref="T4:AG4"/>
    <mergeCell ref="J7:J8"/>
    <mergeCell ref="K7:K8"/>
    <mergeCell ref="L7:L8"/>
    <mergeCell ref="M7:M8"/>
    <mergeCell ref="G5:H6"/>
    <mergeCell ref="G7:G8"/>
    <mergeCell ref="I5:I6"/>
    <mergeCell ref="J5:L6"/>
    <mergeCell ref="M5:M6"/>
    <mergeCell ref="X5:Z5"/>
    <mergeCell ref="AB5:AE5"/>
    <mergeCell ref="AG5:AG8"/>
    <mergeCell ref="Q6:Q8"/>
    <mergeCell ref="X6:Z6"/>
    <mergeCell ref="AC6:AC7"/>
    <mergeCell ref="AD6:AD8"/>
    <mergeCell ref="U7:U8"/>
    <mergeCell ref="U5:U6"/>
    <mergeCell ref="O5:S5"/>
    <mergeCell ref="T5:T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7"/>
  <sheetViews>
    <sheetView topLeftCell="V1" workbookViewId="0">
      <selection activeCell="AE10" sqref="AE10"/>
    </sheetView>
  </sheetViews>
  <sheetFormatPr defaultRowHeight="21.75" x14ac:dyDescent="0.5"/>
  <cols>
    <col min="1" max="8" width="9" style="64"/>
    <col min="9" max="9" width="9" style="58"/>
    <col min="10" max="15" width="9" style="64"/>
    <col min="16" max="17" width="9" style="58"/>
    <col min="18" max="24" width="9" style="64"/>
    <col min="25" max="26" width="9" style="58"/>
    <col min="27" max="27" width="0" style="64" hidden="1" customWidth="1"/>
    <col min="28" max="16384" width="9" style="64"/>
  </cols>
  <sheetData>
    <row r="1" spans="1:34" s="58" customFormat="1" x14ac:dyDescent="0.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 t="s">
        <v>251</v>
      </c>
      <c r="Z1" s="56"/>
      <c r="AA1" s="57"/>
      <c r="AB1" s="57"/>
      <c r="AC1" s="57"/>
      <c r="AD1" s="57"/>
      <c r="AE1" s="57"/>
      <c r="AF1" s="57"/>
      <c r="AG1" s="57"/>
      <c r="AH1" s="57"/>
    </row>
    <row r="2" spans="1:34" s="58" customFormat="1" x14ac:dyDescent="0.5">
      <c r="A2" s="114" t="s">
        <v>252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57"/>
      <c r="AB2" s="57"/>
      <c r="AC2" s="57"/>
      <c r="AD2" s="57"/>
      <c r="AE2" s="57"/>
      <c r="AF2" s="57"/>
      <c r="AG2" s="57"/>
      <c r="AH2" s="57"/>
    </row>
    <row r="3" spans="1:34" s="58" customFormat="1" x14ac:dyDescent="0.5">
      <c r="A3" s="114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57"/>
      <c r="AB3" s="57"/>
      <c r="AC3" s="57"/>
      <c r="AD3" s="57"/>
      <c r="AE3" s="57"/>
      <c r="AF3" s="57"/>
      <c r="AG3" s="57"/>
      <c r="AH3" s="57"/>
    </row>
    <row r="4" spans="1:34" s="58" customFormat="1" x14ac:dyDescent="0.5">
      <c r="A4" s="59"/>
      <c r="B4" s="59"/>
      <c r="C4" s="59"/>
      <c r="D4" s="59"/>
      <c r="E4" s="59"/>
      <c r="F4" s="59"/>
      <c r="G4" s="59"/>
      <c r="H4" s="59"/>
      <c r="I4" s="56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7"/>
      <c r="AB4" s="57"/>
      <c r="AC4" s="57"/>
      <c r="AD4" s="57"/>
      <c r="AE4" s="57"/>
      <c r="AF4" s="57"/>
      <c r="AG4" s="57"/>
      <c r="AH4" s="57"/>
    </row>
    <row r="5" spans="1:34" s="58" customFormat="1" x14ac:dyDescent="0.5">
      <c r="A5" s="115" t="s">
        <v>253</v>
      </c>
      <c r="B5" s="116"/>
      <c r="C5" s="116"/>
      <c r="D5" s="116"/>
      <c r="E5" s="116"/>
      <c r="F5" s="116"/>
      <c r="G5" s="116"/>
      <c r="H5" s="116"/>
      <c r="I5" s="116"/>
      <c r="J5" s="117"/>
      <c r="K5" s="118" t="s">
        <v>254</v>
      </c>
      <c r="L5" s="119"/>
      <c r="M5" s="119"/>
      <c r="N5" s="119"/>
      <c r="O5" s="119"/>
      <c r="P5" s="119"/>
      <c r="Q5" s="119"/>
      <c r="R5" s="119"/>
      <c r="S5" s="119"/>
      <c r="T5" s="119"/>
      <c r="U5" s="120"/>
      <c r="V5" s="121" t="s">
        <v>255</v>
      </c>
      <c r="W5" s="121" t="s">
        <v>256</v>
      </c>
      <c r="X5" s="121" t="s">
        <v>257</v>
      </c>
      <c r="Y5" s="121" t="s">
        <v>258</v>
      </c>
      <c r="Z5" s="121" t="s">
        <v>259</v>
      </c>
      <c r="AA5" s="94" t="s">
        <v>260</v>
      </c>
      <c r="AB5" s="57"/>
      <c r="AC5" s="57"/>
      <c r="AD5" s="57"/>
      <c r="AE5" s="57"/>
      <c r="AF5" s="57"/>
      <c r="AG5" s="57"/>
      <c r="AH5" s="57"/>
    </row>
    <row r="6" spans="1:34" s="58" customFormat="1" ht="18.75" customHeight="1" x14ac:dyDescent="0.5">
      <c r="A6" s="88" t="s">
        <v>5</v>
      </c>
      <c r="B6" s="97" t="s">
        <v>261</v>
      </c>
      <c r="C6" s="97" t="s">
        <v>262</v>
      </c>
      <c r="D6" s="100" t="s">
        <v>12</v>
      </c>
      <c r="E6" s="101"/>
      <c r="F6" s="102"/>
      <c r="G6" s="98" t="s">
        <v>263</v>
      </c>
      <c r="H6" s="97" t="s">
        <v>264</v>
      </c>
      <c r="I6" s="97" t="s">
        <v>265</v>
      </c>
      <c r="J6" s="97" t="s">
        <v>266</v>
      </c>
      <c r="K6" s="106" t="s">
        <v>5</v>
      </c>
      <c r="L6" s="91" t="s">
        <v>267</v>
      </c>
      <c r="M6" s="91" t="s">
        <v>268</v>
      </c>
      <c r="N6" s="91" t="s">
        <v>263</v>
      </c>
      <c r="O6" s="91" t="s">
        <v>269</v>
      </c>
      <c r="P6" s="91" t="s">
        <v>270</v>
      </c>
      <c r="Q6" s="91" t="s">
        <v>271</v>
      </c>
      <c r="R6" s="91" t="s">
        <v>272</v>
      </c>
      <c r="S6" s="109" t="s">
        <v>273</v>
      </c>
      <c r="T6" s="110"/>
      <c r="U6" s="91" t="s">
        <v>274</v>
      </c>
      <c r="V6" s="122"/>
      <c r="W6" s="122"/>
      <c r="X6" s="122"/>
      <c r="Y6" s="122"/>
      <c r="Z6" s="122"/>
      <c r="AA6" s="95"/>
      <c r="AB6" s="57"/>
      <c r="AC6" s="57"/>
      <c r="AD6" s="57"/>
      <c r="AE6" s="57"/>
      <c r="AF6" s="57"/>
      <c r="AG6" s="57"/>
      <c r="AH6" s="57"/>
    </row>
    <row r="7" spans="1:34" s="58" customFormat="1" ht="15.75" customHeight="1" x14ac:dyDescent="0.5">
      <c r="A7" s="89"/>
      <c r="B7" s="98"/>
      <c r="C7" s="98"/>
      <c r="D7" s="103"/>
      <c r="E7" s="104"/>
      <c r="F7" s="105"/>
      <c r="G7" s="98"/>
      <c r="H7" s="98"/>
      <c r="I7" s="98"/>
      <c r="J7" s="98"/>
      <c r="K7" s="107"/>
      <c r="L7" s="92"/>
      <c r="M7" s="92"/>
      <c r="N7" s="92"/>
      <c r="O7" s="92"/>
      <c r="P7" s="92"/>
      <c r="Q7" s="92"/>
      <c r="R7" s="92"/>
      <c r="S7" s="91" t="s">
        <v>275</v>
      </c>
      <c r="T7" s="111" t="s">
        <v>276</v>
      </c>
      <c r="U7" s="92"/>
      <c r="V7" s="122"/>
      <c r="W7" s="122"/>
      <c r="X7" s="122"/>
      <c r="Y7" s="122"/>
      <c r="Z7" s="122"/>
      <c r="AA7" s="95"/>
      <c r="AB7" s="57"/>
      <c r="AC7" s="57"/>
      <c r="AD7" s="57"/>
      <c r="AE7" s="57"/>
      <c r="AF7" s="57"/>
      <c r="AG7" s="57"/>
      <c r="AH7" s="57"/>
    </row>
    <row r="8" spans="1:34" s="58" customFormat="1" ht="15.75" customHeight="1" x14ac:dyDescent="0.5">
      <c r="A8" s="89"/>
      <c r="B8" s="98"/>
      <c r="C8" s="98"/>
      <c r="D8" s="88" t="s">
        <v>37</v>
      </c>
      <c r="E8" s="88" t="s">
        <v>38</v>
      </c>
      <c r="F8" s="88" t="s">
        <v>277</v>
      </c>
      <c r="G8" s="98"/>
      <c r="H8" s="98"/>
      <c r="I8" s="98"/>
      <c r="J8" s="98"/>
      <c r="K8" s="107"/>
      <c r="L8" s="92"/>
      <c r="M8" s="92"/>
      <c r="N8" s="92"/>
      <c r="O8" s="92"/>
      <c r="P8" s="92"/>
      <c r="Q8" s="92"/>
      <c r="R8" s="92"/>
      <c r="S8" s="92"/>
      <c r="T8" s="112"/>
      <c r="U8" s="92"/>
      <c r="V8" s="122"/>
      <c r="W8" s="122"/>
      <c r="X8" s="122"/>
      <c r="Y8" s="122"/>
      <c r="Z8" s="122"/>
      <c r="AA8" s="95"/>
      <c r="AB8" s="57"/>
      <c r="AC8" s="57"/>
      <c r="AD8" s="57"/>
      <c r="AE8" s="57"/>
      <c r="AF8" s="57"/>
      <c r="AG8" s="57"/>
      <c r="AH8" s="57"/>
    </row>
    <row r="9" spans="1:34" s="58" customFormat="1" ht="15.75" customHeight="1" x14ac:dyDescent="0.5">
      <c r="A9" s="89"/>
      <c r="B9" s="98"/>
      <c r="C9" s="98"/>
      <c r="D9" s="89"/>
      <c r="E9" s="89"/>
      <c r="F9" s="89"/>
      <c r="G9" s="98"/>
      <c r="H9" s="98"/>
      <c r="I9" s="98"/>
      <c r="J9" s="98"/>
      <c r="K9" s="107"/>
      <c r="L9" s="92"/>
      <c r="M9" s="92"/>
      <c r="N9" s="92"/>
      <c r="O9" s="92"/>
      <c r="P9" s="92"/>
      <c r="Q9" s="92"/>
      <c r="R9" s="92"/>
      <c r="S9" s="92"/>
      <c r="T9" s="112"/>
      <c r="U9" s="92"/>
      <c r="V9" s="122"/>
      <c r="W9" s="122"/>
      <c r="X9" s="122"/>
      <c r="Y9" s="122"/>
      <c r="Z9" s="122"/>
      <c r="AA9" s="95"/>
      <c r="AB9" s="57"/>
      <c r="AC9" s="57"/>
      <c r="AD9" s="57"/>
      <c r="AE9" s="57"/>
      <c r="AF9" s="57"/>
      <c r="AG9" s="57"/>
      <c r="AH9" s="57"/>
    </row>
    <row r="10" spans="1:34" s="58" customFormat="1" ht="82.5" customHeight="1" x14ac:dyDescent="0.5">
      <c r="A10" s="90"/>
      <c r="B10" s="99"/>
      <c r="C10" s="99"/>
      <c r="D10" s="90"/>
      <c r="E10" s="90"/>
      <c r="F10" s="90"/>
      <c r="G10" s="99"/>
      <c r="H10" s="99"/>
      <c r="I10" s="99"/>
      <c r="J10" s="99"/>
      <c r="K10" s="108"/>
      <c r="L10" s="93"/>
      <c r="M10" s="93"/>
      <c r="N10" s="93"/>
      <c r="O10" s="93"/>
      <c r="P10" s="93"/>
      <c r="Q10" s="93"/>
      <c r="R10" s="93"/>
      <c r="S10" s="93"/>
      <c r="T10" s="113"/>
      <c r="U10" s="93"/>
      <c r="V10" s="123"/>
      <c r="W10" s="123"/>
      <c r="X10" s="123"/>
      <c r="Y10" s="123"/>
      <c r="Z10" s="123"/>
      <c r="AA10" s="96"/>
      <c r="AB10" s="57"/>
      <c r="AC10" s="57"/>
      <c r="AD10" s="57"/>
      <c r="AE10" s="57"/>
      <c r="AF10" s="57"/>
      <c r="AG10" s="57"/>
      <c r="AH10" s="57"/>
    </row>
    <row r="11" spans="1:34" s="54" customFormat="1" x14ac:dyDescent="0.5">
      <c r="A11" s="21">
        <v>1</v>
      </c>
      <c r="B11" s="22" t="s">
        <v>62</v>
      </c>
      <c r="C11" s="21">
        <v>5956</v>
      </c>
      <c r="D11" s="21">
        <v>0</v>
      </c>
      <c r="E11" s="21">
        <v>1</v>
      </c>
      <c r="F11" s="21">
        <v>92</v>
      </c>
      <c r="G11" s="21">
        <v>2</v>
      </c>
      <c r="H11" s="21">
        <f t="shared" ref="H11:H74" si="0">+(D11*400)+(E11*100)+F11</f>
        <v>192</v>
      </c>
      <c r="I11" s="54">
        <v>100</v>
      </c>
      <c r="J11" s="54">
        <f t="shared" ref="J11:J74" si="1">H11*I11</f>
        <v>19200</v>
      </c>
      <c r="L11" s="21" t="s">
        <v>64</v>
      </c>
      <c r="M11" s="21" t="s">
        <v>65</v>
      </c>
      <c r="N11" s="21">
        <v>2</v>
      </c>
      <c r="O11" s="21">
        <v>361</v>
      </c>
      <c r="P11" s="54">
        <v>100</v>
      </c>
      <c r="Q11" s="54">
        <v>6800</v>
      </c>
      <c r="R11" s="21">
        <f>O11*Q11</f>
        <v>2454800</v>
      </c>
      <c r="S11" s="21">
        <v>31</v>
      </c>
      <c r="U11" s="21">
        <f t="shared" ref="U11:U16" si="2">R11*(100-T11)/100</f>
        <v>2454800</v>
      </c>
      <c r="V11" s="54">
        <f>J11+U11</f>
        <v>2474000</v>
      </c>
      <c r="W11" s="21">
        <f t="shared" ref="W11:W74" si="3">V11*P11/100</f>
        <v>2474000</v>
      </c>
      <c r="Y11" s="54">
        <f>J11+U11</f>
        <v>2474000</v>
      </c>
    </row>
    <row r="12" spans="1:34" s="60" customFormat="1" x14ac:dyDescent="0.5">
      <c r="A12" s="21"/>
      <c r="B12" s="22"/>
      <c r="C12" s="21"/>
      <c r="D12" s="21"/>
      <c r="E12" s="21"/>
      <c r="F12" s="21"/>
      <c r="G12" s="21"/>
      <c r="H12" s="21">
        <f t="shared" si="0"/>
        <v>0</v>
      </c>
      <c r="I12" s="54"/>
      <c r="J12" s="54">
        <f t="shared" si="1"/>
        <v>0</v>
      </c>
      <c r="L12" s="21"/>
      <c r="M12" s="21" t="s">
        <v>65</v>
      </c>
      <c r="N12" s="21">
        <v>2</v>
      </c>
      <c r="O12" s="21">
        <v>361</v>
      </c>
      <c r="P12" s="54">
        <v>100</v>
      </c>
      <c r="Q12" s="54">
        <v>6800</v>
      </c>
      <c r="R12" s="21">
        <f t="shared" ref="R12:R16" si="4">O12*Q12</f>
        <v>2454800</v>
      </c>
      <c r="S12" s="21">
        <v>31</v>
      </c>
      <c r="U12" s="21">
        <f t="shared" si="2"/>
        <v>2454800</v>
      </c>
      <c r="V12" s="54">
        <f t="shared" ref="V12:V75" si="5">J12+U12</f>
        <v>2454800</v>
      </c>
      <c r="W12" s="21">
        <f t="shared" si="3"/>
        <v>2454800</v>
      </c>
      <c r="Y12" s="54">
        <f t="shared" ref="Y12:Y75" si="6">J12+U12</f>
        <v>2454800</v>
      </c>
      <c r="Z12" s="54"/>
    </row>
    <row r="13" spans="1:34" s="60" customFormat="1" x14ac:dyDescent="0.5">
      <c r="A13" s="21"/>
      <c r="B13" s="22"/>
      <c r="C13" s="21"/>
      <c r="D13" s="21"/>
      <c r="E13" s="21"/>
      <c r="F13" s="21"/>
      <c r="G13" s="21"/>
      <c r="H13" s="21">
        <f t="shared" si="0"/>
        <v>0</v>
      </c>
      <c r="I13" s="54"/>
      <c r="J13" s="54">
        <f t="shared" si="1"/>
        <v>0</v>
      </c>
      <c r="L13" s="21"/>
      <c r="M13" s="21" t="s">
        <v>66</v>
      </c>
      <c r="N13" s="21">
        <v>2</v>
      </c>
      <c r="O13" s="21">
        <v>6</v>
      </c>
      <c r="P13" s="54">
        <v>100</v>
      </c>
      <c r="Q13" s="54">
        <v>6800</v>
      </c>
      <c r="R13" s="21">
        <f t="shared" si="4"/>
        <v>40800</v>
      </c>
      <c r="S13" s="21">
        <v>31</v>
      </c>
      <c r="U13" s="21">
        <f t="shared" si="2"/>
        <v>40800</v>
      </c>
      <c r="V13" s="54">
        <f t="shared" si="5"/>
        <v>40800</v>
      </c>
      <c r="W13" s="21">
        <f t="shared" si="3"/>
        <v>40800</v>
      </c>
      <c r="Y13" s="54">
        <f t="shared" si="6"/>
        <v>40800</v>
      </c>
      <c r="Z13" s="54"/>
    </row>
    <row r="14" spans="1:34" s="61" customFormat="1" x14ac:dyDescent="0.5">
      <c r="A14" s="27"/>
      <c r="B14" s="27"/>
      <c r="C14" s="27"/>
      <c r="D14" s="27"/>
      <c r="E14" s="27"/>
      <c r="F14" s="27"/>
      <c r="G14" s="27"/>
      <c r="H14" s="32"/>
      <c r="I14" s="32"/>
      <c r="J14" s="32"/>
      <c r="L14" s="27"/>
      <c r="M14" s="27"/>
      <c r="N14" s="27"/>
      <c r="O14" s="27"/>
      <c r="P14" s="32"/>
      <c r="Q14" s="32"/>
      <c r="S14" s="27"/>
      <c r="V14" s="32"/>
      <c r="W14" s="32"/>
      <c r="Y14" s="32"/>
      <c r="Z14" s="32"/>
    </row>
    <row r="15" spans="1:34" s="60" customFormat="1" x14ac:dyDescent="0.5">
      <c r="A15" s="21">
        <v>2</v>
      </c>
      <c r="B15" s="22" t="s">
        <v>62</v>
      </c>
      <c r="C15" s="21">
        <v>5962</v>
      </c>
      <c r="D15" s="21">
        <v>0</v>
      </c>
      <c r="E15" s="21">
        <v>2</v>
      </c>
      <c r="F15" s="21">
        <v>14</v>
      </c>
      <c r="G15" s="21">
        <v>2</v>
      </c>
      <c r="H15" s="21">
        <f t="shared" si="0"/>
        <v>214</v>
      </c>
      <c r="I15" s="54">
        <v>150</v>
      </c>
      <c r="J15" s="54">
        <f t="shared" si="1"/>
        <v>32100</v>
      </c>
      <c r="L15" s="21" t="s">
        <v>72</v>
      </c>
      <c r="M15" s="21" t="s">
        <v>73</v>
      </c>
      <c r="N15" s="21">
        <v>2</v>
      </c>
      <c r="O15" s="21">
        <v>300</v>
      </c>
      <c r="P15" s="54">
        <v>100</v>
      </c>
      <c r="Q15" s="54">
        <v>6800</v>
      </c>
      <c r="R15" s="21">
        <f t="shared" si="4"/>
        <v>2040000</v>
      </c>
      <c r="S15" s="21">
        <v>16</v>
      </c>
      <c r="U15" s="21">
        <f t="shared" si="2"/>
        <v>2040000</v>
      </c>
      <c r="V15" s="54">
        <f t="shared" si="5"/>
        <v>2072100</v>
      </c>
      <c r="W15" s="21">
        <f t="shared" si="3"/>
        <v>2072100</v>
      </c>
      <c r="Y15" s="54">
        <f t="shared" si="6"/>
        <v>2072100</v>
      </c>
      <c r="Z15" s="54"/>
    </row>
    <row r="16" spans="1:34" s="60" customFormat="1" x14ac:dyDescent="0.5">
      <c r="A16" s="21"/>
      <c r="B16" s="22"/>
      <c r="C16" s="21"/>
      <c r="D16" s="21"/>
      <c r="E16" s="21"/>
      <c r="F16" s="21"/>
      <c r="G16" s="21"/>
      <c r="H16" s="21">
        <f t="shared" si="0"/>
        <v>0</v>
      </c>
      <c r="I16" s="54"/>
      <c r="J16" s="54">
        <f t="shared" si="1"/>
        <v>0</v>
      </c>
      <c r="L16" s="21"/>
      <c r="M16" s="21" t="s">
        <v>66</v>
      </c>
      <c r="N16" s="21">
        <v>2</v>
      </c>
      <c r="O16" s="21">
        <v>8</v>
      </c>
      <c r="P16" s="54">
        <v>100</v>
      </c>
      <c r="Q16" s="54">
        <v>6800</v>
      </c>
      <c r="R16" s="21">
        <f t="shared" si="4"/>
        <v>54400</v>
      </c>
      <c r="S16" s="21">
        <v>11</v>
      </c>
      <c r="U16" s="21">
        <f t="shared" si="2"/>
        <v>54400</v>
      </c>
      <c r="V16" s="54">
        <f t="shared" si="5"/>
        <v>54400</v>
      </c>
      <c r="W16" s="21">
        <f t="shared" si="3"/>
        <v>54400</v>
      </c>
      <c r="Y16" s="54">
        <f t="shared" si="6"/>
        <v>54400</v>
      </c>
      <c r="Z16" s="54"/>
    </row>
    <row r="17" spans="1:26" s="61" customFormat="1" x14ac:dyDescent="0.5">
      <c r="A17" s="27"/>
      <c r="B17" s="27"/>
      <c r="C17" s="27"/>
      <c r="D17" s="27"/>
      <c r="E17" s="27"/>
      <c r="F17" s="27"/>
      <c r="G17" s="27"/>
      <c r="H17" s="32"/>
      <c r="I17" s="32"/>
      <c r="J17" s="32"/>
      <c r="L17" s="27"/>
      <c r="M17" s="27"/>
      <c r="N17" s="27"/>
      <c r="O17" s="27"/>
      <c r="P17" s="32"/>
      <c r="Q17" s="32"/>
      <c r="S17" s="27"/>
      <c r="V17" s="32"/>
      <c r="W17" s="32"/>
      <c r="Y17" s="32"/>
      <c r="Z17" s="32"/>
    </row>
    <row r="18" spans="1:26" s="60" customFormat="1" x14ac:dyDescent="0.5">
      <c r="A18" s="21">
        <v>3</v>
      </c>
      <c r="B18" s="22" t="s">
        <v>62</v>
      </c>
      <c r="C18" s="21">
        <v>15499</v>
      </c>
      <c r="D18" s="21">
        <v>5</v>
      </c>
      <c r="E18" s="21">
        <v>3</v>
      </c>
      <c r="F18" s="21">
        <v>93</v>
      </c>
      <c r="G18" s="21">
        <v>1</v>
      </c>
      <c r="H18" s="21">
        <f t="shared" si="0"/>
        <v>2393</v>
      </c>
      <c r="I18" s="54">
        <v>130</v>
      </c>
      <c r="J18" s="54">
        <f t="shared" si="1"/>
        <v>311090</v>
      </c>
      <c r="L18" s="21"/>
      <c r="M18" s="21"/>
      <c r="N18" s="21"/>
      <c r="O18" s="21"/>
      <c r="P18" s="54"/>
      <c r="Q18" s="54"/>
      <c r="S18" s="21"/>
      <c r="V18" s="54">
        <f t="shared" si="5"/>
        <v>311090</v>
      </c>
      <c r="W18" s="21">
        <f t="shared" si="3"/>
        <v>0</v>
      </c>
      <c r="Y18" s="54">
        <f t="shared" si="6"/>
        <v>311090</v>
      </c>
      <c r="Z18" s="54"/>
    </row>
    <row r="19" spans="1:26" s="60" customFormat="1" x14ac:dyDescent="0.5">
      <c r="A19" s="21"/>
      <c r="B19" s="22" t="s">
        <v>62</v>
      </c>
      <c r="C19" s="21">
        <v>5532</v>
      </c>
      <c r="D19" s="21">
        <v>3</v>
      </c>
      <c r="E19" s="21">
        <v>3</v>
      </c>
      <c r="F19" s="21">
        <v>32</v>
      </c>
      <c r="G19" s="21">
        <v>1</v>
      </c>
      <c r="H19" s="21">
        <f t="shared" si="0"/>
        <v>1532</v>
      </c>
      <c r="I19" s="54">
        <v>100</v>
      </c>
      <c r="J19" s="54">
        <f t="shared" si="1"/>
        <v>153200</v>
      </c>
      <c r="L19" s="21"/>
      <c r="M19" s="21"/>
      <c r="N19" s="21"/>
      <c r="O19" s="21"/>
      <c r="P19" s="54"/>
      <c r="Q19" s="54"/>
      <c r="S19" s="21"/>
      <c r="V19" s="54">
        <f t="shared" si="5"/>
        <v>153200</v>
      </c>
      <c r="W19" s="21">
        <f t="shared" si="3"/>
        <v>0</v>
      </c>
      <c r="Y19" s="54">
        <f t="shared" si="6"/>
        <v>153200</v>
      </c>
      <c r="Z19" s="54"/>
    </row>
    <row r="20" spans="1:26" s="60" customFormat="1" x14ac:dyDescent="0.5">
      <c r="A20" s="21"/>
      <c r="B20" s="22" t="s">
        <v>62</v>
      </c>
      <c r="C20" s="21">
        <v>15491</v>
      </c>
      <c r="D20" s="21">
        <v>2</v>
      </c>
      <c r="E20" s="21">
        <v>1</v>
      </c>
      <c r="F20" s="21">
        <v>21</v>
      </c>
      <c r="G20" s="21">
        <v>1</v>
      </c>
      <c r="H20" s="21">
        <f t="shared" si="0"/>
        <v>921</v>
      </c>
      <c r="I20" s="54">
        <v>200</v>
      </c>
      <c r="J20" s="54">
        <f t="shared" si="1"/>
        <v>184200</v>
      </c>
      <c r="L20" s="21"/>
      <c r="M20" s="21"/>
      <c r="N20" s="21"/>
      <c r="O20" s="21"/>
      <c r="P20" s="54"/>
      <c r="Q20" s="54"/>
      <c r="S20" s="21"/>
      <c r="V20" s="54">
        <f t="shared" si="5"/>
        <v>184200</v>
      </c>
      <c r="W20" s="21">
        <f t="shared" si="3"/>
        <v>0</v>
      </c>
      <c r="Y20" s="54">
        <f t="shared" si="6"/>
        <v>184200</v>
      </c>
      <c r="Z20" s="54"/>
    </row>
    <row r="21" spans="1:26" s="60" customFormat="1" x14ac:dyDescent="0.5">
      <c r="A21" s="21"/>
      <c r="B21" s="22" t="s">
        <v>62</v>
      </c>
      <c r="C21" s="21">
        <v>15492</v>
      </c>
      <c r="D21" s="21">
        <v>0</v>
      </c>
      <c r="E21" s="21">
        <v>0</v>
      </c>
      <c r="F21" s="21">
        <v>52</v>
      </c>
      <c r="G21" s="21">
        <v>1</v>
      </c>
      <c r="H21" s="21">
        <f t="shared" si="0"/>
        <v>52</v>
      </c>
      <c r="I21" s="54">
        <v>130</v>
      </c>
      <c r="J21" s="54">
        <f t="shared" si="1"/>
        <v>6760</v>
      </c>
      <c r="L21" s="21"/>
      <c r="M21" s="21"/>
      <c r="N21" s="21"/>
      <c r="O21" s="21"/>
      <c r="P21" s="54"/>
      <c r="Q21" s="54"/>
      <c r="S21" s="21"/>
      <c r="V21" s="54">
        <f t="shared" si="5"/>
        <v>6760</v>
      </c>
      <c r="W21" s="21">
        <f t="shared" si="3"/>
        <v>0</v>
      </c>
      <c r="Y21" s="54">
        <f t="shared" si="6"/>
        <v>6760</v>
      </c>
      <c r="Z21" s="54"/>
    </row>
    <row r="22" spans="1:26" s="60" customFormat="1" x14ac:dyDescent="0.5">
      <c r="A22" s="21"/>
      <c r="B22" s="22" t="s">
        <v>62</v>
      </c>
      <c r="C22" s="21">
        <v>5550</v>
      </c>
      <c r="D22" s="21">
        <v>1</v>
      </c>
      <c r="E22" s="21">
        <v>0</v>
      </c>
      <c r="F22" s="21">
        <v>56</v>
      </c>
      <c r="G22" s="21">
        <v>1</v>
      </c>
      <c r="H22" s="21">
        <f t="shared" si="0"/>
        <v>456</v>
      </c>
      <c r="I22" s="54">
        <v>100</v>
      </c>
      <c r="J22" s="54">
        <f t="shared" si="1"/>
        <v>45600</v>
      </c>
      <c r="L22" s="21"/>
      <c r="M22" s="21"/>
      <c r="N22" s="21"/>
      <c r="O22" s="21"/>
      <c r="P22" s="54"/>
      <c r="Q22" s="54"/>
      <c r="S22" s="21"/>
      <c r="V22" s="54">
        <f t="shared" si="5"/>
        <v>45600</v>
      </c>
      <c r="W22" s="21">
        <f t="shared" si="3"/>
        <v>0</v>
      </c>
      <c r="Y22" s="54">
        <f t="shared" si="6"/>
        <v>45600</v>
      </c>
      <c r="Z22" s="54"/>
    </row>
    <row r="23" spans="1:26" s="61" customFormat="1" x14ac:dyDescent="0.5">
      <c r="A23" s="32"/>
      <c r="B23" s="33"/>
      <c r="C23" s="32"/>
      <c r="D23" s="32"/>
      <c r="E23" s="32"/>
      <c r="F23" s="32"/>
      <c r="G23" s="32"/>
      <c r="H23" s="32"/>
      <c r="I23" s="32"/>
      <c r="J23" s="32"/>
      <c r="L23" s="32"/>
      <c r="M23" s="32"/>
      <c r="N23" s="32"/>
      <c r="O23" s="32"/>
      <c r="P23" s="32"/>
      <c r="Q23" s="32"/>
      <c r="S23" s="32"/>
      <c r="V23" s="32"/>
      <c r="W23" s="32"/>
      <c r="Y23" s="32"/>
      <c r="Z23" s="32"/>
    </row>
    <row r="24" spans="1:26" s="60" customFormat="1" x14ac:dyDescent="0.5">
      <c r="A24" s="21">
        <v>4</v>
      </c>
      <c r="B24" s="22" t="s">
        <v>62</v>
      </c>
      <c r="C24" s="21">
        <v>17224</v>
      </c>
      <c r="D24" s="21">
        <v>0</v>
      </c>
      <c r="E24" s="21">
        <v>3</v>
      </c>
      <c r="F24" s="21">
        <v>0</v>
      </c>
      <c r="G24" s="21">
        <v>1</v>
      </c>
      <c r="H24" s="21">
        <f t="shared" si="0"/>
        <v>300</v>
      </c>
      <c r="I24" s="54">
        <v>100</v>
      </c>
      <c r="J24" s="54">
        <f t="shared" si="1"/>
        <v>30000</v>
      </c>
      <c r="L24" s="21"/>
      <c r="M24" s="21"/>
      <c r="N24" s="21"/>
      <c r="O24" s="21"/>
      <c r="P24" s="54"/>
      <c r="Q24" s="54"/>
      <c r="S24" s="21"/>
      <c r="V24" s="54">
        <f t="shared" si="5"/>
        <v>30000</v>
      </c>
      <c r="W24" s="21">
        <f t="shared" si="3"/>
        <v>0</v>
      </c>
      <c r="Y24" s="54">
        <f t="shared" si="6"/>
        <v>30000</v>
      </c>
      <c r="Z24" s="54"/>
    </row>
    <row r="25" spans="1:26" s="60" customFormat="1" x14ac:dyDescent="0.5">
      <c r="A25" s="21"/>
      <c r="B25" s="22" t="s">
        <v>62</v>
      </c>
      <c r="C25" s="21">
        <v>15472</v>
      </c>
      <c r="D25" s="21">
        <v>0</v>
      </c>
      <c r="E25" s="21">
        <v>3</v>
      </c>
      <c r="F25" s="21">
        <v>85</v>
      </c>
      <c r="G25" s="21">
        <v>1</v>
      </c>
      <c r="H25" s="21">
        <f t="shared" si="0"/>
        <v>385</v>
      </c>
      <c r="I25" s="54">
        <v>130</v>
      </c>
      <c r="J25" s="54">
        <f t="shared" si="1"/>
        <v>50050</v>
      </c>
      <c r="L25" s="21"/>
      <c r="M25" s="21"/>
      <c r="N25" s="21"/>
      <c r="O25" s="21"/>
      <c r="P25" s="54"/>
      <c r="Q25" s="54"/>
      <c r="S25" s="21"/>
      <c r="V25" s="54">
        <f t="shared" si="5"/>
        <v>50050</v>
      </c>
      <c r="W25" s="21">
        <f t="shared" si="3"/>
        <v>0</v>
      </c>
      <c r="Y25" s="54">
        <f t="shared" si="6"/>
        <v>50050</v>
      </c>
      <c r="Z25" s="54"/>
    </row>
    <row r="26" spans="1:26" s="61" customFormat="1" x14ac:dyDescent="0.5">
      <c r="A26" s="32"/>
      <c r="B26" s="33"/>
      <c r="C26" s="32"/>
      <c r="D26" s="32"/>
      <c r="E26" s="32"/>
      <c r="F26" s="32"/>
      <c r="G26" s="32"/>
      <c r="H26" s="32"/>
      <c r="I26" s="32"/>
      <c r="J26" s="32"/>
      <c r="L26" s="32"/>
      <c r="M26" s="32"/>
      <c r="N26" s="32"/>
      <c r="O26" s="32"/>
      <c r="P26" s="32"/>
      <c r="Q26" s="32"/>
      <c r="S26" s="32"/>
      <c r="V26" s="32"/>
      <c r="W26" s="32"/>
      <c r="Y26" s="32"/>
      <c r="Z26" s="32"/>
    </row>
    <row r="27" spans="1:26" s="60" customFormat="1" x14ac:dyDescent="0.5">
      <c r="A27" s="21">
        <v>5</v>
      </c>
      <c r="B27" s="22" t="s">
        <v>62</v>
      </c>
      <c r="C27" s="21">
        <v>5972</v>
      </c>
      <c r="D27" s="21">
        <v>0</v>
      </c>
      <c r="E27" s="21">
        <v>1</v>
      </c>
      <c r="F27" s="21">
        <v>91</v>
      </c>
      <c r="G27" s="21">
        <v>2</v>
      </c>
      <c r="H27" s="21">
        <f t="shared" si="0"/>
        <v>191</v>
      </c>
      <c r="I27" s="54">
        <v>150</v>
      </c>
      <c r="J27" s="54">
        <f t="shared" si="1"/>
        <v>28650</v>
      </c>
      <c r="L27" s="21" t="s">
        <v>72</v>
      </c>
      <c r="M27" s="21" t="s">
        <v>73</v>
      </c>
      <c r="N27" s="21">
        <v>2</v>
      </c>
      <c r="O27" s="21">
        <v>315</v>
      </c>
      <c r="P27" s="54">
        <v>100</v>
      </c>
      <c r="Q27" s="54">
        <v>6800</v>
      </c>
      <c r="R27" s="21">
        <f t="shared" ref="R27:R29" si="7">O27*Q27</f>
        <v>2142000</v>
      </c>
      <c r="S27" s="21">
        <v>31</v>
      </c>
      <c r="U27" s="21">
        <f t="shared" ref="U27:U29" si="8">R27*(100-T27)/100</f>
        <v>2142000</v>
      </c>
      <c r="V27" s="54">
        <f t="shared" si="5"/>
        <v>2170650</v>
      </c>
      <c r="W27" s="21">
        <f t="shared" si="3"/>
        <v>2170650</v>
      </c>
      <c r="Y27" s="54">
        <f t="shared" si="6"/>
        <v>2170650</v>
      </c>
      <c r="Z27" s="54"/>
    </row>
    <row r="28" spans="1:26" s="60" customFormat="1" x14ac:dyDescent="0.5">
      <c r="A28" s="21"/>
      <c r="B28" s="22"/>
      <c r="C28" s="21"/>
      <c r="D28" s="21"/>
      <c r="E28" s="21"/>
      <c r="F28" s="21"/>
      <c r="G28" s="21"/>
      <c r="H28" s="21">
        <f t="shared" si="0"/>
        <v>0</v>
      </c>
      <c r="I28" s="54"/>
      <c r="J28" s="54">
        <f t="shared" si="1"/>
        <v>0</v>
      </c>
      <c r="L28" s="21"/>
      <c r="M28" s="21" t="s">
        <v>85</v>
      </c>
      <c r="N28" s="21">
        <v>2</v>
      </c>
      <c r="O28" s="21">
        <v>54</v>
      </c>
      <c r="P28" s="54">
        <v>100</v>
      </c>
      <c r="Q28" s="54">
        <v>6800</v>
      </c>
      <c r="R28" s="21">
        <f t="shared" si="7"/>
        <v>367200</v>
      </c>
      <c r="S28" s="21">
        <v>11</v>
      </c>
      <c r="U28" s="21">
        <f t="shared" si="8"/>
        <v>367200</v>
      </c>
      <c r="V28" s="54">
        <f t="shared" si="5"/>
        <v>367200</v>
      </c>
      <c r="W28" s="21">
        <f t="shared" si="3"/>
        <v>367200</v>
      </c>
      <c r="Y28" s="54">
        <f t="shared" si="6"/>
        <v>367200</v>
      </c>
      <c r="Z28" s="54"/>
    </row>
    <row r="29" spans="1:26" s="60" customFormat="1" x14ac:dyDescent="0.5">
      <c r="A29" s="21"/>
      <c r="B29" s="22"/>
      <c r="C29" s="21"/>
      <c r="D29" s="21"/>
      <c r="E29" s="21"/>
      <c r="F29" s="21"/>
      <c r="G29" s="21"/>
      <c r="H29" s="21">
        <f t="shared" si="0"/>
        <v>0</v>
      </c>
      <c r="I29" s="54"/>
      <c r="J29" s="54">
        <f t="shared" si="1"/>
        <v>0</v>
      </c>
      <c r="L29" s="21"/>
      <c r="M29" s="21" t="s">
        <v>66</v>
      </c>
      <c r="N29" s="21">
        <v>2</v>
      </c>
      <c r="O29" s="21">
        <v>8</v>
      </c>
      <c r="P29" s="54">
        <v>100</v>
      </c>
      <c r="Q29" s="54">
        <v>6800</v>
      </c>
      <c r="R29" s="21">
        <f t="shared" si="7"/>
        <v>54400</v>
      </c>
      <c r="S29" s="21">
        <v>31</v>
      </c>
      <c r="U29" s="21">
        <f t="shared" si="8"/>
        <v>54400</v>
      </c>
      <c r="V29" s="54">
        <f t="shared" si="5"/>
        <v>54400</v>
      </c>
      <c r="W29" s="21">
        <f t="shared" si="3"/>
        <v>54400</v>
      </c>
      <c r="Y29" s="54">
        <f t="shared" si="6"/>
        <v>54400</v>
      </c>
      <c r="Z29" s="54"/>
    </row>
    <row r="30" spans="1:26" s="60" customFormat="1" x14ac:dyDescent="0.5">
      <c r="A30" s="21"/>
      <c r="B30" s="22" t="s">
        <v>62</v>
      </c>
      <c r="C30" s="21">
        <v>15604</v>
      </c>
      <c r="D30" s="21">
        <v>1</v>
      </c>
      <c r="E30" s="21">
        <v>0</v>
      </c>
      <c r="F30" s="21">
        <v>80</v>
      </c>
      <c r="G30" s="21">
        <v>1</v>
      </c>
      <c r="H30" s="21">
        <f t="shared" si="0"/>
        <v>480</v>
      </c>
      <c r="I30" s="54">
        <v>100</v>
      </c>
      <c r="J30" s="54">
        <f t="shared" si="1"/>
        <v>48000</v>
      </c>
      <c r="L30" s="21"/>
      <c r="M30" s="21"/>
      <c r="N30" s="21"/>
      <c r="O30" s="21"/>
      <c r="P30" s="54"/>
      <c r="Q30" s="54"/>
      <c r="S30" s="21"/>
      <c r="V30" s="54">
        <f t="shared" si="5"/>
        <v>48000</v>
      </c>
      <c r="W30" s="21">
        <f t="shared" si="3"/>
        <v>0</v>
      </c>
      <c r="Y30" s="54">
        <f t="shared" si="6"/>
        <v>48000</v>
      </c>
      <c r="Z30" s="54"/>
    </row>
    <row r="31" spans="1:26" s="60" customFormat="1" x14ac:dyDescent="0.5">
      <c r="A31" s="21"/>
      <c r="B31" s="22" t="s">
        <v>62</v>
      </c>
      <c r="C31" s="21">
        <v>15475</v>
      </c>
      <c r="D31" s="21">
        <v>0</v>
      </c>
      <c r="E31" s="21">
        <v>3</v>
      </c>
      <c r="F31" s="21">
        <v>54</v>
      </c>
      <c r="G31" s="21">
        <v>1</v>
      </c>
      <c r="H31" s="21">
        <f t="shared" si="0"/>
        <v>354</v>
      </c>
      <c r="I31" s="54">
        <v>150</v>
      </c>
      <c r="J31" s="54">
        <f t="shared" si="1"/>
        <v>53100</v>
      </c>
      <c r="L31" s="21"/>
      <c r="M31" s="21"/>
      <c r="N31" s="21"/>
      <c r="O31" s="21"/>
      <c r="P31" s="54"/>
      <c r="Q31" s="54"/>
      <c r="S31" s="21"/>
      <c r="V31" s="54">
        <f t="shared" si="5"/>
        <v>53100</v>
      </c>
      <c r="W31" s="21">
        <f t="shared" si="3"/>
        <v>0</v>
      </c>
      <c r="Y31" s="54">
        <f t="shared" si="6"/>
        <v>53100</v>
      </c>
      <c r="Z31" s="54"/>
    </row>
    <row r="32" spans="1:26" s="61" customFormat="1" x14ac:dyDescent="0.5">
      <c r="A32" s="32"/>
      <c r="B32" s="33"/>
      <c r="C32" s="32"/>
      <c r="D32" s="32"/>
      <c r="E32" s="32"/>
      <c r="F32" s="32"/>
      <c r="G32" s="32"/>
      <c r="H32" s="32"/>
      <c r="I32" s="32"/>
      <c r="J32" s="32"/>
      <c r="L32" s="32"/>
      <c r="M32" s="32"/>
      <c r="N32" s="32"/>
      <c r="O32" s="32"/>
      <c r="P32" s="32"/>
      <c r="Q32" s="32"/>
      <c r="S32" s="32"/>
      <c r="V32" s="32"/>
      <c r="W32" s="32"/>
      <c r="Y32" s="32"/>
      <c r="Z32" s="32"/>
    </row>
    <row r="33" spans="1:26" s="60" customFormat="1" x14ac:dyDescent="0.5">
      <c r="A33" s="21">
        <v>6</v>
      </c>
      <c r="B33" s="22" t="s">
        <v>62</v>
      </c>
      <c r="C33" s="21">
        <v>5959</v>
      </c>
      <c r="D33" s="21">
        <v>0</v>
      </c>
      <c r="E33" s="21">
        <v>1</v>
      </c>
      <c r="F33" s="21">
        <v>26</v>
      </c>
      <c r="G33" s="21">
        <v>2</v>
      </c>
      <c r="H33" s="21">
        <f t="shared" si="0"/>
        <v>126</v>
      </c>
      <c r="I33" s="54">
        <v>150</v>
      </c>
      <c r="J33" s="54">
        <f t="shared" si="1"/>
        <v>18900</v>
      </c>
      <c r="L33" s="21" t="s">
        <v>72</v>
      </c>
      <c r="M33" s="21" t="s">
        <v>66</v>
      </c>
      <c r="N33" s="21">
        <v>2</v>
      </c>
      <c r="O33" s="21">
        <v>252</v>
      </c>
      <c r="P33" s="54">
        <v>100</v>
      </c>
      <c r="Q33" s="54">
        <v>6800</v>
      </c>
      <c r="R33" s="21">
        <f t="shared" ref="R33:R34" si="9">O33*Q33</f>
        <v>1713600</v>
      </c>
      <c r="S33" s="21">
        <v>31</v>
      </c>
      <c r="U33" s="21">
        <f t="shared" ref="U33:U34" si="10">R33*(100-T33)/100</f>
        <v>1713600</v>
      </c>
      <c r="V33" s="54">
        <f t="shared" si="5"/>
        <v>1732500</v>
      </c>
      <c r="W33" s="21">
        <f t="shared" si="3"/>
        <v>1732500</v>
      </c>
      <c r="Y33" s="54">
        <f t="shared" si="6"/>
        <v>1732500</v>
      </c>
      <c r="Z33" s="54"/>
    </row>
    <row r="34" spans="1:26" s="60" customFormat="1" x14ac:dyDescent="0.5">
      <c r="A34" s="21"/>
      <c r="B34" s="22"/>
      <c r="C34" s="21"/>
      <c r="D34" s="21"/>
      <c r="E34" s="21"/>
      <c r="F34" s="21"/>
      <c r="G34" s="21"/>
      <c r="H34" s="21">
        <f t="shared" si="0"/>
        <v>0</v>
      </c>
      <c r="I34" s="54"/>
      <c r="J34" s="54">
        <f t="shared" si="1"/>
        <v>0</v>
      </c>
      <c r="L34" s="21"/>
      <c r="M34" s="21" t="s">
        <v>85</v>
      </c>
      <c r="N34" s="21">
        <v>2</v>
      </c>
      <c r="O34" s="21">
        <v>18</v>
      </c>
      <c r="P34" s="54">
        <v>100</v>
      </c>
      <c r="Q34" s="54">
        <v>6800</v>
      </c>
      <c r="R34" s="21">
        <f t="shared" si="9"/>
        <v>122400</v>
      </c>
      <c r="S34" s="21">
        <v>16</v>
      </c>
      <c r="U34" s="21">
        <f t="shared" si="10"/>
        <v>122400</v>
      </c>
      <c r="V34" s="54">
        <f t="shared" si="5"/>
        <v>122400</v>
      </c>
      <c r="W34" s="21">
        <f t="shared" si="3"/>
        <v>122400</v>
      </c>
      <c r="Y34" s="54">
        <f t="shared" si="6"/>
        <v>122400</v>
      </c>
      <c r="Z34" s="54"/>
    </row>
    <row r="35" spans="1:26" s="60" customFormat="1" x14ac:dyDescent="0.5">
      <c r="A35" s="21"/>
      <c r="B35" s="22" t="s">
        <v>62</v>
      </c>
      <c r="C35" s="21">
        <v>5499</v>
      </c>
      <c r="D35" s="21">
        <v>0</v>
      </c>
      <c r="E35" s="21">
        <v>3</v>
      </c>
      <c r="F35" s="21">
        <v>87</v>
      </c>
      <c r="G35" s="21">
        <v>4</v>
      </c>
      <c r="H35" s="21">
        <f t="shared" si="0"/>
        <v>387</v>
      </c>
      <c r="I35" s="54">
        <v>100</v>
      </c>
      <c r="J35" s="54">
        <f t="shared" si="1"/>
        <v>38700</v>
      </c>
      <c r="L35" s="21"/>
      <c r="M35" s="21"/>
      <c r="N35" s="21"/>
      <c r="O35" s="21"/>
      <c r="P35" s="54"/>
      <c r="Q35" s="54"/>
      <c r="S35" s="21"/>
      <c r="V35" s="54">
        <f t="shared" si="5"/>
        <v>38700</v>
      </c>
      <c r="W35" s="21">
        <f t="shared" si="3"/>
        <v>0</v>
      </c>
      <c r="Y35" s="54">
        <f t="shared" si="6"/>
        <v>38700</v>
      </c>
      <c r="Z35" s="54"/>
    </row>
    <row r="36" spans="1:26" s="60" customFormat="1" x14ac:dyDescent="0.5">
      <c r="A36" s="21"/>
      <c r="B36" s="22" t="s">
        <v>62</v>
      </c>
      <c r="C36" s="21">
        <v>5513</v>
      </c>
      <c r="D36" s="21">
        <v>0</v>
      </c>
      <c r="E36" s="21">
        <v>1</v>
      </c>
      <c r="F36" s="21">
        <v>62</v>
      </c>
      <c r="G36" s="21">
        <v>4</v>
      </c>
      <c r="H36" s="21">
        <f t="shared" si="0"/>
        <v>162</v>
      </c>
      <c r="I36" s="54">
        <v>100</v>
      </c>
      <c r="J36" s="54">
        <f t="shared" si="1"/>
        <v>16200</v>
      </c>
      <c r="L36" s="21"/>
      <c r="M36" s="21"/>
      <c r="N36" s="21"/>
      <c r="O36" s="21"/>
      <c r="P36" s="54"/>
      <c r="Q36" s="54"/>
      <c r="S36" s="21"/>
      <c r="V36" s="54">
        <f t="shared" si="5"/>
        <v>16200</v>
      </c>
      <c r="W36" s="21">
        <f t="shared" si="3"/>
        <v>0</v>
      </c>
      <c r="Y36" s="54">
        <f t="shared" si="6"/>
        <v>16200</v>
      </c>
      <c r="Z36" s="54"/>
    </row>
    <row r="37" spans="1:26" s="60" customFormat="1" x14ac:dyDescent="0.5">
      <c r="A37" s="21"/>
      <c r="B37" s="22" t="s">
        <v>62</v>
      </c>
      <c r="C37" s="21">
        <v>5502</v>
      </c>
      <c r="D37" s="21">
        <v>1</v>
      </c>
      <c r="E37" s="21">
        <v>0</v>
      </c>
      <c r="F37" s="21">
        <v>4</v>
      </c>
      <c r="G37" s="21">
        <v>4</v>
      </c>
      <c r="H37" s="21">
        <f t="shared" si="0"/>
        <v>404</v>
      </c>
      <c r="I37" s="54">
        <v>100</v>
      </c>
      <c r="J37" s="54">
        <f t="shared" si="1"/>
        <v>40400</v>
      </c>
      <c r="L37" s="21"/>
      <c r="M37" s="21"/>
      <c r="N37" s="21"/>
      <c r="O37" s="21"/>
      <c r="P37" s="54"/>
      <c r="Q37" s="54"/>
      <c r="S37" s="21"/>
      <c r="V37" s="54">
        <f t="shared" si="5"/>
        <v>40400</v>
      </c>
      <c r="W37" s="21">
        <f t="shared" si="3"/>
        <v>0</v>
      </c>
      <c r="Y37" s="54">
        <f t="shared" si="6"/>
        <v>40400</v>
      </c>
      <c r="Z37" s="54"/>
    </row>
    <row r="38" spans="1:26" s="61" customFormat="1" x14ac:dyDescent="0.5">
      <c r="A38" s="32"/>
      <c r="B38" s="33"/>
      <c r="C38" s="32"/>
      <c r="D38" s="32"/>
      <c r="E38" s="32"/>
      <c r="F38" s="32"/>
      <c r="G38" s="32"/>
      <c r="H38" s="32"/>
      <c r="I38" s="32"/>
      <c r="J38" s="32"/>
      <c r="L38" s="32"/>
      <c r="M38" s="32"/>
      <c r="N38" s="32"/>
      <c r="O38" s="32"/>
      <c r="P38" s="32"/>
      <c r="Q38" s="32"/>
      <c r="S38" s="32"/>
      <c r="V38" s="32"/>
      <c r="W38" s="32"/>
      <c r="Y38" s="32"/>
      <c r="Z38" s="32"/>
    </row>
    <row r="39" spans="1:26" s="60" customFormat="1" x14ac:dyDescent="0.5">
      <c r="A39" s="21">
        <v>7</v>
      </c>
      <c r="B39" s="22" t="s">
        <v>62</v>
      </c>
      <c r="C39" s="21">
        <v>5974</v>
      </c>
      <c r="D39" s="21">
        <v>0</v>
      </c>
      <c r="E39" s="21">
        <v>1</v>
      </c>
      <c r="F39" s="21">
        <v>91</v>
      </c>
      <c r="G39" s="21">
        <v>2</v>
      </c>
      <c r="H39" s="21">
        <f t="shared" si="0"/>
        <v>191</v>
      </c>
      <c r="I39" s="54">
        <v>150</v>
      </c>
      <c r="J39" s="54">
        <f t="shared" si="1"/>
        <v>28650</v>
      </c>
      <c r="L39" s="21" t="s">
        <v>72</v>
      </c>
      <c r="M39" s="21" t="s">
        <v>66</v>
      </c>
      <c r="N39" s="21">
        <v>2</v>
      </c>
      <c r="O39" s="21">
        <v>242</v>
      </c>
      <c r="P39" s="54">
        <v>100</v>
      </c>
      <c r="Q39" s="54">
        <v>6800</v>
      </c>
      <c r="R39" s="21">
        <f t="shared" ref="R39:R41" si="11">O39*Q39</f>
        <v>1645600</v>
      </c>
      <c r="S39" s="21">
        <v>36</v>
      </c>
      <c r="U39" s="21">
        <f t="shared" ref="U39:U41" si="12">R39*(100-T39)/100</f>
        <v>1645600</v>
      </c>
      <c r="V39" s="54">
        <f t="shared" si="5"/>
        <v>1674250</v>
      </c>
      <c r="W39" s="21">
        <f t="shared" si="3"/>
        <v>1674250</v>
      </c>
      <c r="Y39" s="54">
        <f t="shared" si="6"/>
        <v>1674250</v>
      </c>
      <c r="Z39" s="54"/>
    </row>
    <row r="40" spans="1:26" s="60" customFormat="1" x14ac:dyDescent="0.5">
      <c r="A40" s="21"/>
      <c r="B40" s="22"/>
      <c r="C40" s="21"/>
      <c r="D40" s="21"/>
      <c r="E40" s="21"/>
      <c r="F40" s="21"/>
      <c r="G40" s="21"/>
      <c r="H40" s="21">
        <f t="shared" si="0"/>
        <v>0</v>
      </c>
      <c r="I40" s="54"/>
      <c r="J40" s="54">
        <f t="shared" si="1"/>
        <v>0</v>
      </c>
      <c r="L40" s="21"/>
      <c r="M40" s="21" t="s">
        <v>85</v>
      </c>
      <c r="N40" s="21">
        <v>2</v>
      </c>
      <c r="O40" s="21">
        <v>9</v>
      </c>
      <c r="P40" s="54">
        <v>100</v>
      </c>
      <c r="Q40" s="54">
        <v>6800</v>
      </c>
      <c r="R40" s="21">
        <f t="shared" si="11"/>
        <v>61200</v>
      </c>
      <c r="S40" s="21">
        <v>36</v>
      </c>
      <c r="U40" s="21">
        <f t="shared" si="12"/>
        <v>61200</v>
      </c>
      <c r="V40" s="54">
        <f t="shared" si="5"/>
        <v>61200</v>
      </c>
      <c r="W40" s="21">
        <f t="shared" si="3"/>
        <v>61200</v>
      </c>
      <c r="Y40" s="54">
        <f t="shared" si="6"/>
        <v>61200</v>
      </c>
      <c r="Z40" s="54"/>
    </row>
    <row r="41" spans="1:26" s="60" customFormat="1" x14ac:dyDescent="0.5">
      <c r="A41" s="21"/>
      <c r="B41" s="22"/>
      <c r="C41" s="21"/>
      <c r="D41" s="21"/>
      <c r="E41" s="21"/>
      <c r="F41" s="21"/>
      <c r="G41" s="21"/>
      <c r="H41" s="21">
        <f t="shared" si="0"/>
        <v>0</v>
      </c>
      <c r="I41" s="54"/>
      <c r="J41" s="54">
        <f t="shared" si="1"/>
        <v>0</v>
      </c>
      <c r="L41" s="21"/>
      <c r="M41" s="21" t="s">
        <v>66</v>
      </c>
      <c r="N41" s="21">
        <v>2</v>
      </c>
      <c r="O41" s="21">
        <v>8</v>
      </c>
      <c r="P41" s="54">
        <v>100</v>
      </c>
      <c r="Q41" s="54">
        <v>6800</v>
      </c>
      <c r="R41" s="21">
        <f t="shared" si="11"/>
        <v>54400</v>
      </c>
      <c r="S41" s="21">
        <v>36</v>
      </c>
      <c r="U41" s="21">
        <f t="shared" si="12"/>
        <v>54400</v>
      </c>
      <c r="V41" s="54">
        <f t="shared" si="5"/>
        <v>54400</v>
      </c>
      <c r="W41" s="21">
        <f t="shared" si="3"/>
        <v>54400</v>
      </c>
      <c r="Y41" s="54">
        <f t="shared" si="6"/>
        <v>54400</v>
      </c>
      <c r="Z41" s="54"/>
    </row>
    <row r="42" spans="1:26" s="60" customFormat="1" x14ac:dyDescent="0.5">
      <c r="A42" s="21"/>
      <c r="B42" s="22" t="s">
        <v>62</v>
      </c>
      <c r="C42" s="21">
        <v>5547</v>
      </c>
      <c r="D42" s="21">
        <v>1</v>
      </c>
      <c r="E42" s="21">
        <v>3</v>
      </c>
      <c r="F42" s="21">
        <v>30</v>
      </c>
      <c r="G42" s="21">
        <v>1</v>
      </c>
      <c r="H42" s="21">
        <f t="shared" si="0"/>
        <v>730</v>
      </c>
      <c r="I42" s="54">
        <v>100</v>
      </c>
      <c r="J42" s="54">
        <f t="shared" si="1"/>
        <v>73000</v>
      </c>
      <c r="L42" s="21"/>
      <c r="M42" s="21"/>
      <c r="N42" s="21"/>
      <c r="O42" s="21"/>
      <c r="P42" s="54"/>
      <c r="Q42" s="54"/>
      <c r="S42" s="21"/>
      <c r="V42" s="54">
        <f t="shared" si="5"/>
        <v>73000</v>
      </c>
      <c r="W42" s="21">
        <f t="shared" si="3"/>
        <v>0</v>
      </c>
      <c r="Y42" s="54">
        <f t="shared" si="6"/>
        <v>73000</v>
      </c>
      <c r="Z42" s="54"/>
    </row>
    <row r="43" spans="1:26" s="60" customFormat="1" x14ac:dyDescent="0.5">
      <c r="A43" s="21"/>
      <c r="B43" s="22" t="s">
        <v>62</v>
      </c>
      <c r="C43" s="21">
        <v>5545</v>
      </c>
      <c r="D43" s="21">
        <v>0</v>
      </c>
      <c r="E43" s="21">
        <v>2</v>
      </c>
      <c r="F43" s="21">
        <v>78</v>
      </c>
      <c r="G43" s="21">
        <v>1</v>
      </c>
      <c r="H43" s="21">
        <f t="shared" si="0"/>
        <v>278</v>
      </c>
      <c r="I43" s="54">
        <v>100</v>
      </c>
      <c r="J43" s="54">
        <f t="shared" si="1"/>
        <v>27800</v>
      </c>
      <c r="L43" s="21"/>
      <c r="M43" s="21"/>
      <c r="N43" s="21"/>
      <c r="O43" s="21"/>
      <c r="P43" s="54"/>
      <c r="Q43" s="54"/>
      <c r="S43" s="21"/>
      <c r="V43" s="54">
        <f t="shared" si="5"/>
        <v>27800</v>
      </c>
      <c r="W43" s="21">
        <f t="shared" si="3"/>
        <v>0</v>
      </c>
      <c r="Y43" s="54">
        <f t="shared" si="6"/>
        <v>27800</v>
      </c>
      <c r="Z43" s="54"/>
    </row>
    <row r="44" spans="1:26" s="60" customFormat="1" x14ac:dyDescent="0.5">
      <c r="A44" s="21"/>
      <c r="B44" s="22" t="s">
        <v>62</v>
      </c>
      <c r="C44" s="21">
        <v>15477</v>
      </c>
      <c r="D44" s="21">
        <v>0</v>
      </c>
      <c r="E44" s="21">
        <v>1</v>
      </c>
      <c r="F44" s="21">
        <v>59</v>
      </c>
      <c r="G44" s="21">
        <v>1</v>
      </c>
      <c r="H44" s="21">
        <f t="shared" si="0"/>
        <v>159</v>
      </c>
      <c r="I44" s="54">
        <v>100</v>
      </c>
      <c r="J44" s="54">
        <f t="shared" si="1"/>
        <v>15900</v>
      </c>
      <c r="L44" s="21"/>
      <c r="M44" s="21"/>
      <c r="N44" s="21"/>
      <c r="O44" s="21"/>
      <c r="P44" s="54"/>
      <c r="Q44" s="54"/>
      <c r="S44" s="21"/>
      <c r="V44" s="54">
        <f t="shared" si="5"/>
        <v>15900</v>
      </c>
      <c r="W44" s="21">
        <f t="shared" si="3"/>
        <v>0</v>
      </c>
      <c r="Y44" s="54">
        <f t="shared" si="6"/>
        <v>15900</v>
      </c>
      <c r="Z44" s="54"/>
    </row>
    <row r="45" spans="1:26" s="62" customFormat="1" x14ac:dyDescent="0.5">
      <c r="A45" s="53"/>
      <c r="B45" s="55" t="s">
        <v>96</v>
      </c>
      <c r="C45" s="53"/>
      <c r="D45" s="53">
        <v>1</v>
      </c>
      <c r="E45" s="53">
        <v>0</v>
      </c>
      <c r="F45" s="53">
        <v>70</v>
      </c>
      <c r="G45" s="53">
        <v>1</v>
      </c>
      <c r="H45" s="53">
        <f t="shared" si="0"/>
        <v>470</v>
      </c>
      <c r="I45" s="53">
        <v>100</v>
      </c>
      <c r="J45" s="53">
        <f t="shared" si="1"/>
        <v>47000</v>
      </c>
      <c r="L45" s="53"/>
      <c r="M45" s="53"/>
      <c r="N45" s="53"/>
      <c r="O45" s="53"/>
      <c r="P45" s="53"/>
      <c r="Q45" s="53"/>
      <c r="S45" s="53"/>
      <c r="V45" s="53">
        <f t="shared" si="5"/>
        <v>47000</v>
      </c>
      <c r="W45" s="53">
        <f t="shared" si="3"/>
        <v>0</v>
      </c>
      <c r="Y45" s="53">
        <f t="shared" si="6"/>
        <v>47000</v>
      </c>
      <c r="Z45" s="53">
        <v>0.01</v>
      </c>
    </row>
    <row r="46" spans="1:26" s="61" customFormat="1" x14ac:dyDescent="0.5">
      <c r="A46" s="32"/>
      <c r="B46" s="33"/>
      <c r="C46" s="32"/>
      <c r="D46" s="32"/>
      <c r="E46" s="32"/>
      <c r="F46" s="32"/>
      <c r="G46" s="32"/>
      <c r="H46" s="32"/>
      <c r="I46" s="32"/>
      <c r="J46" s="32"/>
      <c r="L46" s="32"/>
      <c r="M46" s="32"/>
      <c r="N46" s="32"/>
      <c r="O46" s="32"/>
      <c r="P46" s="32"/>
      <c r="Q46" s="32"/>
      <c r="S46" s="32"/>
      <c r="V46" s="32"/>
      <c r="W46" s="32"/>
      <c r="Y46" s="32"/>
      <c r="Z46" s="32"/>
    </row>
    <row r="47" spans="1:26" s="60" customFormat="1" x14ac:dyDescent="0.5">
      <c r="A47" s="21">
        <v>8</v>
      </c>
      <c r="B47" s="22" t="s">
        <v>62</v>
      </c>
      <c r="C47" s="21">
        <v>17257</v>
      </c>
      <c r="D47" s="21">
        <v>0</v>
      </c>
      <c r="E47" s="21">
        <v>1</v>
      </c>
      <c r="F47" s="21">
        <v>6</v>
      </c>
      <c r="G47" s="21">
        <v>2</v>
      </c>
      <c r="H47" s="21">
        <f t="shared" si="0"/>
        <v>106</v>
      </c>
      <c r="I47" s="54">
        <v>150</v>
      </c>
      <c r="J47" s="54">
        <f t="shared" si="1"/>
        <v>15900</v>
      </c>
      <c r="L47" s="21" t="s">
        <v>64</v>
      </c>
      <c r="M47" s="21" t="s">
        <v>65</v>
      </c>
      <c r="N47" s="21">
        <v>2</v>
      </c>
      <c r="O47" s="21">
        <v>336</v>
      </c>
      <c r="P47" s="54">
        <v>100</v>
      </c>
      <c r="Q47" s="54">
        <v>6800</v>
      </c>
      <c r="R47" s="21">
        <f t="shared" ref="R47:R49" si="13">O47*Q47</f>
        <v>2284800</v>
      </c>
      <c r="S47" s="21">
        <v>30</v>
      </c>
      <c r="U47" s="21">
        <f t="shared" ref="U47:U49" si="14">R47*(100-T47)/100</f>
        <v>2284800</v>
      </c>
      <c r="V47" s="54">
        <f t="shared" si="5"/>
        <v>2300700</v>
      </c>
      <c r="W47" s="21">
        <f t="shared" si="3"/>
        <v>2300700</v>
      </c>
      <c r="Y47" s="54">
        <f t="shared" si="6"/>
        <v>2300700</v>
      </c>
      <c r="Z47" s="54"/>
    </row>
    <row r="48" spans="1:26" s="60" customFormat="1" x14ac:dyDescent="0.5">
      <c r="A48" s="21"/>
      <c r="B48" s="22"/>
      <c r="C48" s="21"/>
      <c r="D48" s="21"/>
      <c r="E48" s="21"/>
      <c r="F48" s="21"/>
      <c r="G48" s="21"/>
      <c r="H48" s="21">
        <f t="shared" si="0"/>
        <v>0</v>
      </c>
      <c r="I48" s="54"/>
      <c r="J48" s="54">
        <f t="shared" si="1"/>
        <v>0</v>
      </c>
      <c r="L48" s="21"/>
      <c r="M48" s="21" t="s">
        <v>65</v>
      </c>
      <c r="N48" s="21">
        <v>2</v>
      </c>
      <c r="O48" s="21">
        <v>336</v>
      </c>
      <c r="P48" s="54">
        <v>100</v>
      </c>
      <c r="Q48" s="54">
        <v>6800</v>
      </c>
      <c r="R48" s="21">
        <f t="shared" si="13"/>
        <v>2284800</v>
      </c>
      <c r="S48" s="21">
        <v>30</v>
      </c>
      <c r="U48" s="21">
        <f t="shared" si="14"/>
        <v>2284800</v>
      </c>
      <c r="V48" s="54">
        <f t="shared" si="5"/>
        <v>2284800</v>
      </c>
      <c r="W48" s="21">
        <f t="shared" si="3"/>
        <v>2284800</v>
      </c>
      <c r="Y48" s="54">
        <f t="shared" si="6"/>
        <v>2284800</v>
      </c>
      <c r="Z48" s="54"/>
    </row>
    <row r="49" spans="1:26" s="60" customFormat="1" x14ac:dyDescent="0.5">
      <c r="A49" s="21"/>
      <c r="B49" s="22"/>
      <c r="C49" s="21"/>
      <c r="D49" s="21"/>
      <c r="E49" s="21"/>
      <c r="F49" s="21"/>
      <c r="G49" s="21"/>
      <c r="H49" s="21">
        <f t="shared" si="0"/>
        <v>0</v>
      </c>
      <c r="I49" s="54"/>
      <c r="J49" s="54">
        <f t="shared" si="1"/>
        <v>0</v>
      </c>
      <c r="L49" s="21"/>
      <c r="M49" s="21" t="s">
        <v>66</v>
      </c>
      <c r="N49" s="21">
        <v>2</v>
      </c>
      <c r="O49" s="21">
        <v>12</v>
      </c>
      <c r="P49" s="54">
        <v>100</v>
      </c>
      <c r="Q49" s="54">
        <v>6800</v>
      </c>
      <c r="R49" s="21">
        <f t="shared" si="13"/>
        <v>81600</v>
      </c>
      <c r="S49" s="21">
        <v>30</v>
      </c>
      <c r="U49" s="21">
        <f t="shared" si="14"/>
        <v>81600</v>
      </c>
      <c r="V49" s="54">
        <f t="shared" si="5"/>
        <v>81600</v>
      </c>
      <c r="W49" s="21">
        <f t="shared" si="3"/>
        <v>81600</v>
      </c>
      <c r="Y49" s="54">
        <f t="shared" si="6"/>
        <v>81600</v>
      </c>
      <c r="Z49" s="54"/>
    </row>
    <row r="50" spans="1:26" s="60" customFormat="1" x14ac:dyDescent="0.5">
      <c r="A50" s="21"/>
      <c r="B50" s="22" t="s">
        <v>62</v>
      </c>
      <c r="C50" s="21">
        <v>11728</v>
      </c>
      <c r="D50" s="21">
        <v>2</v>
      </c>
      <c r="E50" s="21">
        <v>1</v>
      </c>
      <c r="F50" s="21">
        <v>72</v>
      </c>
      <c r="G50" s="21">
        <v>1</v>
      </c>
      <c r="H50" s="21">
        <f t="shared" si="0"/>
        <v>972</v>
      </c>
      <c r="I50" s="54">
        <v>100</v>
      </c>
      <c r="J50" s="54">
        <f t="shared" si="1"/>
        <v>97200</v>
      </c>
      <c r="L50" s="21"/>
      <c r="M50" s="21"/>
      <c r="N50" s="21"/>
      <c r="O50" s="21"/>
      <c r="P50" s="54"/>
      <c r="Q50" s="54"/>
      <c r="S50" s="21"/>
      <c r="V50" s="54">
        <f t="shared" si="5"/>
        <v>97200</v>
      </c>
      <c r="W50" s="21">
        <f t="shared" si="3"/>
        <v>0</v>
      </c>
      <c r="Y50" s="54">
        <f t="shared" si="6"/>
        <v>97200</v>
      </c>
      <c r="Z50" s="54"/>
    </row>
    <row r="51" spans="1:26" s="60" customFormat="1" x14ac:dyDescent="0.5">
      <c r="A51" s="21"/>
      <c r="B51" s="22" t="s">
        <v>62</v>
      </c>
      <c r="C51" s="21">
        <v>11727</v>
      </c>
      <c r="D51" s="21">
        <v>1</v>
      </c>
      <c r="E51" s="21">
        <v>0</v>
      </c>
      <c r="F51" s="21">
        <v>22</v>
      </c>
      <c r="G51" s="21">
        <v>1</v>
      </c>
      <c r="H51" s="21">
        <f t="shared" si="0"/>
        <v>422</v>
      </c>
      <c r="I51" s="54">
        <v>100</v>
      </c>
      <c r="J51" s="54">
        <f t="shared" si="1"/>
        <v>42200</v>
      </c>
      <c r="L51" s="21"/>
      <c r="M51" s="21"/>
      <c r="N51" s="21"/>
      <c r="O51" s="21"/>
      <c r="P51" s="54"/>
      <c r="Q51" s="54"/>
      <c r="S51" s="21"/>
      <c r="V51" s="54">
        <f t="shared" si="5"/>
        <v>42200</v>
      </c>
      <c r="W51" s="21">
        <f t="shared" si="3"/>
        <v>0</v>
      </c>
      <c r="Y51" s="54">
        <f t="shared" si="6"/>
        <v>42200</v>
      </c>
      <c r="Z51" s="54"/>
    </row>
    <row r="52" spans="1:26" s="61" customFormat="1" x14ac:dyDescent="0.5">
      <c r="A52" s="32"/>
      <c r="B52" s="33"/>
      <c r="C52" s="32"/>
      <c r="D52" s="32"/>
      <c r="E52" s="32"/>
      <c r="F52" s="32"/>
      <c r="G52" s="32"/>
      <c r="H52" s="32"/>
      <c r="I52" s="32"/>
      <c r="J52" s="32"/>
      <c r="L52" s="32"/>
      <c r="M52" s="32"/>
      <c r="N52" s="32"/>
      <c r="O52" s="32"/>
      <c r="P52" s="32"/>
      <c r="Q52" s="32"/>
      <c r="S52" s="32"/>
      <c r="V52" s="32"/>
      <c r="W52" s="32"/>
      <c r="Y52" s="32"/>
      <c r="Z52" s="32"/>
    </row>
    <row r="53" spans="1:26" s="60" customFormat="1" x14ac:dyDescent="0.5">
      <c r="A53" s="21">
        <v>9</v>
      </c>
      <c r="B53" s="22" t="s">
        <v>62</v>
      </c>
      <c r="C53" s="21">
        <v>18493</v>
      </c>
      <c r="D53" s="21">
        <v>8</v>
      </c>
      <c r="E53" s="21">
        <v>1</v>
      </c>
      <c r="F53" s="21">
        <v>44</v>
      </c>
      <c r="G53" s="21">
        <v>1</v>
      </c>
      <c r="H53" s="21">
        <f t="shared" si="0"/>
        <v>3344</v>
      </c>
      <c r="I53" s="54">
        <v>130</v>
      </c>
      <c r="J53" s="54">
        <f t="shared" si="1"/>
        <v>434720</v>
      </c>
      <c r="L53" s="21"/>
      <c r="M53" s="21"/>
      <c r="N53" s="21"/>
      <c r="O53" s="21"/>
      <c r="P53" s="54"/>
      <c r="Q53" s="54"/>
      <c r="S53" s="21"/>
      <c r="V53" s="54">
        <f t="shared" si="5"/>
        <v>434720</v>
      </c>
      <c r="W53" s="21">
        <f t="shared" si="3"/>
        <v>0</v>
      </c>
      <c r="Y53" s="54">
        <f t="shared" si="6"/>
        <v>434720</v>
      </c>
      <c r="Z53" s="54"/>
    </row>
    <row r="54" spans="1:26" s="60" customFormat="1" x14ac:dyDescent="0.5">
      <c r="A54" s="21"/>
      <c r="B54" s="22" t="s">
        <v>62</v>
      </c>
      <c r="C54" s="21">
        <v>15615</v>
      </c>
      <c r="D54" s="21">
        <v>2</v>
      </c>
      <c r="E54" s="21">
        <v>2</v>
      </c>
      <c r="F54" s="21">
        <v>79</v>
      </c>
      <c r="G54" s="21">
        <v>1</v>
      </c>
      <c r="H54" s="21">
        <f t="shared" si="0"/>
        <v>1079</v>
      </c>
      <c r="I54" s="54">
        <v>100</v>
      </c>
      <c r="J54" s="54">
        <f t="shared" si="1"/>
        <v>107900</v>
      </c>
      <c r="L54" s="21"/>
      <c r="M54" s="21"/>
      <c r="N54" s="21"/>
      <c r="O54" s="21"/>
      <c r="P54" s="54"/>
      <c r="Q54" s="54"/>
      <c r="S54" s="21"/>
      <c r="V54" s="54">
        <f t="shared" si="5"/>
        <v>107900</v>
      </c>
      <c r="W54" s="21">
        <f t="shared" si="3"/>
        <v>0</v>
      </c>
      <c r="Y54" s="54">
        <f t="shared" si="6"/>
        <v>107900</v>
      </c>
      <c r="Z54" s="54"/>
    </row>
    <row r="55" spans="1:26" s="60" customFormat="1" x14ac:dyDescent="0.5">
      <c r="A55" s="21"/>
      <c r="B55" s="22" t="s">
        <v>62</v>
      </c>
      <c r="C55" s="21">
        <v>15465</v>
      </c>
      <c r="D55" s="21">
        <v>0</v>
      </c>
      <c r="E55" s="21">
        <v>0</v>
      </c>
      <c r="F55" s="21">
        <v>79</v>
      </c>
      <c r="G55" s="21">
        <v>1</v>
      </c>
      <c r="H55" s="21">
        <f t="shared" si="0"/>
        <v>79</v>
      </c>
      <c r="I55" s="54">
        <v>100</v>
      </c>
      <c r="J55" s="54">
        <f t="shared" si="1"/>
        <v>7900</v>
      </c>
      <c r="L55" s="21"/>
      <c r="M55" s="21"/>
      <c r="N55" s="21"/>
      <c r="O55" s="21"/>
      <c r="P55" s="54"/>
      <c r="Q55" s="54"/>
      <c r="S55" s="21"/>
      <c r="V55" s="54">
        <f t="shared" si="5"/>
        <v>7900</v>
      </c>
      <c r="W55" s="21">
        <f t="shared" si="3"/>
        <v>0</v>
      </c>
      <c r="Y55" s="54">
        <f t="shared" si="6"/>
        <v>7900</v>
      </c>
      <c r="Z55" s="54"/>
    </row>
    <row r="56" spans="1:26" s="61" customFormat="1" x14ac:dyDescent="0.5">
      <c r="A56" s="32"/>
      <c r="B56" s="33"/>
      <c r="C56" s="32"/>
      <c r="D56" s="32"/>
      <c r="E56" s="32"/>
      <c r="F56" s="32"/>
      <c r="G56" s="32"/>
      <c r="H56" s="32"/>
      <c r="I56" s="32"/>
      <c r="J56" s="32"/>
      <c r="L56" s="32"/>
      <c r="M56" s="32"/>
      <c r="N56" s="32"/>
      <c r="O56" s="32"/>
      <c r="P56" s="32"/>
      <c r="Q56" s="32"/>
      <c r="S56" s="32"/>
      <c r="V56" s="32"/>
      <c r="W56" s="32"/>
      <c r="Y56" s="32"/>
      <c r="Z56" s="32"/>
    </row>
    <row r="57" spans="1:26" s="60" customFormat="1" x14ac:dyDescent="0.5">
      <c r="A57" s="21">
        <v>10</v>
      </c>
      <c r="B57" s="22" t="s">
        <v>62</v>
      </c>
      <c r="C57" s="21">
        <v>18516</v>
      </c>
      <c r="D57" s="21">
        <v>1</v>
      </c>
      <c r="E57" s="21">
        <v>0</v>
      </c>
      <c r="F57" s="21">
        <v>3</v>
      </c>
      <c r="G57" s="21">
        <v>1</v>
      </c>
      <c r="H57" s="21">
        <f t="shared" si="0"/>
        <v>403</v>
      </c>
      <c r="I57" s="54">
        <v>130</v>
      </c>
      <c r="J57" s="54">
        <f t="shared" si="1"/>
        <v>52390</v>
      </c>
      <c r="L57" s="21"/>
      <c r="M57" s="21"/>
      <c r="N57" s="21"/>
      <c r="O57" s="21"/>
      <c r="P57" s="54"/>
      <c r="Q57" s="54"/>
      <c r="S57" s="21"/>
      <c r="V57" s="54">
        <f t="shared" si="5"/>
        <v>52390</v>
      </c>
      <c r="W57" s="21">
        <f t="shared" si="3"/>
        <v>0</v>
      </c>
      <c r="Y57" s="54">
        <f t="shared" si="6"/>
        <v>52390</v>
      </c>
      <c r="Z57" s="54"/>
    </row>
    <row r="58" spans="1:26" s="61" customFormat="1" x14ac:dyDescent="0.5">
      <c r="A58" s="32"/>
      <c r="B58" s="33"/>
      <c r="C58" s="32"/>
      <c r="D58" s="32"/>
      <c r="E58" s="32"/>
      <c r="F58" s="32"/>
      <c r="G58" s="32"/>
      <c r="H58" s="32"/>
      <c r="I58" s="32"/>
      <c r="J58" s="32"/>
      <c r="L58" s="32"/>
      <c r="M58" s="32"/>
      <c r="N58" s="32"/>
      <c r="O58" s="32"/>
      <c r="P58" s="32"/>
      <c r="Q58" s="32"/>
      <c r="S58" s="32"/>
      <c r="V58" s="32"/>
      <c r="W58" s="32"/>
      <c r="Y58" s="32"/>
      <c r="Z58" s="32"/>
    </row>
    <row r="59" spans="1:26" s="60" customFormat="1" x14ac:dyDescent="0.5">
      <c r="A59" s="21">
        <v>11</v>
      </c>
      <c r="B59" s="22" t="s">
        <v>62</v>
      </c>
      <c r="C59" s="21">
        <v>5968</v>
      </c>
      <c r="D59" s="21">
        <v>0</v>
      </c>
      <c r="E59" s="21">
        <v>1</v>
      </c>
      <c r="F59" s="21">
        <v>15</v>
      </c>
      <c r="G59" s="21">
        <v>2</v>
      </c>
      <c r="H59" s="21">
        <f t="shared" si="0"/>
        <v>115</v>
      </c>
      <c r="I59" s="54">
        <v>200</v>
      </c>
      <c r="J59" s="54">
        <f t="shared" si="1"/>
        <v>23000</v>
      </c>
      <c r="L59" s="21" t="s">
        <v>72</v>
      </c>
      <c r="M59" s="21" t="s">
        <v>66</v>
      </c>
      <c r="N59" s="21">
        <v>2</v>
      </c>
      <c r="O59" s="21">
        <v>168</v>
      </c>
      <c r="P59" s="54">
        <v>100</v>
      </c>
      <c r="Q59" s="54">
        <v>6800</v>
      </c>
      <c r="R59" s="21">
        <f t="shared" ref="R59:R61" si="15">O59*Q59</f>
        <v>1142400</v>
      </c>
      <c r="S59" s="21">
        <v>31</v>
      </c>
      <c r="U59" s="21">
        <f t="shared" ref="U59:U61" si="16">R59*(100-T59)/100</f>
        <v>1142400</v>
      </c>
      <c r="V59" s="54">
        <f t="shared" si="5"/>
        <v>1165400</v>
      </c>
      <c r="W59" s="21">
        <f t="shared" si="3"/>
        <v>1165400</v>
      </c>
      <c r="Y59" s="54">
        <f t="shared" si="6"/>
        <v>1165400</v>
      </c>
      <c r="Z59" s="54"/>
    </row>
    <row r="60" spans="1:26" s="60" customFormat="1" x14ac:dyDescent="0.5">
      <c r="A60" s="21"/>
      <c r="B60" s="22"/>
      <c r="C60" s="21"/>
      <c r="D60" s="21"/>
      <c r="E60" s="21"/>
      <c r="F60" s="21"/>
      <c r="G60" s="21"/>
      <c r="H60" s="21">
        <f t="shared" si="0"/>
        <v>0</v>
      </c>
      <c r="I60" s="54"/>
      <c r="J60" s="54">
        <f t="shared" si="1"/>
        <v>0</v>
      </c>
      <c r="L60" s="21"/>
      <c r="M60" s="21" t="s">
        <v>85</v>
      </c>
      <c r="N60" s="21">
        <v>2</v>
      </c>
      <c r="O60" s="21">
        <v>96</v>
      </c>
      <c r="P60" s="54">
        <v>100</v>
      </c>
      <c r="Q60" s="54">
        <v>6800</v>
      </c>
      <c r="R60" s="21">
        <f t="shared" si="15"/>
        <v>652800</v>
      </c>
      <c r="S60" s="21">
        <v>31</v>
      </c>
      <c r="U60" s="21">
        <f t="shared" si="16"/>
        <v>652800</v>
      </c>
      <c r="V60" s="54">
        <f t="shared" si="5"/>
        <v>652800</v>
      </c>
      <c r="W60" s="21">
        <f t="shared" si="3"/>
        <v>652800</v>
      </c>
      <c r="Y60" s="54">
        <f t="shared" si="6"/>
        <v>652800</v>
      </c>
      <c r="Z60" s="54"/>
    </row>
    <row r="61" spans="1:26" s="60" customFormat="1" x14ac:dyDescent="0.5">
      <c r="A61" s="21"/>
      <c r="B61" s="22"/>
      <c r="C61" s="21"/>
      <c r="D61" s="21"/>
      <c r="E61" s="21"/>
      <c r="F61" s="21"/>
      <c r="G61" s="21"/>
      <c r="H61" s="21">
        <f t="shared" si="0"/>
        <v>0</v>
      </c>
      <c r="I61" s="54"/>
      <c r="J61" s="54">
        <f t="shared" si="1"/>
        <v>0</v>
      </c>
      <c r="L61" s="21"/>
      <c r="M61" s="21" t="s">
        <v>66</v>
      </c>
      <c r="N61" s="21">
        <v>2</v>
      </c>
      <c r="O61" s="21">
        <v>8</v>
      </c>
      <c r="P61" s="54">
        <v>100</v>
      </c>
      <c r="Q61" s="54">
        <v>6800</v>
      </c>
      <c r="R61" s="21">
        <f t="shared" si="15"/>
        <v>54400</v>
      </c>
      <c r="S61" s="21">
        <v>51</v>
      </c>
      <c r="U61" s="21">
        <f t="shared" si="16"/>
        <v>54400</v>
      </c>
      <c r="V61" s="54">
        <f t="shared" si="5"/>
        <v>54400</v>
      </c>
      <c r="W61" s="21">
        <f t="shared" si="3"/>
        <v>54400</v>
      </c>
      <c r="Y61" s="54">
        <f t="shared" si="6"/>
        <v>54400</v>
      </c>
      <c r="Z61" s="54"/>
    </row>
    <row r="62" spans="1:26" s="60" customFormat="1" x14ac:dyDescent="0.5">
      <c r="A62" s="21"/>
      <c r="B62" s="22" t="s">
        <v>62</v>
      </c>
      <c r="C62" s="21">
        <v>5814</v>
      </c>
      <c r="D62" s="21">
        <v>1</v>
      </c>
      <c r="E62" s="21">
        <v>3</v>
      </c>
      <c r="F62" s="21">
        <v>96</v>
      </c>
      <c r="G62" s="21">
        <v>1</v>
      </c>
      <c r="H62" s="21">
        <f t="shared" si="0"/>
        <v>796</v>
      </c>
      <c r="I62" s="54">
        <v>130</v>
      </c>
      <c r="J62" s="54">
        <f t="shared" si="1"/>
        <v>103480</v>
      </c>
      <c r="L62" s="21"/>
      <c r="M62" s="21"/>
      <c r="N62" s="21"/>
      <c r="O62" s="21"/>
      <c r="P62" s="54"/>
      <c r="Q62" s="54"/>
      <c r="S62" s="21"/>
      <c r="V62" s="54">
        <f t="shared" si="5"/>
        <v>103480</v>
      </c>
      <c r="W62" s="21">
        <f t="shared" si="3"/>
        <v>0</v>
      </c>
      <c r="Y62" s="54">
        <f t="shared" si="6"/>
        <v>103480</v>
      </c>
      <c r="Z62" s="54"/>
    </row>
    <row r="63" spans="1:26" s="60" customFormat="1" x14ac:dyDescent="0.5">
      <c r="A63" s="21"/>
      <c r="B63" s="22" t="s">
        <v>62</v>
      </c>
      <c r="C63" s="21">
        <v>10580</v>
      </c>
      <c r="D63" s="21">
        <v>0</v>
      </c>
      <c r="E63" s="21">
        <v>1</v>
      </c>
      <c r="F63" s="21">
        <v>95</v>
      </c>
      <c r="G63" s="21">
        <v>1</v>
      </c>
      <c r="H63" s="21">
        <f t="shared" si="0"/>
        <v>195</v>
      </c>
      <c r="I63" s="54">
        <v>200</v>
      </c>
      <c r="J63" s="54">
        <f t="shared" si="1"/>
        <v>39000</v>
      </c>
      <c r="L63" s="21"/>
      <c r="M63" s="21"/>
      <c r="N63" s="21"/>
      <c r="O63" s="21"/>
      <c r="P63" s="54"/>
      <c r="Q63" s="54"/>
      <c r="S63" s="21"/>
      <c r="V63" s="54">
        <f t="shared" si="5"/>
        <v>39000</v>
      </c>
      <c r="W63" s="21">
        <f t="shared" si="3"/>
        <v>0</v>
      </c>
      <c r="Y63" s="54">
        <f t="shared" si="6"/>
        <v>39000</v>
      </c>
      <c r="Z63" s="54"/>
    </row>
    <row r="64" spans="1:26" s="60" customFormat="1" x14ac:dyDescent="0.5">
      <c r="A64" s="21"/>
      <c r="B64" s="22" t="s">
        <v>62</v>
      </c>
      <c r="C64" s="21">
        <v>14948</v>
      </c>
      <c r="D64" s="21">
        <v>1</v>
      </c>
      <c r="E64" s="21">
        <v>3</v>
      </c>
      <c r="F64" s="21">
        <v>27</v>
      </c>
      <c r="G64" s="21">
        <v>1</v>
      </c>
      <c r="H64" s="21">
        <f t="shared" si="0"/>
        <v>727</v>
      </c>
      <c r="I64" s="54">
        <v>100</v>
      </c>
      <c r="J64" s="54">
        <f t="shared" si="1"/>
        <v>72700</v>
      </c>
      <c r="L64" s="21"/>
      <c r="M64" s="21"/>
      <c r="N64" s="21"/>
      <c r="O64" s="21"/>
      <c r="P64" s="54"/>
      <c r="Q64" s="54"/>
      <c r="S64" s="21"/>
      <c r="V64" s="54">
        <f t="shared" si="5"/>
        <v>72700</v>
      </c>
      <c r="W64" s="21">
        <f t="shared" si="3"/>
        <v>0</v>
      </c>
      <c r="Y64" s="54">
        <f t="shared" si="6"/>
        <v>72700</v>
      </c>
      <c r="Z64" s="54"/>
    </row>
    <row r="65" spans="1:26" s="61" customFormat="1" x14ac:dyDescent="0.5">
      <c r="A65" s="32"/>
      <c r="B65" s="33"/>
      <c r="C65" s="32"/>
      <c r="D65" s="32"/>
      <c r="E65" s="32"/>
      <c r="F65" s="32"/>
      <c r="G65" s="32"/>
      <c r="H65" s="32"/>
      <c r="I65" s="32"/>
      <c r="J65" s="32"/>
      <c r="L65" s="32"/>
      <c r="M65" s="32"/>
      <c r="N65" s="32"/>
      <c r="O65" s="32"/>
      <c r="P65" s="32"/>
      <c r="Q65" s="32"/>
      <c r="S65" s="32"/>
      <c r="V65" s="32"/>
      <c r="W65" s="32"/>
      <c r="Y65" s="32"/>
      <c r="Z65" s="32"/>
    </row>
    <row r="66" spans="1:26" s="60" customFormat="1" x14ac:dyDescent="0.5">
      <c r="A66" s="21">
        <v>12</v>
      </c>
      <c r="B66" s="22" t="s">
        <v>62</v>
      </c>
      <c r="C66" s="21">
        <v>15484</v>
      </c>
      <c r="D66" s="21">
        <v>0</v>
      </c>
      <c r="E66" s="21">
        <v>3</v>
      </c>
      <c r="F66" s="21">
        <v>34</v>
      </c>
      <c r="G66" s="21">
        <v>2</v>
      </c>
      <c r="H66" s="21">
        <f t="shared" si="0"/>
        <v>334</v>
      </c>
      <c r="I66" s="54">
        <v>150</v>
      </c>
      <c r="J66" s="54">
        <f t="shared" si="1"/>
        <v>50100</v>
      </c>
      <c r="L66" s="21" t="s">
        <v>72</v>
      </c>
      <c r="M66" s="21" t="s">
        <v>73</v>
      </c>
      <c r="N66" s="21">
        <v>2</v>
      </c>
      <c r="O66" s="21">
        <v>159.5</v>
      </c>
      <c r="P66" s="54">
        <v>100</v>
      </c>
      <c r="Q66" s="54">
        <v>6800</v>
      </c>
      <c r="R66" s="21">
        <f t="shared" ref="R66:R67" si="17">O66*Q66</f>
        <v>1084600</v>
      </c>
      <c r="S66" s="21">
        <v>26</v>
      </c>
      <c r="U66" s="21">
        <f t="shared" ref="U66:U67" si="18">R66*(100-T66)/100</f>
        <v>1084600</v>
      </c>
      <c r="V66" s="54">
        <f t="shared" si="5"/>
        <v>1134700</v>
      </c>
      <c r="W66" s="21">
        <f t="shared" si="3"/>
        <v>1134700</v>
      </c>
      <c r="Y66" s="54">
        <f t="shared" si="6"/>
        <v>1134700</v>
      </c>
      <c r="Z66" s="54"/>
    </row>
    <row r="67" spans="1:26" s="60" customFormat="1" x14ac:dyDescent="0.5">
      <c r="A67" s="21"/>
      <c r="B67" s="22"/>
      <c r="C67" s="21"/>
      <c r="D67" s="21"/>
      <c r="E67" s="21"/>
      <c r="F67" s="21"/>
      <c r="G67" s="21"/>
      <c r="H67" s="21">
        <f t="shared" si="0"/>
        <v>0</v>
      </c>
      <c r="I67" s="54"/>
      <c r="J67" s="54">
        <f t="shared" si="1"/>
        <v>0</v>
      </c>
      <c r="L67" s="21"/>
      <c r="M67" s="21" t="s">
        <v>66</v>
      </c>
      <c r="N67" s="21">
        <v>2</v>
      </c>
      <c r="O67" s="21">
        <v>8</v>
      </c>
      <c r="P67" s="54">
        <v>100</v>
      </c>
      <c r="Q67" s="54">
        <v>6800</v>
      </c>
      <c r="R67" s="21">
        <f t="shared" si="17"/>
        <v>54400</v>
      </c>
      <c r="S67" s="21">
        <v>26</v>
      </c>
      <c r="U67" s="21">
        <f t="shared" si="18"/>
        <v>54400</v>
      </c>
      <c r="V67" s="54">
        <f t="shared" si="5"/>
        <v>54400</v>
      </c>
      <c r="W67" s="21">
        <f t="shared" si="3"/>
        <v>54400</v>
      </c>
      <c r="Y67" s="54">
        <f t="shared" si="6"/>
        <v>54400</v>
      </c>
      <c r="Z67" s="54"/>
    </row>
    <row r="68" spans="1:26" s="60" customFormat="1" x14ac:dyDescent="0.5">
      <c r="A68" s="21"/>
      <c r="B68" s="22" t="s">
        <v>62</v>
      </c>
      <c r="C68" s="21">
        <v>5438</v>
      </c>
      <c r="D68" s="21">
        <v>2</v>
      </c>
      <c r="E68" s="21">
        <v>1</v>
      </c>
      <c r="F68" s="21">
        <v>42</v>
      </c>
      <c r="G68" s="21">
        <v>1</v>
      </c>
      <c r="H68" s="21">
        <f t="shared" si="0"/>
        <v>942</v>
      </c>
      <c r="I68" s="54">
        <v>100</v>
      </c>
      <c r="J68" s="54">
        <f t="shared" si="1"/>
        <v>94200</v>
      </c>
      <c r="L68" s="21"/>
      <c r="M68" s="21"/>
      <c r="N68" s="21"/>
      <c r="O68" s="21"/>
      <c r="P68" s="54"/>
      <c r="Q68" s="54"/>
      <c r="S68" s="21"/>
      <c r="V68" s="54">
        <f t="shared" si="5"/>
        <v>94200</v>
      </c>
      <c r="W68" s="21">
        <f t="shared" si="3"/>
        <v>0</v>
      </c>
      <c r="Y68" s="54">
        <f t="shared" si="6"/>
        <v>94200</v>
      </c>
      <c r="Z68" s="54"/>
    </row>
    <row r="69" spans="1:26" s="60" customFormat="1" x14ac:dyDescent="0.5">
      <c r="A69" s="21"/>
      <c r="B69" s="22" t="s">
        <v>62</v>
      </c>
      <c r="C69" s="21">
        <v>18644</v>
      </c>
      <c r="D69" s="21">
        <v>0</v>
      </c>
      <c r="E69" s="21">
        <v>2</v>
      </c>
      <c r="F69" s="21">
        <v>31</v>
      </c>
      <c r="G69" s="21">
        <v>1</v>
      </c>
      <c r="H69" s="21">
        <f t="shared" si="0"/>
        <v>231</v>
      </c>
      <c r="I69" s="54">
        <v>130</v>
      </c>
      <c r="J69" s="54">
        <f t="shared" si="1"/>
        <v>30030</v>
      </c>
      <c r="L69" s="21"/>
      <c r="M69" s="21"/>
      <c r="N69" s="21"/>
      <c r="O69" s="21"/>
      <c r="P69" s="54"/>
      <c r="Q69" s="54"/>
      <c r="S69" s="21"/>
      <c r="V69" s="54">
        <f t="shared" si="5"/>
        <v>30030</v>
      </c>
      <c r="W69" s="21">
        <f t="shared" si="3"/>
        <v>0</v>
      </c>
      <c r="Y69" s="54">
        <f t="shared" si="6"/>
        <v>30030</v>
      </c>
      <c r="Z69" s="54"/>
    </row>
    <row r="70" spans="1:26" s="61" customFormat="1" x14ac:dyDescent="0.5">
      <c r="A70" s="32"/>
      <c r="B70" s="33"/>
      <c r="C70" s="32"/>
      <c r="D70" s="32"/>
      <c r="E70" s="32"/>
      <c r="F70" s="32"/>
      <c r="G70" s="32"/>
      <c r="H70" s="32"/>
      <c r="I70" s="32"/>
      <c r="J70" s="32"/>
      <c r="L70" s="32"/>
      <c r="M70" s="32"/>
      <c r="N70" s="32"/>
      <c r="O70" s="32"/>
      <c r="P70" s="32"/>
      <c r="Q70" s="32"/>
      <c r="S70" s="32"/>
      <c r="V70" s="32"/>
      <c r="W70" s="32"/>
      <c r="Y70" s="32"/>
      <c r="Z70" s="32"/>
    </row>
    <row r="71" spans="1:26" s="60" customFormat="1" x14ac:dyDescent="0.5">
      <c r="A71" s="21">
        <v>13</v>
      </c>
      <c r="B71" s="22" t="s">
        <v>62</v>
      </c>
      <c r="C71" s="21">
        <v>15474</v>
      </c>
      <c r="D71" s="21">
        <v>1</v>
      </c>
      <c r="E71" s="21">
        <v>3</v>
      </c>
      <c r="F71" s="21">
        <v>88</v>
      </c>
      <c r="G71" s="21">
        <v>1</v>
      </c>
      <c r="H71" s="21">
        <f t="shared" si="0"/>
        <v>788</v>
      </c>
      <c r="I71" s="54">
        <v>130</v>
      </c>
      <c r="J71" s="54">
        <f t="shared" si="1"/>
        <v>102440</v>
      </c>
      <c r="L71" s="21"/>
      <c r="M71" s="21"/>
      <c r="N71" s="21"/>
      <c r="O71" s="21"/>
      <c r="P71" s="54"/>
      <c r="Q71" s="54"/>
      <c r="S71" s="21"/>
      <c r="V71" s="54">
        <f t="shared" si="5"/>
        <v>102440</v>
      </c>
      <c r="W71" s="21">
        <f t="shared" si="3"/>
        <v>0</v>
      </c>
      <c r="Y71" s="54">
        <f t="shared" si="6"/>
        <v>102440</v>
      </c>
      <c r="Z71" s="54"/>
    </row>
    <row r="72" spans="1:26" s="61" customFormat="1" x14ac:dyDescent="0.5">
      <c r="A72" s="32"/>
      <c r="B72" s="33"/>
      <c r="C72" s="32"/>
      <c r="D72" s="32"/>
      <c r="E72" s="32"/>
      <c r="F72" s="32"/>
      <c r="G72" s="32"/>
      <c r="H72" s="32"/>
      <c r="I72" s="32"/>
      <c r="J72" s="32"/>
      <c r="L72" s="32"/>
      <c r="M72" s="32"/>
      <c r="N72" s="32"/>
      <c r="O72" s="32"/>
      <c r="P72" s="32"/>
      <c r="Q72" s="32"/>
      <c r="S72" s="32"/>
      <c r="V72" s="32"/>
      <c r="W72" s="32"/>
      <c r="Y72" s="32"/>
      <c r="Z72" s="32"/>
    </row>
    <row r="73" spans="1:26" s="60" customFormat="1" x14ac:dyDescent="0.5">
      <c r="A73" s="21">
        <v>14</v>
      </c>
      <c r="B73" s="22" t="s">
        <v>62</v>
      </c>
      <c r="C73" s="21">
        <v>5970</v>
      </c>
      <c r="D73" s="21">
        <v>0</v>
      </c>
      <c r="E73" s="21">
        <v>1</v>
      </c>
      <c r="F73" s="21">
        <v>45</v>
      </c>
      <c r="G73" s="21">
        <v>2</v>
      </c>
      <c r="H73" s="21">
        <f t="shared" si="0"/>
        <v>145</v>
      </c>
      <c r="I73" s="54">
        <v>200</v>
      </c>
      <c r="J73" s="54">
        <f t="shared" si="1"/>
        <v>29000</v>
      </c>
      <c r="L73" s="21" t="s">
        <v>72</v>
      </c>
      <c r="M73" s="21" t="s">
        <v>66</v>
      </c>
      <c r="N73" s="21">
        <v>2</v>
      </c>
      <c r="O73" s="21">
        <v>264</v>
      </c>
      <c r="P73" s="54">
        <v>100</v>
      </c>
      <c r="Q73" s="54">
        <v>6800</v>
      </c>
      <c r="R73" s="21">
        <f t="shared" ref="R73:R75" si="19">O73*Q73</f>
        <v>1795200</v>
      </c>
      <c r="S73" s="21">
        <v>31</v>
      </c>
      <c r="U73" s="21">
        <f t="shared" ref="U73:U75" si="20">R73*(100-T73)/100</f>
        <v>1795200</v>
      </c>
      <c r="V73" s="54">
        <f t="shared" si="5"/>
        <v>1824200</v>
      </c>
      <c r="W73" s="21">
        <f t="shared" si="3"/>
        <v>1824200</v>
      </c>
      <c r="Y73" s="54">
        <f t="shared" si="6"/>
        <v>1824200</v>
      </c>
      <c r="Z73" s="54"/>
    </row>
    <row r="74" spans="1:26" s="60" customFormat="1" x14ac:dyDescent="0.5">
      <c r="A74" s="21"/>
      <c r="B74" s="22"/>
      <c r="C74" s="21"/>
      <c r="D74" s="21"/>
      <c r="E74" s="21"/>
      <c r="F74" s="21"/>
      <c r="G74" s="21"/>
      <c r="H74" s="21">
        <f t="shared" si="0"/>
        <v>0</v>
      </c>
      <c r="I74" s="54"/>
      <c r="J74" s="54">
        <f t="shared" si="1"/>
        <v>0</v>
      </c>
      <c r="L74" s="21"/>
      <c r="M74" s="21" t="s">
        <v>85</v>
      </c>
      <c r="N74" s="21">
        <v>2</v>
      </c>
      <c r="O74" s="21">
        <v>27</v>
      </c>
      <c r="P74" s="54">
        <v>100</v>
      </c>
      <c r="Q74" s="54">
        <v>6800</v>
      </c>
      <c r="R74" s="21">
        <f t="shared" si="19"/>
        <v>183600</v>
      </c>
      <c r="S74" s="21">
        <v>21</v>
      </c>
      <c r="U74" s="21">
        <f t="shared" si="20"/>
        <v>183600</v>
      </c>
      <c r="V74" s="54">
        <f t="shared" si="5"/>
        <v>183600</v>
      </c>
      <c r="W74" s="21">
        <f t="shared" si="3"/>
        <v>183600</v>
      </c>
      <c r="Y74" s="54">
        <f t="shared" si="6"/>
        <v>183600</v>
      </c>
      <c r="Z74" s="54"/>
    </row>
    <row r="75" spans="1:26" s="60" customFormat="1" x14ac:dyDescent="0.5">
      <c r="A75" s="21"/>
      <c r="B75" s="22"/>
      <c r="C75" s="21"/>
      <c r="D75" s="21"/>
      <c r="E75" s="21"/>
      <c r="F75" s="21"/>
      <c r="G75" s="21"/>
      <c r="H75" s="21">
        <f t="shared" ref="H75:H138" si="21">+(D75*400)+(E75*100)+F75</f>
        <v>0</v>
      </c>
      <c r="I75" s="54"/>
      <c r="J75" s="54">
        <f t="shared" ref="J75:J138" si="22">H75*I75</f>
        <v>0</v>
      </c>
      <c r="L75" s="21"/>
      <c r="M75" s="21" t="s">
        <v>66</v>
      </c>
      <c r="N75" s="21">
        <v>2</v>
      </c>
      <c r="O75" s="21">
        <v>12</v>
      </c>
      <c r="P75" s="54">
        <v>100</v>
      </c>
      <c r="Q75" s="54">
        <v>6800</v>
      </c>
      <c r="R75" s="21">
        <f t="shared" si="19"/>
        <v>81600</v>
      </c>
      <c r="S75" s="21">
        <v>31</v>
      </c>
      <c r="U75" s="21">
        <f t="shared" si="20"/>
        <v>81600</v>
      </c>
      <c r="V75" s="54">
        <f t="shared" si="5"/>
        <v>81600</v>
      </c>
      <c r="W75" s="21">
        <f t="shared" ref="W75:W138" si="23">V75*P75/100</f>
        <v>81600</v>
      </c>
      <c r="Y75" s="54">
        <f t="shared" si="6"/>
        <v>81600</v>
      </c>
      <c r="Z75" s="54"/>
    </row>
    <row r="76" spans="1:26" s="62" customFormat="1" x14ac:dyDescent="0.5">
      <c r="A76" s="53"/>
      <c r="B76" s="55" t="s">
        <v>114</v>
      </c>
      <c r="C76" s="53">
        <v>513</v>
      </c>
      <c r="D76" s="53">
        <v>3</v>
      </c>
      <c r="E76" s="53">
        <v>0</v>
      </c>
      <c r="F76" s="53">
        <v>0</v>
      </c>
      <c r="G76" s="53">
        <v>1</v>
      </c>
      <c r="H76" s="53">
        <f t="shared" si="21"/>
        <v>1200</v>
      </c>
      <c r="I76" s="53">
        <v>100</v>
      </c>
      <c r="J76" s="53">
        <f t="shared" si="22"/>
        <v>120000</v>
      </c>
      <c r="L76" s="53"/>
      <c r="M76" s="53"/>
      <c r="N76" s="53"/>
      <c r="O76" s="53"/>
      <c r="P76" s="53"/>
      <c r="Q76" s="53"/>
      <c r="S76" s="53"/>
      <c r="V76" s="53">
        <f t="shared" ref="V76:V139" si="24">J76+U76</f>
        <v>120000</v>
      </c>
      <c r="W76" s="53">
        <f t="shared" si="23"/>
        <v>0</v>
      </c>
      <c r="Y76" s="53">
        <f t="shared" ref="Y76:Y139" si="25">J76+U76</f>
        <v>120000</v>
      </c>
      <c r="Z76" s="53">
        <v>0.01</v>
      </c>
    </row>
    <row r="77" spans="1:26" s="61" customFormat="1" x14ac:dyDescent="0.5">
      <c r="A77" s="32"/>
      <c r="B77" s="33"/>
      <c r="C77" s="32"/>
      <c r="D77" s="32"/>
      <c r="E77" s="32"/>
      <c r="F77" s="32"/>
      <c r="G77" s="32"/>
      <c r="H77" s="32"/>
      <c r="I77" s="32"/>
      <c r="J77" s="32"/>
      <c r="L77" s="32"/>
      <c r="M77" s="32"/>
      <c r="N77" s="32"/>
      <c r="O77" s="32"/>
      <c r="P77" s="32"/>
      <c r="Q77" s="32"/>
      <c r="S77" s="32"/>
      <c r="V77" s="32"/>
      <c r="W77" s="32"/>
      <c r="Y77" s="32"/>
      <c r="Z77" s="32"/>
    </row>
    <row r="78" spans="1:26" s="60" customFormat="1" x14ac:dyDescent="0.5">
      <c r="A78" s="21">
        <v>15</v>
      </c>
      <c r="B78" s="22" t="s">
        <v>62</v>
      </c>
      <c r="C78" s="21">
        <v>5963</v>
      </c>
      <c r="D78" s="21">
        <v>0</v>
      </c>
      <c r="E78" s="21">
        <v>1</v>
      </c>
      <c r="F78" s="21">
        <v>69</v>
      </c>
      <c r="G78" s="21">
        <v>2</v>
      </c>
      <c r="H78" s="21">
        <f t="shared" si="21"/>
        <v>169</v>
      </c>
      <c r="I78" s="54">
        <v>150</v>
      </c>
      <c r="J78" s="54">
        <f t="shared" si="22"/>
        <v>25350</v>
      </c>
      <c r="L78" s="21" t="s">
        <v>72</v>
      </c>
      <c r="M78" s="21" t="s">
        <v>65</v>
      </c>
      <c r="N78" s="21">
        <v>2</v>
      </c>
      <c r="O78" s="21">
        <v>108</v>
      </c>
      <c r="P78" s="54">
        <v>100</v>
      </c>
      <c r="Q78" s="54">
        <v>6800</v>
      </c>
      <c r="R78" s="21">
        <f t="shared" ref="R78:R80" si="26">O78*Q78</f>
        <v>734400</v>
      </c>
      <c r="S78" s="21">
        <v>30</v>
      </c>
      <c r="U78" s="21">
        <f t="shared" ref="U78:U80" si="27">R78*(100-T78)/100</f>
        <v>734400</v>
      </c>
      <c r="V78" s="54">
        <f t="shared" si="24"/>
        <v>759750</v>
      </c>
      <c r="W78" s="21">
        <f t="shared" si="23"/>
        <v>759750</v>
      </c>
      <c r="Y78" s="54">
        <f t="shared" si="25"/>
        <v>759750</v>
      </c>
      <c r="Z78" s="54"/>
    </row>
    <row r="79" spans="1:26" s="60" customFormat="1" x14ac:dyDescent="0.5">
      <c r="A79" s="21"/>
      <c r="B79" s="22"/>
      <c r="C79" s="21"/>
      <c r="D79" s="21"/>
      <c r="E79" s="21"/>
      <c r="F79" s="21"/>
      <c r="G79" s="21"/>
      <c r="H79" s="21">
        <f t="shared" si="21"/>
        <v>0</v>
      </c>
      <c r="I79" s="54"/>
      <c r="J79" s="54">
        <f t="shared" si="22"/>
        <v>0</v>
      </c>
      <c r="L79" s="21"/>
      <c r="M79" s="21" t="s">
        <v>65</v>
      </c>
      <c r="N79" s="21">
        <v>2</v>
      </c>
      <c r="O79" s="21">
        <v>18</v>
      </c>
      <c r="P79" s="54">
        <v>100</v>
      </c>
      <c r="Q79" s="54">
        <v>6800</v>
      </c>
      <c r="R79" s="21">
        <f t="shared" si="26"/>
        <v>122400</v>
      </c>
      <c r="S79" s="21">
        <v>30</v>
      </c>
      <c r="U79" s="21">
        <f t="shared" si="27"/>
        <v>122400</v>
      </c>
      <c r="V79" s="54">
        <f t="shared" si="24"/>
        <v>122400</v>
      </c>
      <c r="W79" s="21">
        <f t="shared" si="23"/>
        <v>122400</v>
      </c>
      <c r="Y79" s="54">
        <f t="shared" si="25"/>
        <v>122400</v>
      </c>
      <c r="Z79" s="54"/>
    </row>
    <row r="80" spans="1:26" s="60" customFormat="1" x14ac:dyDescent="0.5">
      <c r="A80" s="21"/>
      <c r="B80" s="22"/>
      <c r="C80" s="21"/>
      <c r="D80" s="21"/>
      <c r="E80" s="21"/>
      <c r="F80" s="21"/>
      <c r="G80" s="21"/>
      <c r="H80" s="21">
        <f t="shared" si="21"/>
        <v>0</v>
      </c>
      <c r="I80" s="54"/>
      <c r="J80" s="54">
        <f t="shared" si="22"/>
        <v>0</v>
      </c>
      <c r="L80" s="21"/>
      <c r="M80" s="21" t="s">
        <v>66</v>
      </c>
      <c r="N80" s="21">
        <v>2</v>
      </c>
      <c r="O80" s="21">
        <v>12</v>
      </c>
      <c r="P80" s="54">
        <v>100</v>
      </c>
      <c r="Q80" s="54">
        <v>6800</v>
      </c>
      <c r="R80" s="21">
        <f t="shared" si="26"/>
        <v>81600</v>
      </c>
      <c r="S80" s="21">
        <v>30</v>
      </c>
      <c r="U80" s="21">
        <f t="shared" si="27"/>
        <v>81600</v>
      </c>
      <c r="V80" s="54">
        <f t="shared" si="24"/>
        <v>81600</v>
      </c>
      <c r="W80" s="21">
        <f t="shared" si="23"/>
        <v>81600</v>
      </c>
      <c r="Y80" s="54">
        <f t="shared" si="25"/>
        <v>81600</v>
      </c>
      <c r="Z80" s="54"/>
    </row>
    <row r="81" spans="1:26" s="61" customFormat="1" x14ac:dyDescent="0.5">
      <c r="A81" s="32"/>
      <c r="B81" s="33"/>
      <c r="C81" s="32"/>
      <c r="D81" s="32"/>
      <c r="E81" s="32"/>
      <c r="F81" s="32"/>
      <c r="G81" s="32"/>
      <c r="H81" s="32"/>
      <c r="I81" s="32"/>
      <c r="J81" s="32"/>
      <c r="L81" s="32"/>
      <c r="M81" s="32"/>
      <c r="N81" s="32"/>
      <c r="O81" s="32"/>
      <c r="P81" s="32"/>
      <c r="Q81" s="32"/>
      <c r="S81" s="32"/>
      <c r="V81" s="32"/>
      <c r="W81" s="32"/>
      <c r="Y81" s="32"/>
      <c r="Z81" s="32"/>
    </row>
    <row r="82" spans="1:26" s="60" customFormat="1" x14ac:dyDescent="0.5">
      <c r="A82" s="21">
        <v>16</v>
      </c>
      <c r="B82" s="22" t="s">
        <v>62</v>
      </c>
      <c r="C82" s="21">
        <v>7741</v>
      </c>
      <c r="D82" s="21">
        <v>1</v>
      </c>
      <c r="E82" s="21">
        <v>2</v>
      </c>
      <c r="F82" s="21">
        <v>4</v>
      </c>
      <c r="G82" s="21">
        <v>2</v>
      </c>
      <c r="H82" s="21">
        <f t="shared" si="21"/>
        <v>604</v>
      </c>
      <c r="I82" s="54">
        <v>130</v>
      </c>
      <c r="J82" s="54">
        <f t="shared" si="22"/>
        <v>78520</v>
      </c>
      <c r="L82" s="21" t="s">
        <v>72</v>
      </c>
      <c r="M82" s="21" t="s">
        <v>65</v>
      </c>
      <c r="N82" s="21">
        <v>2</v>
      </c>
      <c r="O82" s="21">
        <v>234</v>
      </c>
      <c r="P82" s="54">
        <v>100</v>
      </c>
      <c r="Q82" s="54">
        <v>6800</v>
      </c>
      <c r="R82" s="21">
        <f t="shared" ref="R82:R84" si="28">O82*Q82</f>
        <v>1591200</v>
      </c>
      <c r="S82" s="21">
        <v>31</v>
      </c>
      <c r="U82" s="21">
        <f t="shared" ref="U82:U84" si="29">R82*(100-T82)/100</f>
        <v>1591200</v>
      </c>
      <c r="V82" s="54">
        <f t="shared" si="24"/>
        <v>1669720</v>
      </c>
      <c r="W82" s="21">
        <f t="shared" si="23"/>
        <v>1669720</v>
      </c>
      <c r="Y82" s="54">
        <f t="shared" si="25"/>
        <v>1669720</v>
      </c>
      <c r="Z82" s="54"/>
    </row>
    <row r="83" spans="1:26" s="60" customFormat="1" x14ac:dyDescent="0.5">
      <c r="A83" s="21"/>
      <c r="B83" s="22"/>
      <c r="C83" s="21"/>
      <c r="D83" s="21"/>
      <c r="E83" s="21"/>
      <c r="F83" s="21"/>
      <c r="G83" s="21"/>
      <c r="H83" s="21">
        <f t="shared" si="21"/>
        <v>0</v>
      </c>
      <c r="I83" s="54"/>
      <c r="J83" s="54">
        <f t="shared" si="22"/>
        <v>0</v>
      </c>
      <c r="L83" s="21"/>
      <c r="M83" s="21" t="s">
        <v>65</v>
      </c>
      <c r="N83" s="21">
        <v>2</v>
      </c>
      <c r="O83" s="21">
        <v>54</v>
      </c>
      <c r="P83" s="54">
        <v>100</v>
      </c>
      <c r="Q83" s="54">
        <v>6800</v>
      </c>
      <c r="R83" s="21">
        <f t="shared" si="28"/>
        <v>367200</v>
      </c>
      <c r="S83" s="21">
        <v>31</v>
      </c>
      <c r="U83" s="21">
        <f t="shared" si="29"/>
        <v>367200</v>
      </c>
      <c r="V83" s="54">
        <f t="shared" si="24"/>
        <v>367200</v>
      </c>
      <c r="W83" s="21">
        <f t="shared" si="23"/>
        <v>367200</v>
      </c>
      <c r="Y83" s="54">
        <f t="shared" si="25"/>
        <v>367200</v>
      </c>
      <c r="Z83" s="54"/>
    </row>
    <row r="84" spans="1:26" s="60" customFormat="1" x14ac:dyDescent="0.5">
      <c r="A84" s="21"/>
      <c r="B84" s="22"/>
      <c r="C84" s="21"/>
      <c r="D84" s="21"/>
      <c r="E84" s="21"/>
      <c r="F84" s="21"/>
      <c r="G84" s="21"/>
      <c r="H84" s="21">
        <f t="shared" si="21"/>
        <v>0</v>
      </c>
      <c r="I84" s="54"/>
      <c r="J84" s="54">
        <f t="shared" si="22"/>
        <v>0</v>
      </c>
      <c r="L84" s="21"/>
      <c r="M84" s="21" t="s">
        <v>66</v>
      </c>
      <c r="N84" s="21">
        <v>2</v>
      </c>
      <c r="O84" s="21">
        <v>8</v>
      </c>
      <c r="P84" s="54">
        <v>100</v>
      </c>
      <c r="Q84" s="54">
        <v>6800</v>
      </c>
      <c r="R84" s="21">
        <f t="shared" si="28"/>
        <v>54400</v>
      </c>
      <c r="S84" s="21">
        <v>31</v>
      </c>
      <c r="U84" s="21">
        <f t="shared" si="29"/>
        <v>54400</v>
      </c>
      <c r="V84" s="54">
        <f t="shared" si="24"/>
        <v>54400</v>
      </c>
      <c r="W84" s="21">
        <f t="shared" si="23"/>
        <v>54400</v>
      </c>
      <c r="Y84" s="54">
        <f t="shared" si="25"/>
        <v>54400</v>
      </c>
      <c r="Z84" s="54"/>
    </row>
    <row r="85" spans="1:26" s="61" customFormat="1" x14ac:dyDescent="0.5">
      <c r="A85" s="32"/>
      <c r="B85" s="33"/>
      <c r="C85" s="32"/>
      <c r="D85" s="32"/>
      <c r="E85" s="32"/>
      <c r="F85" s="32"/>
      <c r="G85" s="32"/>
      <c r="H85" s="32"/>
      <c r="I85" s="32"/>
      <c r="J85" s="32"/>
      <c r="L85" s="32"/>
      <c r="M85" s="32"/>
      <c r="N85" s="32"/>
      <c r="O85" s="32"/>
      <c r="P85" s="32"/>
      <c r="Q85" s="32"/>
      <c r="S85" s="32"/>
      <c r="V85" s="32"/>
      <c r="W85" s="32"/>
      <c r="Y85" s="32"/>
      <c r="Z85" s="32"/>
    </row>
    <row r="86" spans="1:26" s="60" customFormat="1" x14ac:dyDescent="0.5">
      <c r="A86" s="21">
        <v>17</v>
      </c>
      <c r="B86" s="22" t="s">
        <v>62</v>
      </c>
      <c r="C86" s="21">
        <v>5971</v>
      </c>
      <c r="D86" s="21">
        <v>0</v>
      </c>
      <c r="E86" s="21">
        <v>1</v>
      </c>
      <c r="F86" s="21">
        <v>5</v>
      </c>
      <c r="G86" s="21">
        <v>2</v>
      </c>
      <c r="H86" s="21">
        <f t="shared" si="21"/>
        <v>105</v>
      </c>
      <c r="I86" s="54">
        <v>150</v>
      </c>
      <c r="J86" s="54">
        <f t="shared" si="22"/>
        <v>15750</v>
      </c>
      <c r="L86" s="21" t="s">
        <v>72</v>
      </c>
      <c r="M86" s="21" t="s">
        <v>65</v>
      </c>
      <c r="N86" s="21">
        <v>2</v>
      </c>
      <c r="O86" s="21">
        <v>108</v>
      </c>
      <c r="P86" s="54">
        <v>100</v>
      </c>
      <c r="Q86" s="54">
        <v>6800</v>
      </c>
      <c r="R86" s="21">
        <f t="shared" ref="R86:R91" si="30">O86*Q86</f>
        <v>734400</v>
      </c>
      <c r="S86" s="21">
        <v>51</v>
      </c>
      <c r="U86" s="21">
        <f t="shared" ref="U86:U88" si="31">R86*(100-T86)/100</f>
        <v>734400</v>
      </c>
      <c r="V86" s="54">
        <f t="shared" si="24"/>
        <v>750150</v>
      </c>
      <c r="W86" s="21">
        <f t="shared" si="23"/>
        <v>750150</v>
      </c>
      <c r="Y86" s="54">
        <f t="shared" si="25"/>
        <v>750150</v>
      </c>
      <c r="Z86" s="54"/>
    </row>
    <row r="87" spans="1:26" s="60" customFormat="1" x14ac:dyDescent="0.5">
      <c r="A87" s="21"/>
      <c r="B87" s="22"/>
      <c r="C87" s="21"/>
      <c r="D87" s="21"/>
      <c r="E87" s="21"/>
      <c r="F87" s="21"/>
      <c r="G87" s="21"/>
      <c r="H87" s="21">
        <f t="shared" si="21"/>
        <v>0</v>
      </c>
      <c r="I87" s="54"/>
      <c r="J87" s="54">
        <f t="shared" si="22"/>
        <v>0</v>
      </c>
      <c r="L87" s="21"/>
      <c r="M87" s="21" t="s">
        <v>65</v>
      </c>
      <c r="N87" s="21">
        <v>2</v>
      </c>
      <c r="O87" s="21">
        <v>9</v>
      </c>
      <c r="P87" s="54">
        <v>100</v>
      </c>
      <c r="Q87" s="54">
        <v>6800</v>
      </c>
      <c r="R87" s="21">
        <f t="shared" si="30"/>
        <v>61200</v>
      </c>
      <c r="S87" s="21">
        <v>16</v>
      </c>
      <c r="U87" s="21">
        <f t="shared" si="31"/>
        <v>61200</v>
      </c>
      <c r="V87" s="54">
        <f t="shared" si="24"/>
        <v>61200</v>
      </c>
      <c r="W87" s="21">
        <f t="shared" si="23"/>
        <v>61200</v>
      </c>
      <c r="Y87" s="54">
        <f t="shared" si="25"/>
        <v>61200</v>
      </c>
      <c r="Z87" s="54"/>
    </row>
    <row r="88" spans="1:26" s="60" customFormat="1" x14ac:dyDescent="0.5">
      <c r="A88" s="21"/>
      <c r="B88" s="22"/>
      <c r="C88" s="21"/>
      <c r="D88" s="21"/>
      <c r="E88" s="21"/>
      <c r="F88" s="21"/>
      <c r="G88" s="21"/>
      <c r="H88" s="21">
        <f t="shared" si="21"/>
        <v>0</v>
      </c>
      <c r="I88" s="54"/>
      <c r="J88" s="54">
        <f t="shared" si="22"/>
        <v>0</v>
      </c>
      <c r="L88" s="21"/>
      <c r="M88" s="21" t="s">
        <v>66</v>
      </c>
      <c r="N88" s="21">
        <v>2</v>
      </c>
      <c r="O88" s="21">
        <v>8</v>
      </c>
      <c r="P88" s="54">
        <v>100</v>
      </c>
      <c r="Q88" s="54">
        <v>6800</v>
      </c>
      <c r="R88" s="21">
        <f t="shared" si="30"/>
        <v>54400</v>
      </c>
      <c r="S88" s="21">
        <v>51</v>
      </c>
      <c r="U88" s="21">
        <f t="shared" si="31"/>
        <v>54400</v>
      </c>
      <c r="V88" s="54">
        <f t="shared" si="24"/>
        <v>54400</v>
      </c>
      <c r="W88" s="21">
        <f t="shared" si="23"/>
        <v>54400</v>
      </c>
      <c r="Y88" s="54">
        <f t="shared" si="25"/>
        <v>54400</v>
      </c>
      <c r="Z88" s="54"/>
    </row>
    <row r="89" spans="1:26" s="61" customFormat="1" x14ac:dyDescent="0.5">
      <c r="A89" s="32"/>
      <c r="B89" s="33"/>
      <c r="C89" s="32"/>
      <c r="D89" s="32"/>
      <c r="E89" s="32"/>
      <c r="F89" s="32"/>
      <c r="G89" s="32"/>
      <c r="H89" s="32"/>
      <c r="I89" s="32"/>
      <c r="J89" s="32"/>
      <c r="L89" s="32"/>
      <c r="M89" s="32"/>
      <c r="N89" s="32"/>
      <c r="O89" s="32"/>
      <c r="P89" s="32"/>
      <c r="Q89" s="32"/>
      <c r="S89" s="32"/>
      <c r="V89" s="32"/>
      <c r="W89" s="32"/>
      <c r="Y89" s="32"/>
      <c r="Z89" s="32"/>
    </row>
    <row r="90" spans="1:26" s="60" customFormat="1" x14ac:dyDescent="0.5">
      <c r="A90" s="21">
        <v>18</v>
      </c>
      <c r="B90" s="22" t="s">
        <v>62</v>
      </c>
      <c r="C90" s="21">
        <v>14222</v>
      </c>
      <c r="D90" s="21">
        <v>0</v>
      </c>
      <c r="E90" s="21">
        <v>1</v>
      </c>
      <c r="F90" s="21">
        <v>42</v>
      </c>
      <c r="G90" s="21">
        <v>2</v>
      </c>
      <c r="H90" s="21">
        <f t="shared" si="21"/>
        <v>142</v>
      </c>
      <c r="I90" s="54">
        <v>200</v>
      </c>
      <c r="J90" s="54">
        <f t="shared" si="22"/>
        <v>28400</v>
      </c>
      <c r="L90" s="21" t="s">
        <v>72</v>
      </c>
      <c r="M90" s="21" t="s">
        <v>73</v>
      </c>
      <c r="N90" s="21">
        <v>2</v>
      </c>
      <c r="O90" s="21">
        <v>216</v>
      </c>
      <c r="P90" s="54">
        <v>100</v>
      </c>
      <c r="Q90" s="54">
        <v>6800</v>
      </c>
      <c r="R90" s="21">
        <f t="shared" si="30"/>
        <v>1468800</v>
      </c>
      <c r="S90" s="21">
        <v>31</v>
      </c>
      <c r="U90" s="21">
        <f t="shared" ref="U90:U91" si="32">R90*(100-T90)/100</f>
        <v>1468800</v>
      </c>
      <c r="V90" s="54">
        <f t="shared" si="24"/>
        <v>1497200</v>
      </c>
      <c r="W90" s="21">
        <f t="shared" si="23"/>
        <v>1497200</v>
      </c>
      <c r="Y90" s="54">
        <f t="shared" si="25"/>
        <v>1497200</v>
      </c>
      <c r="Z90" s="54"/>
    </row>
    <row r="91" spans="1:26" s="60" customFormat="1" x14ac:dyDescent="0.5">
      <c r="A91" s="21"/>
      <c r="B91" s="22"/>
      <c r="C91" s="21"/>
      <c r="D91" s="21"/>
      <c r="E91" s="21"/>
      <c r="F91" s="21"/>
      <c r="G91" s="21"/>
      <c r="H91" s="21">
        <f t="shared" si="21"/>
        <v>0</v>
      </c>
      <c r="I91" s="54"/>
      <c r="J91" s="54">
        <f t="shared" si="22"/>
        <v>0</v>
      </c>
      <c r="L91" s="21"/>
      <c r="M91" s="21" t="s">
        <v>66</v>
      </c>
      <c r="N91" s="21">
        <v>2</v>
      </c>
      <c r="O91" s="21">
        <v>6</v>
      </c>
      <c r="P91" s="54">
        <v>100</v>
      </c>
      <c r="Q91" s="54">
        <v>6800</v>
      </c>
      <c r="R91" s="21">
        <f t="shared" si="30"/>
        <v>40800</v>
      </c>
      <c r="S91" s="21">
        <v>31</v>
      </c>
      <c r="U91" s="21">
        <f t="shared" si="32"/>
        <v>40800</v>
      </c>
      <c r="V91" s="54">
        <f t="shared" si="24"/>
        <v>40800</v>
      </c>
      <c r="W91" s="21">
        <f t="shared" si="23"/>
        <v>40800</v>
      </c>
      <c r="Y91" s="54">
        <f t="shared" si="25"/>
        <v>40800</v>
      </c>
      <c r="Z91" s="54"/>
    </row>
    <row r="92" spans="1:26" s="60" customFormat="1" x14ac:dyDescent="0.5">
      <c r="A92" s="21"/>
      <c r="B92" s="22" t="s">
        <v>62</v>
      </c>
      <c r="C92" s="21">
        <v>14221</v>
      </c>
      <c r="D92" s="21">
        <v>2</v>
      </c>
      <c r="E92" s="21">
        <v>3</v>
      </c>
      <c r="F92" s="21">
        <v>87</v>
      </c>
      <c r="G92" s="21">
        <v>1</v>
      </c>
      <c r="H92" s="21">
        <f t="shared" si="21"/>
        <v>1187</v>
      </c>
      <c r="I92" s="54">
        <v>180</v>
      </c>
      <c r="J92" s="54">
        <f t="shared" si="22"/>
        <v>213660</v>
      </c>
      <c r="L92" s="21"/>
      <c r="M92" s="21"/>
      <c r="N92" s="21"/>
      <c r="O92" s="21"/>
      <c r="P92" s="54"/>
      <c r="Q92" s="54"/>
      <c r="S92" s="21"/>
      <c r="V92" s="54">
        <f t="shared" si="24"/>
        <v>213660</v>
      </c>
      <c r="W92" s="21">
        <f t="shared" si="23"/>
        <v>0</v>
      </c>
      <c r="Y92" s="54">
        <f t="shared" si="25"/>
        <v>213660</v>
      </c>
      <c r="Z92" s="54"/>
    </row>
    <row r="93" spans="1:26" s="61" customFormat="1" x14ac:dyDescent="0.5">
      <c r="A93" s="32"/>
      <c r="B93" s="33"/>
      <c r="C93" s="32"/>
      <c r="D93" s="32"/>
      <c r="E93" s="32"/>
      <c r="F93" s="32"/>
      <c r="G93" s="32"/>
      <c r="H93" s="32"/>
      <c r="I93" s="32"/>
      <c r="J93" s="32"/>
      <c r="L93" s="32"/>
      <c r="M93" s="32"/>
      <c r="N93" s="32"/>
      <c r="O93" s="32"/>
      <c r="P93" s="32"/>
      <c r="Q93" s="32"/>
      <c r="S93" s="32"/>
      <c r="V93" s="32"/>
      <c r="W93" s="32"/>
      <c r="Y93" s="32"/>
      <c r="Z93" s="32"/>
    </row>
    <row r="94" spans="1:26" s="60" customFormat="1" x14ac:dyDescent="0.5">
      <c r="A94" s="21">
        <v>19</v>
      </c>
      <c r="B94" s="22" t="s">
        <v>62</v>
      </c>
      <c r="C94" s="21">
        <v>18511</v>
      </c>
      <c r="D94" s="21">
        <v>14</v>
      </c>
      <c r="E94" s="21">
        <v>0</v>
      </c>
      <c r="F94" s="21">
        <v>73</v>
      </c>
      <c r="G94" s="21">
        <v>1</v>
      </c>
      <c r="H94" s="21">
        <f t="shared" si="21"/>
        <v>5673</v>
      </c>
      <c r="I94" s="54">
        <v>100</v>
      </c>
      <c r="J94" s="54">
        <f t="shared" si="22"/>
        <v>567300</v>
      </c>
      <c r="L94" s="21"/>
      <c r="M94" s="21"/>
      <c r="N94" s="21"/>
      <c r="O94" s="21"/>
      <c r="P94" s="54"/>
      <c r="Q94" s="54"/>
      <c r="S94" s="21"/>
      <c r="V94" s="54">
        <f t="shared" si="24"/>
        <v>567300</v>
      </c>
      <c r="W94" s="21">
        <f t="shared" si="23"/>
        <v>0</v>
      </c>
      <c r="Y94" s="54">
        <f t="shared" si="25"/>
        <v>567300</v>
      </c>
      <c r="Z94" s="54"/>
    </row>
    <row r="95" spans="1:26" s="61" customFormat="1" x14ac:dyDescent="0.5">
      <c r="A95" s="32"/>
      <c r="B95" s="32"/>
      <c r="C95" s="32"/>
      <c r="D95" s="32"/>
      <c r="E95" s="32"/>
      <c r="F95" s="32"/>
      <c r="G95" s="32"/>
      <c r="H95" s="32"/>
      <c r="I95" s="32"/>
      <c r="J95" s="32"/>
      <c r="L95" s="32"/>
      <c r="M95" s="32"/>
      <c r="N95" s="32"/>
      <c r="O95" s="32"/>
      <c r="P95" s="32"/>
      <c r="Q95" s="32"/>
      <c r="S95" s="32"/>
      <c r="V95" s="32"/>
      <c r="W95" s="32"/>
      <c r="Y95" s="32"/>
      <c r="Z95" s="32"/>
    </row>
    <row r="96" spans="1:26" s="60" customFormat="1" x14ac:dyDescent="0.5">
      <c r="A96" s="21">
        <v>20</v>
      </c>
      <c r="B96" s="22" t="s">
        <v>62</v>
      </c>
      <c r="C96" s="21">
        <v>5569</v>
      </c>
      <c r="D96" s="21">
        <v>1</v>
      </c>
      <c r="E96" s="21">
        <v>3</v>
      </c>
      <c r="F96" s="21">
        <v>48</v>
      </c>
      <c r="G96" s="21">
        <v>1</v>
      </c>
      <c r="H96" s="21">
        <f t="shared" si="21"/>
        <v>748</v>
      </c>
      <c r="I96" s="54">
        <v>100</v>
      </c>
      <c r="J96" s="54">
        <f t="shared" si="22"/>
        <v>74800</v>
      </c>
      <c r="L96" s="21"/>
      <c r="M96" s="21"/>
      <c r="N96" s="21"/>
      <c r="O96" s="21"/>
      <c r="P96" s="54"/>
      <c r="Q96" s="54"/>
      <c r="S96" s="21"/>
      <c r="V96" s="54">
        <f t="shared" si="24"/>
        <v>74800</v>
      </c>
      <c r="W96" s="21">
        <f t="shared" si="23"/>
        <v>0</v>
      </c>
      <c r="Y96" s="54">
        <f t="shared" si="25"/>
        <v>74800</v>
      </c>
      <c r="Z96" s="54"/>
    </row>
    <row r="97" spans="1:26" s="61" customFormat="1" x14ac:dyDescent="0.5">
      <c r="A97" s="32"/>
      <c r="B97" s="33"/>
      <c r="C97" s="32"/>
      <c r="D97" s="32"/>
      <c r="E97" s="32"/>
      <c r="F97" s="32"/>
      <c r="G97" s="32"/>
      <c r="H97" s="32"/>
      <c r="I97" s="32"/>
      <c r="J97" s="32"/>
      <c r="L97" s="32"/>
      <c r="M97" s="32"/>
      <c r="N97" s="32"/>
      <c r="O97" s="32"/>
      <c r="P97" s="32"/>
      <c r="Q97" s="32"/>
      <c r="S97" s="32"/>
      <c r="V97" s="32"/>
      <c r="W97" s="32"/>
      <c r="Y97" s="32"/>
      <c r="Z97" s="32"/>
    </row>
    <row r="98" spans="1:26" s="60" customFormat="1" x14ac:dyDescent="0.5">
      <c r="A98" s="21">
        <v>21</v>
      </c>
      <c r="B98" s="22" t="s">
        <v>62</v>
      </c>
      <c r="C98" s="21">
        <v>5978</v>
      </c>
      <c r="D98" s="21">
        <v>0</v>
      </c>
      <c r="E98" s="21">
        <v>1</v>
      </c>
      <c r="F98" s="21">
        <v>28</v>
      </c>
      <c r="G98" s="21">
        <v>2</v>
      </c>
      <c r="H98" s="21">
        <f t="shared" si="21"/>
        <v>128</v>
      </c>
      <c r="I98" s="54">
        <v>150</v>
      </c>
      <c r="J98" s="54">
        <f t="shared" si="22"/>
        <v>19200</v>
      </c>
      <c r="L98" s="21" t="s">
        <v>72</v>
      </c>
      <c r="M98" s="21" t="s">
        <v>65</v>
      </c>
      <c r="N98" s="21">
        <v>2</v>
      </c>
      <c r="O98" s="21">
        <v>180</v>
      </c>
      <c r="P98" s="54">
        <v>100</v>
      </c>
      <c r="Q98" s="54">
        <v>6800</v>
      </c>
      <c r="R98" s="21">
        <f t="shared" ref="R98:R100" si="33">O98*Q98</f>
        <v>1224000</v>
      </c>
      <c r="S98" s="21">
        <v>31</v>
      </c>
      <c r="U98" s="21">
        <f t="shared" ref="U98:U100" si="34">R98*(100-T98)/100</f>
        <v>1224000</v>
      </c>
      <c r="V98" s="54">
        <f t="shared" si="24"/>
        <v>1243200</v>
      </c>
      <c r="W98" s="21">
        <f t="shared" si="23"/>
        <v>1243200</v>
      </c>
      <c r="Y98" s="54">
        <f t="shared" si="25"/>
        <v>1243200</v>
      </c>
      <c r="Z98" s="54"/>
    </row>
    <row r="99" spans="1:26" s="60" customFormat="1" x14ac:dyDescent="0.5">
      <c r="A99" s="21"/>
      <c r="B99" s="22"/>
      <c r="C99" s="21"/>
      <c r="D99" s="21"/>
      <c r="E99" s="21"/>
      <c r="F99" s="21"/>
      <c r="G99" s="21"/>
      <c r="H99" s="21">
        <f t="shared" si="21"/>
        <v>0</v>
      </c>
      <c r="I99" s="54"/>
      <c r="J99" s="54">
        <f t="shared" si="22"/>
        <v>0</v>
      </c>
      <c r="L99" s="21"/>
      <c r="M99" s="21" t="s">
        <v>65</v>
      </c>
      <c r="N99" s="21">
        <v>2</v>
      </c>
      <c r="O99" s="21">
        <v>72</v>
      </c>
      <c r="P99" s="54">
        <v>100</v>
      </c>
      <c r="Q99" s="54">
        <v>6800</v>
      </c>
      <c r="R99" s="21">
        <f t="shared" si="33"/>
        <v>489600</v>
      </c>
      <c r="S99" s="21">
        <v>31</v>
      </c>
      <c r="U99" s="21">
        <f t="shared" si="34"/>
        <v>489600</v>
      </c>
      <c r="V99" s="54">
        <f t="shared" si="24"/>
        <v>489600</v>
      </c>
      <c r="W99" s="21">
        <f t="shared" si="23"/>
        <v>489600</v>
      </c>
      <c r="Y99" s="54">
        <f t="shared" si="25"/>
        <v>489600</v>
      </c>
      <c r="Z99" s="54"/>
    </row>
    <row r="100" spans="1:26" s="60" customFormat="1" x14ac:dyDescent="0.5">
      <c r="A100" s="21"/>
      <c r="B100" s="22"/>
      <c r="C100" s="21"/>
      <c r="D100" s="21"/>
      <c r="E100" s="21"/>
      <c r="F100" s="21"/>
      <c r="G100" s="21"/>
      <c r="H100" s="21">
        <f t="shared" si="21"/>
        <v>0</v>
      </c>
      <c r="I100" s="54"/>
      <c r="J100" s="54">
        <f t="shared" si="22"/>
        <v>0</v>
      </c>
      <c r="L100" s="21"/>
      <c r="M100" s="21" t="s">
        <v>66</v>
      </c>
      <c r="N100" s="21">
        <v>2</v>
      </c>
      <c r="O100" s="21">
        <v>8</v>
      </c>
      <c r="P100" s="54">
        <v>100</v>
      </c>
      <c r="Q100" s="54">
        <v>6800</v>
      </c>
      <c r="R100" s="21">
        <f t="shared" si="33"/>
        <v>54400</v>
      </c>
      <c r="S100" s="21">
        <v>31</v>
      </c>
      <c r="U100" s="21">
        <f t="shared" si="34"/>
        <v>54400</v>
      </c>
      <c r="V100" s="54">
        <f t="shared" si="24"/>
        <v>54400</v>
      </c>
      <c r="W100" s="21">
        <f t="shared" si="23"/>
        <v>54400</v>
      </c>
      <c r="Y100" s="54">
        <f t="shared" si="25"/>
        <v>54400</v>
      </c>
      <c r="Z100" s="54"/>
    </row>
    <row r="101" spans="1:26" s="60" customFormat="1" x14ac:dyDescent="0.5">
      <c r="A101" s="21"/>
      <c r="B101" s="22" t="s">
        <v>62</v>
      </c>
      <c r="C101" s="21">
        <v>15482</v>
      </c>
      <c r="D101" s="21">
        <v>0</v>
      </c>
      <c r="E101" s="21">
        <v>0</v>
      </c>
      <c r="F101" s="21">
        <v>86</v>
      </c>
      <c r="G101" s="21">
        <v>1</v>
      </c>
      <c r="H101" s="21">
        <f t="shared" si="21"/>
        <v>86</v>
      </c>
      <c r="I101" s="54">
        <v>150</v>
      </c>
      <c r="J101" s="54">
        <f t="shared" si="22"/>
        <v>12900</v>
      </c>
      <c r="L101" s="21"/>
      <c r="M101" s="21"/>
      <c r="N101" s="21"/>
      <c r="O101" s="21"/>
      <c r="P101" s="54"/>
      <c r="Q101" s="54"/>
      <c r="S101" s="21"/>
      <c r="V101" s="54">
        <f t="shared" si="24"/>
        <v>12900</v>
      </c>
      <c r="W101" s="21">
        <f t="shared" si="23"/>
        <v>0</v>
      </c>
      <c r="Y101" s="54">
        <f t="shared" si="25"/>
        <v>12900</v>
      </c>
      <c r="Z101" s="54"/>
    </row>
    <row r="102" spans="1:26" s="60" customFormat="1" x14ac:dyDescent="0.5">
      <c r="A102" s="21"/>
      <c r="B102" s="22" t="s">
        <v>62</v>
      </c>
      <c r="C102" s="21">
        <v>14218</v>
      </c>
      <c r="D102" s="21">
        <v>0</v>
      </c>
      <c r="E102" s="21">
        <v>3</v>
      </c>
      <c r="F102" s="21">
        <v>84</v>
      </c>
      <c r="G102" s="21">
        <v>1</v>
      </c>
      <c r="H102" s="21">
        <f t="shared" si="21"/>
        <v>384</v>
      </c>
      <c r="I102" s="54">
        <v>100</v>
      </c>
      <c r="J102" s="54">
        <f t="shared" si="22"/>
        <v>38400</v>
      </c>
      <c r="L102" s="21"/>
      <c r="M102" s="21"/>
      <c r="N102" s="21"/>
      <c r="O102" s="21"/>
      <c r="P102" s="54"/>
      <c r="Q102" s="54"/>
      <c r="S102" s="21"/>
      <c r="V102" s="54">
        <f t="shared" si="24"/>
        <v>38400</v>
      </c>
      <c r="W102" s="21">
        <f t="shared" si="23"/>
        <v>0</v>
      </c>
      <c r="Y102" s="54">
        <f t="shared" si="25"/>
        <v>38400</v>
      </c>
      <c r="Z102" s="54"/>
    </row>
    <row r="103" spans="1:26" s="60" customFormat="1" x14ac:dyDescent="0.5">
      <c r="A103" s="21"/>
      <c r="B103" s="22" t="s">
        <v>62</v>
      </c>
      <c r="C103" s="21">
        <v>5557</v>
      </c>
      <c r="D103" s="21">
        <v>4</v>
      </c>
      <c r="E103" s="21">
        <v>1</v>
      </c>
      <c r="F103" s="21">
        <v>77</v>
      </c>
      <c r="G103" s="21">
        <v>1</v>
      </c>
      <c r="H103" s="21">
        <f t="shared" si="21"/>
        <v>1777</v>
      </c>
      <c r="I103" s="54">
        <v>100</v>
      </c>
      <c r="J103" s="54">
        <f t="shared" si="22"/>
        <v>177700</v>
      </c>
      <c r="L103" s="21"/>
      <c r="M103" s="21"/>
      <c r="N103" s="21"/>
      <c r="O103" s="21"/>
      <c r="P103" s="54"/>
      <c r="Q103" s="54"/>
      <c r="S103" s="21"/>
      <c r="V103" s="54">
        <f t="shared" si="24"/>
        <v>177700</v>
      </c>
      <c r="W103" s="21">
        <f t="shared" si="23"/>
        <v>0</v>
      </c>
      <c r="Y103" s="54">
        <f t="shared" si="25"/>
        <v>177700</v>
      </c>
      <c r="Z103" s="54"/>
    </row>
    <row r="104" spans="1:26" s="60" customFormat="1" x14ac:dyDescent="0.5">
      <c r="A104" s="21"/>
      <c r="B104" s="22" t="s">
        <v>62</v>
      </c>
      <c r="C104" s="21">
        <v>5556</v>
      </c>
      <c r="D104" s="21">
        <v>3</v>
      </c>
      <c r="E104" s="21">
        <v>3</v>
      </c>
      <c r="F104" s="21">
        <v>47</v>
      </c>
      <c r="G104" s="21">
        <v>1</v>
      </c>
      <c r="H104" s="21">
        <f t="shared" si="21"/>
        <v>1547</v>
      </c>
      <c r="I104" s="54">
        <v>100</v>
      </c>
      <c r="J104" s="54">
        <f t="shared" si="22"/>
        <v>154700</v>
      </c>
      <c r="L104" s="21"/>
      <c r="M104" s="21"/>
      <c r="N104" s="21"/>
      <c r="O104" s="21"/>
      <c r="P104" s="54"/>
      <c r="Q104" s="54"/>
      <c r="S104" s="21"/>
      <c r="V104" s="54">
        <f t="shared" si="24"/>
        <v>154700</v>
      </c>
      <c r="W104" s="21">
        <f t="shared" si="23"/>
        <v>0</v>
      </c>
      <c r="Y104" s="54">
        <f t="shared" si="25"/>
        <v>154700</v>
      </c>
      <c r="Z104" s="54"/>
    </row>
    <row r="105" spans="1:26" s="61" customFormat="1" x14ac:dyDescent="0.5">
      <c r="A105" s="32"/>
      <c r="B105" s="33"/>
      <c r="C105" s="32"/>
      <c r="D105" s="32"/>
      <c r="E105" s="32"/>
      <c r="F105" s="32"/>
      <c r="G105" s="32"/>
      <c r="H105" s="32"/>
      <c r="I105" s="32"/>
      <c r="J105" s="32"/>
      <c r="L105" s="32"/>
      <c r="M105" s="32"/>
      <c r="N105" s="32"/>
      <c r="O105" s="32"/>
      <c r="P105" s="32"/>
      <c r="Q105" s="32"/>
      <c r="S105" s="32"/>
      <c r="V105" s="32"/>
      <c r="W105" s="32"/>
      <c r="Y105" s="32"/>
      <c r="Z105" s="32"/>
    </row>
    <row r="106" spans="1:26" s="60" customFormat="1" x14ac:dyDescent="0.5">
      <c r="A106" s="21">
        <v>22</v>
      </c>
      <c r="B106" s="22" t="s">
        <v>62</v>
      </c>
      <c r="C106" s="21">
        <v>5975</v>
      </c>
      <c r="D106" s="21">
        <v>0</v>
      </c>
      <c r="E106" s="21">
        <v>2</v>
      </c>
      <c r="F106" s="21">
        <v>93</v>
      </c>
      <c r="G106" s="21">
        <v>2</v>
      </c>
      <c r="H106" s="21">
        <f t="shared" si="21"/>
        <v>293</v>
      </c>
      <c r="I106" s="54">
        <v>150</v>
      </c>
      <c r="J106" s="54">
        <f t="shared" si="22"/>
        <v>43950</v>
      </c>
      <c r="L106" s="21" t="s">
        <v>72</v>
      </c>
      <c r="M106" s="21" t="s">
        <v>65</v>
      </c>
      <c r="N106" s="21">
        <v>2</v>
      </c>
      <c r="O106" s="21">
        <v>336</v>
      </c>
      <c r="P106" s="54">
        <v>100</v>
      </c>
      <c r="Q106" s="54">
        <v>6800</v>
      </c>
      <c r="R106" s="21">
        <f t="shared" ref="R106:R108" si="35">O106*Q106</f>
        <v>2284800</v>
      </c>
      <c r="S106" s="21">
        <v>36</v>
      </c>
      <c r="U106" s="21">
        <f t="shared" ref="U106:U108" si="36">R106*(100-T106)/100</f>
        <v>2284800</v>
      </c>
      <c r="V106" s="54">
        <f t="shared" si="24"/>
        <v>2328750</v>
      </c>
      <c r="W106" s="21">
        <f t="shared" si="23"/>
        <v>2328750</v>
      </c>
      <c r="Y106" s="54">
        <f t="shared" si="25"/>
        <v>2328750</v>
      </c>
      <c r="Z106" s="54"/>
    </row>
    <row r="107" spans="1:26" s="60" customFormat="1" x14ac:dyDescent="0.5">
      <c r="A107" s="21"/>
      <c r="B107" s="22"/>
      <c r="C107" s="21"/>
      <c r="D107" s="21"/>
      <c r="E107" s="21"/>
      <c r="F107" s="21"/>
      <c r="G107" s="21"/>
      <c r="H107" s="21">
        <f t="shared" si="21"/>
        <v>0</v>
      </c>
      <c r="I107" s="54"/>
      <c r="J107" s="54">
        <f t="shared" si="22"/>
        <v>0</v>
      </c>
      <c r="L107" s="21"/>
      <c r="M107" s="21" t="s">
        <v>65</v>
      </c>
      <c r="N107" s="21">
        <v>2</v>
      </c>
      <c r="O107" s="21">
        <v>27</v>
      </c>
      <c r="P107" s="54">
        <v>100</v>
      </c>
      <c r="Q107" s="54">
        <v>6800</v>
      </c>
      <c r="R107" s="21">
        <f t="shared" si="35"/>
        <v>183600</v>
      </c>
      <c r="S107" s="21">
        <v>31</v>
      </c>
      <c r="U107" s="21">
        <f t="shared" si="36"/>
        <v>183600</v>
      </c>
      <c r="V107" s="54">
        <f t="shared" si="24"/>
        <v>183600</v>
      </c>
      <c r="W107" s="21">
        <f t="shared" si="23"/>
        <v>183600</v>
      </c>
      <c r="Y107" s="54">
        <f t="shared" si="25"/>
        <v>183600</v>
      </c>
      <c r="Z107" s="54"/>
    </row>
    <row r="108" spans="1:26" s="60" customFormat="1" x14ac:dyDescent="0.5">
      <c r="A108" s="21"/>
      <c r="B108" s="22"/>
      <c r="C108" s="21"/>
      <c r="D108" s="21"/>
      <c r="E108" s="21"/>
      <c r="F108" s="21"/>
      <c r="G108" s="21"/>
      <c r="H108" s="21">
        <f t="shared" si="21"/>
        <v>0</v>
      </c>
      <c r="I108" s="54"/>
      <c r="J108" s="54">
        <f t="shared" si="22"/>
        <v>0</v>
      </c>
      <c r="L108" s="21"/>
      <c r="M108" s="21" t="s">
        <v>66</v>
      </c>
      <c r="N108" s="21">
        <v>2</v>
      </c>
      <c r="O108" s="21">
        <v>8</v>
      </c>
      <c r="P108" s="54">
        <v>100</v>
      </c>
      <c r="Q108" s="54">
        <v>6800</v>
      </c>
      <c r="R108" s="21">
        <f t="shared" si="35"/>
        <v>54400</v>
      </c>
      <c r="S108" s="21">
        <v>36</v>
      </c>
      <c r="U108" s="21">
        <f t="shared" si="36"/>
        <v>54400</v>
      </c>
      <c r="V108" s="54">
        <f t="shared" si="24"/>
        <v>54400</v>
      </c>
      <c r="W108" s="21">
        <f t="shared" si="23"/>
        <v>54400</v>
      </c>
      <c r="Y108" s="54">
        <f t="shared" si="25"/>
        <v>54400</v>
      </c>
      <c r="Z108" s="54"/>
    </row>
    <row r="109" spans="1:26" s="60" customFormat="1" x14ac:dyDescent="0.5">
      <c r="A109" s="21"/>
      <c r="B109" s="22" t="s">
        <v>62</v>
      </c>
      <c r="C109" s="21">
        <v>5546</v>
      </c>
      <c r="D109" s="21">
        <v>1</v>
      </c>
      <c r="E109" s="21">
        <v>3</v>
      </c>
      <c r="F109" s="21">
        <v>91</v>
      </c>
      <c r="G109" s="21">
        <v>1</v>
      </c>
      <c r="H109" s="21">
        <f t="shared" si="21"/>
        <v>791</v>
      </c>
      <c r="I109" s="54">
        <v>100</v>
      </c>
      <c r="J109" s="54">
        <f t="shared" si="22"/>
        <v>79100</v>
      </c>
      <c r="L109" s="21"/>
      <c r="M109" s="21"/>
      <c r="N109" s="21"/>
      <c r="O109" s="21"/>
      <c r="P109" s="54"/>
      <c r="Q109" s="54"/>
      <c r="S109" s="21"/>
      <c r="V109" s="54">
        <f t="shared" si="24"/>
        <v>79100</v>
      </c>
      <c r="W109" s="21">
        <f t="shared" si="23"/>
        <v>0</v>
      </c>
      <c r="Y109" s="54">
        <f t="shared" si="25"/>
        <v>79100</v>
      </c>
      <c r="Z109" s="54"/>
    </row>
    <row r="110" spans="1:26" s="60" customFormat="1" x14ac:dyDescent="0.5">
      <c r="A110" s="21"/>
      <c r="B110" s="22" t="s">
        <v>62</v>
      </c>
      <c r="C110" s="21">
        <v>15471</v>
      </c>
      <c r="D110" s="21">
        <v>1</v>
      </c>
      <c r="E110" s="21">
        <v>1</v>
      </c>
      <c r="F110" s="21">
        <v>75</v>
      </c>
      <c r="G110" s="21">
        <v>1</v>
      </c>
      <c r="H110" s="21">
        <f t="shared" si="21"/>
        <v>575</v>
      </c>
      <c r="I110" s="54">
        <v>150</v>
      </c>
      <c r="J110" s="54">
        <f t="shared" si="22"/>
        <v>86250</v>
      </c>
      <c r="L110" s="21"/>
      <c r="M110" s="21"/>
      <c r="N110" s="21"/>
      <c r="O110" s="21"/>
      <c r="P110" s="54"/>
      <c r="Q110" s="54"/>
      <c r="S110" s="21"/>
      <c r="V110" s="54">
        <f t="shared" si="24"/>
        <v>86250</v>
      </c>
      <c r="W110" s="21">
        <f t="shared" si="23"/>
        <v>0</v>
      </c>
      <c r="Y110" s="54">
        <f t="shared" si="25"/>
        <v>86250</v>
      </c>
      <c r="Z110" s="54"/>
    </row>
    <row r="111" spans="1:26" s="61" customFormat="1" x14ac:dyDescent="0.5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L111" s="32"/>
      <c r="M111" s="32"/>
      <c r="N111" s="32"/>
      <c r="O111" s="32"/>
      <c r="P111" s="32"/>
      <c r="Q111" s="32"/>
      <c r="S111" s="32"/>
      <c r="V111" s="32"/>
      <c r="W111" s="32"/>
      <c r="Y111" s="32"/>
      <c r="Z111" s="32"/>
    </row>
    <row r="112" spans="1:26" s="60" customFormat="1" x14ac:dyDescent="0.5">
      <c r="A112" s="21">
        <v>23</v>
      </c>
      <c r="B112" s="22" t="s">
        <v>62</v>
      </c>
      <c r="C112" s="21">
        <v>18490</v>
      </c>
      <c r="D112" s="21">
        <v>16</v>
      </c>
      <c r="E112" s="21">
        <v>3</v>
      </c>
      <c r="F112" s="21">
        <v>36</v>
      </c>
      <c r="G112" s="21">
        <v>1</v>
      </c>
      <c r="H112" s="21">
        <f t="shared" si="21"/>
        <v>6736</v>
      </c>
      <c r="I112" s="54">
        <v>130</v>
      </c>
      <c r="J112" s="54">
        <f t="shared" si="22"/>
        <v>875680</v>
      </c>
      <c r="L112" s="21"/>
      <c r="M112" s="21"/>
      <c r="N112" s="21"/>
      <c r="O112" s="21"/>
      <c r="P112" s="54"/>
      <c r="Q112" s="54"/>
      <c r="S112" s="21"/>
      <c r="V112" s="54">
        <f t="shared" si="24"/>
        <v>875680</v>
      </c>
      <c r="W112" s="21">
        <f t="shared" si="23"/>
        <v>0</v>
      </c>
      <c r="Y112" s="54">
        <f t="shared" si="25"/>
        <v>875680</v>
      </c>
      <c r="Z112" s="54"/>
    </row>
    <row r="113" spans="1:26" s="61" customFormat="1" x14ac:dyDescent="0.5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L113" s="32"/>
      <c r="M113" s="32"/>
      <c r="N113" s="32"/>
      <c r="O113" s="32"/>
      <c r="P113" s="32"/>
      <c r="Q113" s="32"/>
      <c r="S113" s="32"/>
      <c r="V113" s="32"/>
      <c r="W113" s="32"/>
      <c r="Y113" s="32"/>
      <c r="Z113" s="32"/>
    </row>
    <row r="114" spans="1:26" s="60" customFormat="1" x14ac:dyDescent="0.5">
      <c r="A114" s="21">
        <v>24</v>
      </c>
      <c r="B114" s="22" t="s">
        <v>62</v>
      </c>
      <c r="C114" s="21">
        <v>15493</v>
      </c>
      <c r="D114" s="21">
        <v>2</v>
      </c>
      <c r="E114" s="21">
        <v>2</v>
      </c>
      <c r="F114" s="21">
        <v>54</v>
      </c>
      <c r="G114" s="21">
        <v>1</v>
      </c>
      <c r="H114" s="21">
        <f t="shared" si="21"/>
        <v>1054</v>
      </c>
      <c r="I114" s="54">
        <v>100</v>
      </c>
      <c r="J114" s="54">
        <f t="shared" si="22"/>
        <v>105400</v>
      </c>
      <c r="L114" s="21"/>
      <c r="M114" s="21"/>
      <c r="N114" s="21"/>
      <c r="O114" s="21"/>
      <c r="P114" s="54"/>
      <c r="Q114" s="54"/>
      <c r="S114" s="21"/>
      <c r="V114" s="54">
        <f t="shared" si="24"/>
        <v>105400</v>
      </c>
      <c r="W114" s="21">
        <f t="shared" si="23"/>
        <v>0</v>
      </c>
      <c r="Y114" s="54">
        <f t="shared" si="25"/>
        <v>105400</v>
      </c>
      <c r="Z114" s="54"/>
    </row>
    <row r="115" spans="1:26" s="61" customFormat="1" x14ac:dyDescent="0.5">
      <c r="A115" s="32"/>
      <c r="B115" s="33"/>
      <c r="C115" s="32"/>
      <c r="D115" s="32"/>
      <c r="E115" s="32"/>
      <c r="F115" s="32"/>
      <c r="G115" s="32"/>
      <c r="H115" s="32"/>
      <c r="I115" s="32"/>
      <c r="J115" s="32"/>
      <c r="L115" s="32"/>
      <c r="M115" s="32"/>
      <c r="N115" s="32"/>
      <c r="O115" s="32"/>
      <c r="P115" s="32"/>
      <c r="Q115" s="32"/>
      <c r="S115" s="32"/>
      <c r="V115" s="32"/>
      <c r="W115" s="32"/>
      <c r="Y115" s="32"/>
      <c r="Z115" s="32"/>
    </row>
    <row r="116" spans="1:26" s="60" customFormat="1" x14ac:dyDescent="0.5">
      <c r="A116" s="21">
        <v>25</v>
      </c>
      <c r="B116" s="22" t="s">
        <v>62</v>
      </c>
      <c r="C116" s="21">
        <v>5961</v>
      </c>
      <c r="D116" s="21">
        <v>0</v>
      </c>
      <c r="E116" s="21">
        <v>1</v>
      </c>
      <c r="F116" s="21">
        <v>89</v>
      </c>
      <c r="G116" s="21">
        <v>2</v>
      </c>
      <c r="H116" s="21">
        <f t="shared" si="21"/>
        <v>189</v>
      </c>
      <c r="I116" s="54">
        <v>150</v>
      </c>
      <c r="J116" s="54">
        <f t="shared" si="22"/>
        <v>28350</v>
      </c>
      <c r="L116" s="21" t="s">
        <v>64</v>
      </c>
      <c r="M116" s="21" t="s">
        <v>65</v>
      </c>
      <c r="N116" s="21">
        <v>2</v>
      </c>
      <c r="O116" s="21">
        <v>48</v>
      </c>
      <c r="P116" s="54">
        <v>100</v>
      </c>
      <c r="Q116" s="54">
        <v>6800</v>
      </c>
      <c r="R116" s="21">
        <f t="shared" ref="R116:R118" si="37">O116*Q116</f>
        <v>326400</v>
      </c>
      <c r="S116" s="21">
        <v>39</v>
      </c>
      <c r="U116" s="21">
        <f t="shared" ref="U116:U118" si="38">R116*(100-T116)/100</f>
        <v>326400</v>
      </c>
      <c r="V116" s="54">
        <f t="shared" si="24"/>
        <v>354750</v>
      </c>
      <c r="W116" s="21">
        <f t="shared" si="23"/>
        <v>354750</v>
      </c>
      <c r="Y116" s="54">
        <f t="shared" si="25"/>
        <v>354750</v>
      </c>
      <c r="Z116" s="54"/>
    </row>
    <row r="117" spans="1:26" s="60" customFormat="1" x14ac:dyDescent="0.5">
      <c r="A117" s="21"/>
      <c r="B117" s="22"/>
      <c r="C117" s="21"/>
      <c r="D117" s="21"/>
      <c r="E117" s="21"/>
      <c r="F117" s="21"/>
      <c r="G117" s="21"/>
      <c r="H117" s="21">
        <f t="shared" si="21"/>
        <v>0</v>
      </c>
      <c r="I117" s="54"/>
      <c r="J117" s="54">
        <f t="shared" si="22"/>
        <v>0</v>
      </c>
      <c r="L117" s="21"/>
      <c r="M117" s="21" t="s">
        <v>65</v>
      </c>
      <c r="N117" s="21">
        <v>2</v>
      </c>
      <c r="O117" s="21">
        <v>48</v>
      </c>
      <c r="P117" s="54">
        <v>100</v>
      </c>
      <c r="Q117" s="54">
        <v>6800</v>
      </c>
      <c r="R117" s="21">
        <f t="shared" si="37"/>
        <v>326400</v>
      </c>
      <c r="S117" s="21">
        <v>39</v>
      </c>
      <c r="U117" s="21">
        <f t="shared" si="38"/>
        <v>326400</v>
      </c>
      <c r="V117" s="54">
        <f t="shared" si="24"/>
        <v>326400</v>
      </c>
      <c r="W117" s="21">
        <f t="shared" si="23"/>
        <v>326400</v>
      </c>
      <c r="Y117" s="54">
        <f t="shared" si="25"/>
        <v>326400</v>
      </c>
      <c r="Z117" s="54"/>
    </row>
    <row r="118" spans="1:26" s="60" customFormat="1" x14ac:dyDescent="0.5">
      <c r="A118" s="21"/>
      <c r="B118" s="22"/>
      <c r="C118" s="21"/>
      <c r="D118" s="21"/>
      <c r="E118" s="21"/>
      <c r="F118" s="21"/>
      <c r="G118" s="21"/>
      <c r="H118" s="21">
        <f t="shared" si="21"/>
        <v>0</v>
      </c>
      <c r="I118" s="54"/>
      <c r="J118" s="54">
        <f t="shared" si="22"/>
        <v>0</v>
      </c>
      <c r="L118" s="21"/>
      <c r="M118" s="21" t="s">
        <v>66</v>
      </c>
      <c r="N118" s="21">
        <v>2</v>
      </c>
      <c r="O118" s="21">
        <v>6</v>
      </c>
      <c r="P118" s="54">
        <v>100</v>
      </c>
      <c r="Q118" s="54">
        <v>6800</v>
      </c>
      <c r="R118" s="21">
        <f t="shared" si="37"/>
        <v>40800</v>
      </c>
      <c r="S118" s="21">
        <v>39</v>
      </c>
      <c r="U118" s="21">
        <f t="shared" si="38"/>
        <v>40800</v>
      </c>
      <c r="V118" s="54">
        <f t="shared" si="24"/>
        <v>40800</v>
      </c>
      <c r="W118" s="21">
        <f t="shared" si="23"/>
        <v>40800</v>
      </c>
      <c r="Y118" s="54">
        <f t="shared" si="25"/>
        <v>40800</v>
      </c>
      <c r="Z118" s="54"/>
    </row>
    <row r="119" spans="1:26" s="60" customFormat="1" x14ac:dyDescent="0.5">
      <c r="A119" s="21"/>
      <c r="B119" s="22" t="s">
        <v>62</v>
      </c>
      <c r="C119" s="21">
        <v>5555</v>
      </c>
      <c r="D119" s="21">
        <v>9</v>
      </c>
      <c r="E119" s="21">
        <v>3</v>
      </c>
      <c r="F119" s="21">
        <v>14</v>
      </c>
      <c r="G119" s="21">
        <v>1</v>
      </c>
      <c r="H119" s="21">
        <f t="shared" si="21"/>
        <v>3914</v>
      </c>
      <c r="I119" s="54">
        <v>100</v>
      </c>
      <c r="J119" s="54">
        <f t="shared" si="22"/>
        <v>391400</v>
      </c>
      <c r="L119" s="21"/>
      <c r="M119" s="21"/>
      <c r="N119" s="21"/>
      <c r="O119" s="21"/>
      <c r="P119" s="54"/>
      <c r="Q119" s="54"/>
      <c r="S119" s="21"/>
      <c r="V119" s="54">
        <f t="shared" si="24"/>
        <v>391400</v>
      </c>
      <c r="W119" s="21">
        <f t="shared" si="23"/>
        <v>0</v>
      </c>
      <c r="Y119" s="54">
        <f t="shared" si="25"/>
        <v>391400</v>
      </c>
      <c r="Z119" s="54"/>
    </row>
    <row r="120" spans="1:26" s="60" customFormat="1" x14ac:dyDescent="0.5">
      <c r="A120" s="21"/>
      <c r="B120" s="22" t="s">
        <v>62</v>
      </c>
      <c r="C120" s="21">
        <v>18517</v>
      </c>
      <c r="D120" s="21">
        <v>2</v>
      </c>
      <c r="E120" s="21">
        <v>3</v>
      </c>
      <c r="F120" s="21">
        <v>18</v>
      </c>
      <c r="G120" s="21">
        <v>1</v>
      </c>
      <c r="H120" s="21">
        <f t="shared" si="21"/>
        <v>1118</v>
      </c>
      <c r="I120" s="54">
        <v>130</v>
      </c>
      <c r="J120" s="54">
        <f t="shared" si="22"/>
        <v>145340</v>
      </c>
      <c r="L120" s="21"/>
      <c r="M120" s="21"/>
      <c r="N120" s="21"/>
      <c r="O120" s="21"/>
      <c r="P120" s="54"/>
      <c r="Q120" s="54"/>
      <c r="S120" s="21"/>
      <c r="V120" s="54">
        <f t="shared" si="24"/>
        <v>145340</v>
      </c>
      <c r="W120" s="21">
        <f t="shared" si="23"/>
        <v>0</v>
      </c>
      <c r="Y120" s="54">
        <f t="shared" si="25"/>
        <v>145340</v>
      </c>
      <c r="Z120" s="54"/>
    </row>
    <row r="121" spans="1:26" s="60" customFormat="1" x14ac:dyDescent="0.5">
      <c r="A121" s="21"/>
      <c r="B121" s="22" t="s">
        <v>62</v>
      </c>
      <c r="C121" s="21">
        <v>18518</v>
      </c>
      <c r="D121" s="21">
        <v>2</v>
      </c>
      <c r="E121" s="21">
        <v>1</v>
      </c>
      <c r="F121" s="21">
        <v>15</v>
      </c>
      <c r="G121" s="21">
        <v>1</v>
      </c>
      <c r="H121" s="21">
        <f t="shared" si="21"/>
        <v>915</v>
      </c>
      <c r="I121" s="54">
        <v>130</v>
      </c>
      <c r="J121" s="54">
        <f t="shared" si="22"/>
        <v>118950</v>
      </c>
      <c r="L121" s="21"/>
      <c r="M121" s="21"/>
      <c r="N121" s="21"/>
      <c r="O121" s="21"/>
      <c r="P121" s="54"/>
      <c r="Q121" s="54"/>
      <c r="S121" s="21"/>
      <c r="V121" s="54">
        <f t="shared" si="24"/>
        <v>118950</v>
      </c>
      <c r="W121" s="21">
        <f t="shared" si="23"/>
        <v>0</v>
      </c>
      <c r="Y121" s="54">
        <f t="shared" si="25"/>
        <v>118950</v>
      </c>
      <c r="Z121" s="54"/>
    </row>
    <row r="122" spans="1:26" s="61" customFormat="1" x14ac:dyDescent="0.5">
      <c r="A122" s="32"/>
      <c r="B122" s="33"/>
      <c r="C122" s="32"/>
      <c r="D122" s="32"/>
      <c r="E122" s="32"/>
      <c r="F122" s="32"/>
      <c r="G122" s="32"/>
      <c r="H122" s="32"/>
      <c r="I122" s="32"/>
      <c r="J122" s="32"/>
      <c r="L122" s="32"/>
      <c r="M122" s="32"/>
      <c r="N122" s="32"/>
      <c r="O122" s="32"/>
      <c r="P122" s="32"/>
      <c r="Q122" s="32"/>
      <c r="S122" s="32"/>
      <c r="V122" s="32"/>
      <c r="W122" s="32"/>
      <c r="Y122" s="32"/>
      <c r="Z122" s="32"/>
    </row>
    <row r="123" spans="1:26" s="60" customFormat="1" x14ac:dyDescent="0.5">
      <c r="A123" s="21">
        <v>26</v>
      </c>
      <c r="B123" s="22" t="s">
        <v>62</v>
      </c>
      <c r="C123" s="21">
        <v>13574</v>
      </c>
      <c r="D123" s="21">
        <v>0</v>
      </c>
      <c r="E123" s="21">
        <v>2</v>
      </c>
      <c r="F123" s="21">
        <v>10</v>
      </c>
      <c r="G123" s="21">
        <v>2</v>
      </c>
      <c r="H123" s="21">
        <f t="shared" si="21"/>
        <v>210</v>
      </c>
      <c r="I123" s="54">
        <v>150</v>
      </c>
      <c r="J123" s="54">
        <f t="shared" si="22"/>
        <v>31500</v>
      </c>
      <c r="L123" s="21" t="s">
        <v>72</v>
      </c>
      <c r="M123" s="21" t="s">
        <v>66</v>
      </c>
      <c r="N123" s="21">
        <v>2</v>
      </c>
      <c r="O123" s="21">
        <v>264</v>
      </c>
      <c r="P123" s="54">
        <v>100</v>
      </c>
      <c r="Q123" s="54">
        <v>6800</v>
      </c>
      <c r="R123" s="21">
        <f t="shared" ref="R123:R126" si="39">O123*Q123</f>
        <v>1795200</v>
      </c>
      <c r="S123" s="21">
        <v>36</v>
      </c>
      <c r="U123" s="21">
        <f t="shared" ref="U123:U126" si="40">R123*(100-T123)/100</f>
        <v>1795200</v>
      </c>
      <c r="V123" s="54">
        <f t="shared" si="24"/>
        <v>1826700</v>
      </c>
      <c r="W123" s="21">
        <f t="shared" si="23"/>
        <v>1826700</v>
      </c>
      <c r="Y123" s="54">
        <f t="shared" si="25"/>
        <v>1826700</v>
      </c>
      <c r="Z123" s="54"/>
    </row>
    <row r="124" spans="1:26" s="60" customFormat="1" x14ac:dyDescent="0.5">
      <c r="A124" s="21"/>
      <c r="B124" s="22"/>
      <c r="C124" s="21"/>
      <c r="D124" s="21"/>
      <c r="E124" s="21"/>
      <c r="F124" s="21"/>
      <c r="G124" s="21"/>
      <c r="H124" s="21">
        <f t="shared" si="21"/>
        <v>0</v>
      </c>
      <c r="I124" s="54"/>
      <c r="J124" s="54">
        <f t="shared" si="22"/>
        <v>0</v>
      </c>
      <c r="L124" s="21"/>
      <c r="M124" s="21" t="s">
        <v>85</v>
      </c>
      <c r="N124" s="21">
        <v>2</v>
      </c>
      <c r="O124" s="21">
        <v>18</v>
      </c>
      <c r="P124" s="54">
        <v>100</v>
      </c>
      <c r="Q124" s="54">
        <v>6800</v>
      </c>
      <c r="R124" s="21">
        <f t="shared" si="39"/>
        <v>122400</v>
      </c>
      <c r="S124" s="21">
        <v>3</v>
      </c>
      <c r="U124" s="21">
        <f t="shared" si="40"/>
        <v>122400</v>
      </c>
      <c r="V124" s="54">
        <f t="shared" si="24"/>
        <v>122400</v>
      </c>
      <c r="W124" s="21">
        <f t="shared" si="23"/>
        <v>122400</v>
      </c>
      <c r="Y124" s="54">
        <f t="shared" si="25"/>
        <v>122400</v>
      </c>
      <c r="Z124" s="54"/>
    </row>
    <row r="125" spans="1:26" s="60" customFormat="1" x14ac:dyDescent="0.5">
      <c r="A125" s="21"/>
      <c r="B125" s="22"/>
      <c r="C125" s="21"/>
      <c r="D125" s="21"/>
      <c r="E125" s="21"/>
      <c r="F125" s="21"/>
      <c r="G125" s="21"/>
      <c r="H125" s="21">
        <f t="shared" si="21"/>
        <v>0</v>
      </c>
      <c r="I125" s="54"/>
      <c r="J125" s="54">
        <f t="shared" si="22"/>
        <v>0</v>
      </c>
      <c r="L125" s="21"/>
      <c r="M125" s="21" t="s">
        <v>73</v>
      </c>
      <c r="N125" s="21">
        <v>2</v>
      </c>
      <c r="O125" s="21">
        <v>36</v>
      </c>
      <c r="P125" s="54">
        <v>100</v>
      </c>
      <c r="Q125" s="54">
        <v>6800</v>
      </c>
      <c r="R125" s="21">
        <f t="shared" si="39"/>
        <v>244800</v>
      </c>
      <c r="S125" s="21">
        <v>41</v>
      </c>
      <c r="U125" s="21">
        <f t="shared" si="40"/>
        <v>244800</v>
      </c>
      <c r="V125" s="54">
        <f t="shared" si="24"/>
        <v>244800</v>
      </c>
      <c r="W125" s="21">
        <f t="shared" si="23"/>
        <v>244800</v>
      </c>
      <c r="Y125" s="54">
        <f t="shared" si="25"/>
        <v>244800</v>
      </c>
      <c r="Z125" s="54"/>
    </row>
    <row r="126" spans="1:26" s="60" customFormat="1" x14ac:dyDescent="0.5">
      <c r="A126" s="21"/>
      <c r="B126" s="22"/>
      <c r="C126" s="21"/>
      <c r="D126" s="21"/>
      <c r="E126" s="21"/>
      <c r="F126" s="21"/>
      <c r="G126" s="21"/>
      <c r="H126" s="21">
        <f t="shared" si="21"/>
        <v>0</v>
      </c>
      <c r="I126" s="54"/>
      <c r="J126" s="54">
        <f t="shared" si="22"/>
        <v>0</v>
      </c>
      <c r="L126" s="21"/>
      <c r="M126" s="21" t="s">
        <v>66</v>
      </c>
      <c r="N126" s="21">
        <v>2</v>
      </c>
      <c r="O126" s="21">
        <v>9</v>
      </c>
      <c r="P126" s="54">
        <v>100</v>
      </c>
      <c r="Q126" s="54">
        <v>6800</v>
      </c>
      <c r="R126" s="21">
        <f t="shared" si="39"/>
        <v>61200</v>
      </c>
      <c r="S126" s="21">
        <v>26</v>
      </c>
      <c r="U126" s="21">
        <f t="shared" si="40"/>
        <v>61200</v>
      </c>
      <c r="V126" s="54">
        <f t="shared" si="24"/>
        <v>61200</v>
      </c>
      <c r="W126" s="21">
        <f t="shared" si="23"/>
        <v>61200</v>
      </c>
      <c r="Y126" s="54">
        <f t="shared" si="25"/>
        <v>61200</v>
      </c>
      <c r="Z126" s="54"/>
    </row>
    <row r="127" spans="1:26" s="61" customFormat="1" x14ac:dyDescent="0.5">
      <c r="A127" s="32"/>
      <c r="B127" s="33"/>
      <c r="C127" s="32"/>
      <c r="D127" s="32"/>
      <c r="E127" s="32"/>
      <c r="F127" s="32"/>
      <c r="G127" s="32"/>
      <c r="H127" s="32"/>
      <c r="I127" s="32"/>
      <c r="J127" s="32"/>
      <c r="L127" s="32"/>
      <c r="M127" s="32"/>
      <c r="N127" s="32"/>
      <c r="O127" s="32"/>
      <c r="P127" s="32"/>
      <c r="Q127" s="32"/>
      <c r="S127" s="32"/>
      <c r="V127" s="32"/>
      <c r="W127" s="32"/>
      <c r="Y127" s="32"/>
      <c r="Z127" s="32"/>
    </row>
    <row r="128" spans="1:26" s="60" customFormat="1" x14ac:dyDescent="0.5">
      <c r="A128" s="21">
        <v>27</v>
      </c>
      <c r="B128" s="22" t="s">
        <v>62</v>
      </c>
      <c r="C128" s="21">
        <v>17262</v>
      </c>
      <c r="D128" s="21">
        <v>0</v>
      </c>
      <c r="E128" s="21">
        <v>3</v>
      </c>
      <c r="F128" s="21">
        <v>30</v>
      </c>
      <c r="G128" s="21">
        <v>1</v>
      </c>
      <c r="H128" s="21">
        <f t="shared" si="21"/>
        <v>330</v>
      </c>
      <c r="I128" s="54">
        <v>100</v>
      </c>
      <c r="J128" s="54">
        <f t="shared" si="22"/>
        <v>33000</v>
      </c>
      <c r="L128" s="21"/>
      <c r="M128" s="21"/>
      <c r="N128" s="21"/>
      <c r="O128" s="21"/>
      <c r="P128" s="54"/>
      <c r="Q128" s="54"/>
      <c r="S128" s="21"/>
      <c r="V128" s="54">
        <f t="shared" si="24"/>
        <v>33000</v>
      </c>
      <c r="W128" s="21">
        <f t="shared" si="23"/>
        <v>0</v>
      </c>
      <c r="Y128" s="54">
        <f t="shared" si="25"/>
        <v>33000</v>
      </c>
      <c r="Z128" s="54"/>
    </row>
    <row r="129" spans="1:26" s="60" customFormat="1" x14ac:dyDescent="0.5">
      <c r="A129" s="21"/>
      <c r="B129" s="22" t="s">
        <v>62</v>
      </c>
      <c r="C129" s="21">
        <v>18503</v>
      </c>
      <c r="D129" s="21">
        <v>0</v>
      </c>
      <c r="E129" s="21">
        <v>3</v>
      </c>
      <c r="F129" s="21">
        <v>21</v>
      </c>
      <c r="G129" s="21">
        <v>1</v>
      </c>
      <c r="H129" s="21">
        <f t="shared" si="21"/>
        <v>321</v>
      </c>
      <c r="I129" s="54">
        <v>130</v>
      </c>
      <c r="J129" s="54">
        <f t="shared" si="22"/>
        <v>41730</v>
      </c>
      <c r="L129" s="21"/>
      <c r="M129" s="21"/>
      <c r="N129" s="21"/>
      <c r="O129" s="21"/>
      <c r="P129" s="54"/>
      <c r="Q129" s="54"/>
      <c r="S129" s="21"/>
      <c r="V129" s="54">
        <f t="shared" si="24"/>
        <v>41730</v>
      </c>
      <c r="W129" s="21">
        <f t="shared" si="23"/>
        <v>0</v>
      </c>
      <c r="Y129" s="54">
        <f t="shared" si="25"/>
        <v>41730</v>
      </c>
      <c r="Z129" s="54"/>
    </row>
    <row r="130" spans="1:26" s="61" customFormat="1" x14ac:dyDescent="0.5">
      <c r="A130" s="32"/>
      <c r="B130" s="33"/>
      <c r="C130" s="32"/>
      <c r="D130" s="32"/>
      <c r="E130" s="32"/>
      <c r="F130" s="32"/>
      <c r="G130" s="32"/>
      <c r="H130" s="32"/>
      <c r="I130" s="32"/>
      <c r="J130" s="32"/>
      <c r="L130" s="32"/>
      <c r="M130" s="32"/>
      <c r="N130" s="32"/>
      <c r="O130" s="32"/>
      <c r="P130" s="32"/>
      <c r="Q130" s="32"/>
      <c r="S130" s="32"/>
      <c r="V130" s="32"/>
      <c r="W130" s="32"/>
      <c r="Y130" s="32"/>
      <c r="Z130" s="32"/>
    </row>
    <row r="131" spans="1:26" s="60" customFormat="1" x14ac:dyDescent="0.5">
      <c r="A131" s="21">
        <v>28</v>
      </c>
      <c r="B131" s="22" t="s">
        <v>62</v>
      </c>
      <c r="C131" s="21">
        <v>15501</v>
      </c>
      <c r="D131" s="21">
        <v>0</v>
      </c>
      <c r="E131" s="21">
        <v>1</v>
      </c>
      <c r="F131" s="21">
        <v>17</v>
      </c>
      <c r="G131" s="21">
        <v>2</v>
      </c>
      <c r="H131" s="21">
        <f t="shared" si="21"/>
        <v>117</v>
      </c>
      <c r="I131" s="54">
        <v>150</v>
      </c>
      <c r="J131" s="54">
        <f t="shared" si="22"/>
        <v>17550</v>
      </c>
      <c r="L131" s="21" t="s">
        <v>72</v>
      </c>
      <c r="M131" s="21" t="s">
        <v>73</v>
      </c>
      <c r="N131" s="21">
        <v>2</v>
      </c>
      <c r="O131" s="21">
        <v>78</v>
      </c>
      <c r="P131" s="54">
        <v>100</v>
      </c>
      <c r="Q131" s="54">
        <v>6800</v>
      </c>
      <c r="R131" s="21">
        <f t="shared" ref="R131:R132" si="41">O131*Q131</f>
        <v>530400</v>
      </c>
      <c r="S131" s="21">
        <v>19</v>
      </c>
      <c r="U131" s="21">
        <f t="shared" ref="U131:U132" si="42">R131*(100-T131)/100</f>
        <v>530400</v>
      </c>
      <c r="V131" s="54">
        <f t="shared" si="24"/>
        <v>547950</v>
      </c>
      <c r="W131" s="21">
        <f t="shared" si="23"/>
        <v>547950</v>
      </c>
      <c r="Y131" s="54">
        <f t="shared" si="25"/>
        <v>547950</v>
      </c>
      <c r="Z131" s="54"/>
    </row>
    <row r="132" spans="1:26" s="60" customFormat="1" x14ac:dyDescent="0.5">
      <c r="A132" s="21"/>
      <c r="B132" s="22"/>
      <c r="C132" s="21"/>
      <c r="D132" s="21"/>
      <c r="E132" s="21"/>
      <c r="F132" s="21"/>
      <c r="G132" s="21"/>
      <c r="H132" s="21">
        <f t="shared" si="21"/>
        <v>0</v>
      </c>
      <c r="I132" s="54"/>
      <c r="J132" s="54">
        <f t="shared" si="22"/>
        <v>0</v>
      </c>
      <c r="L132" s="21"/>
      <c r="M132" s="21" t="s">
        <v>66</v>
      </c>
      <c r="N132" s="21">
        <v>2</v>
      </c>
      <c r="O132" s="21">
        <v>8</v>
      </c>
      <c r="P132" s="54">
        <v>100</v>
      </c>
      <c r="Q132" s="54">
        <v>6800</v>
      </c>
      <c r="R132" s="21">
        <f t="shared" si="41"/>
        <v>54400</v>
      </c>
      <c r="S132" s="21">
        <v>19</v>
      </c>
      <c r="U132" s="21">
        <f t="shared" si="42"/>
        <v>54400</v>
      </c>
      <c r="V132" s="54">
        <f t="shared" si="24"/>
        <v>54400</v>
      </c>
      <c r="W132" s="21">
        <f t="shared" si="23"/>
        <v>54400</v>
      </c>
      <c r="Y132" s="54">
        <f t="shared" si="25"/>
        <v>54400</v>
      </c>
      <c r="Z132" s="54"/>
    </row>
    <row r="133" spans="1:26" s="61" customFormat="1" x14ac:dyDescent="0.5">
      <c r="A133" s="32"/>
      <c r="B133" s="33"/>
      <c r="C133" s="32"/>
      <c r="D133" s="32"/>
      <c r="E133" s="32"/>
      <c r="F133" s="32"/>
      <c r="G133" s="32"/>
      <c r="H133" s="32"/>
      <c r="I133" s="32"/>
      <c r="J133" s="32"/>
      <c r="L133" s="32"/>
      <c r="M133" s="32"/>
      <c r="N133" s="32"/>
      <c r="O133" s="32"/>
      <c r="P133" s="32"/>
      <c r="Q133" s="32"/>
      <c r="S133" s="32"/>
      <c r="V133" s="32"/>
      <c r="W133" s="32"/>
      <c r="Y133" s="32"/>
      <c r="Z133" s="32"/>
    </row>
    <row r="134" spans="1:26" s="60" customFormat="1" x14ac:dyDescent="0.5">
      <c r="A134" s="21">
        <v>29</v>
      </c>
      <c r="B134" s="22" t="s">
        <v>62</v>
      </c>
      <c r="C134" s="21">
        <v>5541</v>
      </c>
      <c r="D134" s="21">
        <v>2</v>
      </c>
      <c r="E134" s="21">
        <v>0</v>
      </c>
      <c r="F134" s="21">
        <v>38</v>
      </c>
      <c r="G134" s="21">
        <v>1</v>
      </c>
      <c r="H134" s="21">
        <f t="shared" si="21"/>
        <v>838</v>
      </c>
      <c r="I134" s="54">
        <v>100</v>
      </c>
      <c r="J134" s="54">
        <f t="shared" si="22"/>
        <v>83800</v>
      </c>
      <c r="L134" s="21"/>
      <c r="M134" s="21"/>
      <c r="N134" s="21"/>
      <c r="O134" s="21"/>
      <c r="P134" s="54"/>
      <c r="Q134" s="54"/>
      <c r="S134" s="21"/>
      <c r="V134" s="54">
        <f t="shared" si="24"/>
        <v>83800</v>
      </c>
      <c r="W134" s="21">
        <f t="shared" si="23"/>
        <v>0</v>
      </c>
      <c r="Y134" s="54">
        <f t="shared" si="25"/>
        <v>83800</v>
      </c>
      <c r="Z134" s="54"/>
    </row>
    <row r="135" spans="1:26" s="62" customFormat="1" x14ac:dyDescent="0.5">
      <c r="A135" s="53"/>
      <c r="B135" s="55" t="s">
        <v>149</v>
      </c>
      <c r="C135" s="53">
        <v>2</v>
      </c>
      <c r="D135" s="53">
        <v>3</v>
      </c>
      <c r="E135" s="53">
        <v>1</v>
      </c>
      <c r="F135" s="53">
        <v>50</v>
      </c>
      <c r="G135" s="53">
        <v>1</v>
      </c>
      <c r="H135" s="53">
        <f t="shared" si="21"/>
        <v>1350</v>
      </c>
      <c r="I135" s="53">
        <v>100</v>
      </c>
      <c r="J135" s="53">
        <f t="shared" si="22"/>
        <v>135000</v>
      </c>
      <c r="L135" s="53"/>
      <c r="M135" s="53"/>
      <c r="N135" s="53"/>
      <c r="O135" s="53"/>
      <c r="P135" s="53"/>
      <c r="Q135" s="53"/>
      <c r="S135" s="53"/>
      <c r="V135" s="53">
        <f t="shared" si="24"/>
        <v>135000</v>
      </c>
      <c r="W135" s="53">
        <f t="shared" si="23"/>
        <v>0</v>
      </c>
      <c r="Y135" s="53">
        <f t="shared" si="25"/>
        <v>135000</v>
      </c>
      <c r="Z135" s="53">
        <v>0.01</v>
      </c>
    </row>
    <row r="136" spans="1:26" s="61" customFormat="1" x14ac:dyDescent="0.5">
      <c r="A136" s="32"/>
      <c r="B136" s="33"/>
      <c r="C136" s="32"/>
      <c r="D136" s="32"/>
      <c r="E136" s="32"/>
      <c r="F136" s="32"/>
      <c r="G136" s="32"/>
      <c r="H136" s="32"/>
      <c r="I136" s="32"/>
      <c r="J136" s="32"/>
      <c r="L136" s="32"/>
      <c r="M136" s="32"/>
      <c r="N136" s="32"/>
      <c r="O136" s="32"/>
      <c r="P136" s="32"/>
      <c r="Q136" s="32"/>
      <c r="S136" s="32"/>
      <c r="V136" s="32"/>
      <c r="W136" s="32"/>
      <c r="Y136" s="32"/>
      <c r="Z136" s="32"/>
    </row>
    <row r="137" spans="1:26" s="60" customFormat="1" x14ac:dyDescent="0.5">
      <c r="A137" s="21">
        <v>30</v>
      </c>
      <c r="B137" s="22" t="s">
        <v>62</v>
      </c>
      <c r="C137" s="21">
        <v>5964</v>
      </c>
      <c r="D137" s="21">
        <v>0</v>
      </c>
      <c r="E137" s="21">
        <v>2</v>
      </c>
      <c r="F137" s="21">
        <v>41</v>
      </c>
      <c r="G137" s="21">
        <v>2</v>
      </c>
      <c r="H137" s="21">
        <f t="shared" si="21"/>
        <v>241</v>
      </c>
      <c r="I137" s="54">
        <v>200</v>
      </c>
      <c r="J137" s="54">
        <f t="shared" si="22"/>
        <v>48200</v>
      </c>
      <c r="L137" s="21" t="s">
        <v>72</v>
      </c>
      <c r="M137" s="21" t="s">
        <v>66</v>
      </c>
      <c r="N137" s="21">
        <v>2</v>
      </c>
      <c r="O137" s="21">
        <v>187</v>
      </c>
      <c r="P137" s="54">
        <v>100</v>
      </c>
      <c r="Q137" s="54">
        <v>6800</v>
      </c>
      <c r="R137" s="21">
        <f t="shared" ref="R137:R139" si="43">O137*Q137</f>
        <v>1271600</v>
      </c>
      <c r="S137" s="21">
        <v>41</v>
      </c>
      <c r="U137" s="21">
        <f t="shared" ref="U137:U139" si="44">R137*(100-T137)/100</f>
        <v>1271600</v>
      </c>
      <c r="V137" s="54">
        <f t="shared" si="24"/>
        <v>1319800</v>
      </c>
      <c r="W137" s="21">
        <f t="shared" si="23"/>
        <v>1319800</v>
      </c>
      <c r="Y137" s="54">
        <f t="shared" si="25"/>
        <v>1319800</v>
      </c>
      <c r="Z137" s="54"/>
    </row>
    <row r="138" spans="1:26" s="60" customFormat="1" x14ac:dyDescent="0.5">
      <c r="A138" s="21"/>
      <c r="B138" s="22"/>
      <c r="C138" s="21"/>
      <c r="D138" s="21"/>
      <c r="E138" s="21"/>
      <c r="F138" s="21"/>
      <c r="G138" s="21"/>
      <c r="H138" s="21">
        <f t="shared" si="21"/>
        <v>0</v>
      </c>
      <c r="I138" s="54"/>
      <c r="J138" s="54">
        <f t="shared" si="22"/>
        <v>0</v>
      </c>
      <c r="L138" s="21"/>
      <c r="M138" s="21" t="s">
        <v>85</v>
      </c>
      <c r="N138" s="21">
        <v>2</v>
      </c>
      <c r="O138" s="21">
        <v>18</v>
      </c>
      <c r="P138" s="54">
        <v>100</v>
      </c>
      <c r="Q138" s="54">
        <v>6800</v>
      </c>
      <c r="R138" s="21">
        <f t="shared" si="43"/>
        <v>122400</v>
      </c>
      <c r="S138" s="21">
        <v>15</v>
      </c>
      <c r="U138" s="21">
        <f t="shared" si="44"/>
        <v>122400</v>
      </c>
      <c r="V138" s="54">
        <f t="shared" si="24"/>
        <v>122400</v>
      </c>
      <c r="W138" s="21">
        <f t="shared" si="23"/>
        <v>122400</v>
      </c>
      <c r="Y138" s="54">
        <f t="shared" si="25"/>
        <v>122400</v>
      </c>
      <c r="Z138" s="54"/>
    </row>
    <row r="139" spans="1:26" s="60" customFormat="1" x14ac:dyDescent="0.5">
      <c r="A139" s="21"/>
      <c r="B139" s="22"/>
      <c r="C139" s="21"/>
      <c r="D139" s="21"/>
      <c r="E139" s="21"/>
      <c r="F139" s="21"/>
      <c r="G139" s="21"/>
      <c r="H139" s="21">
        <f t="shared" ref="H139:H201" si="45">+(D139*400)+(E139*100)+F139</f>
        <v>0</v>
      </c>
      <c r="I139" s="54"/>
      <c r="J139" s="54">
        <f t="shared" ref="J139:J201" si="46">H139*I139</f>
        <v>0</v>
      </c>
      <c r="L139" s="21"/>
      <c r="M139" s="21" t="s">
        <v>66</v>
      </c>
      <c r="N139" s="21">
        <v>2</v>
      </c>
      <c r="O139" s="21">
        <v>8</v>
      </c>
      <c r="P139" s="54">
        <v>100</v>
      </c>
      <c r="Q139" s="54">
        <v>6800</v>
      </c>
      <c r="R139" s="21">
        <f t="shared" si="43"/>
        <v>54400</v>
      </c>
      <c r="S139" s="21">
        <v>41</v>
      </c>
      <c r="U139" s="21">
        <f t="shared" si="44"/>
        <v>54400</v>
      </c>
      <c r="V139" s="54">
        <f t="shared" si="24"/>
        <v>54400</v>
      </c>
      <c r="W139" s="21">
        <f t="shared" ref="W139:W201" si="47">V139*P139/100</f>
        <v>54400</v>
      </c>
      <c r="Y139" s="54">
        <f t="shared" si="25"/>
        <v>54400</v>
      </c>
      <c r="Z139" s="54"/>
    </row>
    <row r="140" spans="1:26" s="61" customFormat="1" x14ac:dyDescent="0.5">
      <c r="A140" s="32"/>
      <c r="B140" s="33"/>
      <c r="C140" s="32"/>
      <c r="D140" s="32"/>
      <c r="E140" s="32"/>
      <c r="F140" s="32"/>
      <c r="G140" s="32"/>
      <c r="H140" s="32"/>
      <c r="I140" s="32"/>
      <c r="J140" s="32"/>
      <c r="L140" s="32"/>
      <c r="M140" s="32"/>
      <c r="N140" s="32"/>
      <c r="O140" s="32"/>
      <c r="P140" s="32"/>
      <c r="Q140" s="32"/>
      <c r="S140" s="32"/>
      <c r="V140" s="32"/>
      <c r="W140" s="32"/>
      <c r="Y140" s="32"/>
      <c r="Z140" s="32"/>
    </row>
    <row r="141" spans="1:26" s="60" customFormat="1" x14ac:dyDescent="0.5">
      <c r="A141" s="21">
        <v>31</v>
      </c>
      <c r="B141" s="22" t="s">
        <v>62</v>
      </c>
      <c r="C141" s="21">
        <v>5257</v>
      </c>
      <c r="D141" s="21">
        <v>1</v>
      </c>
      <c r="E141" s="21">
        <v>1</v>
      </c>
      <c r="F141" s="21">
        <v>57</v>
      </c>
      <c r="G141" s="21">
        <v>1</v>
      </c>
      <c r="H141" s="21">
        <f t="shared" si="45"/>
        <v>557</v>
      </c>
      <c r="I141" s="54">
        <v>100</v>
      </c>
      <c r="J141" s="54">
        <f t="shared" si="46"/>
        <v>55700</v>
      </c>
      <c r="L141" s="21"/>
      <c r="M141" s="21"/>
      <c r="N141" s="21"/>
      <c r="O141" s="21"/>
      <c r="P141" s="54"/>
      <c r="Q141" s="54"/>
      <c r="S141" s="21"/>
      <c r="V141" s="54">
        <f t="shared" ref="V141:V203" si="48">J141+U141</f>
        <v>55700</v>
      </c>
      <c r="W141" s="21">
        <f t="shared" si="47"/>
        <v>0</v>
      </c>
      <c r="Y141" s="54">
        <f t="shared" ref="Y141:Y203" si="49">J141+U141</f>
        <v>55700</v>
      </c>
      <c r="Z141" s="54"/>
    </row>
    <row r="142" spans="1:26" s="60" customFormat="1" x14ac:dyDescent="0.5">
      <c r="A142" s="21"/>
      <c r="B142" s="22" t="s">
        <v>62</v>
      </c>
      <c r="C142" s="21">
        <v>5256</v>
      </c>
      <c r="D142" s="21">
        <v>0</v>
      </c>
      <c r="E142" s="21">
        <v>3</v>
      </c>
      <c r="F142" s="21">
        <v>82</v>
      </c>
      <c r="G142" s="21">
        <v>1</v>
      </c>
      <c r="H142" s="21">
        <f t="shared" si="45"/>
        <v>382</v>
      </c>
      <c r="I142" s="54">
        <v>100</v>
      </c>
      <c r="J142" s="54">
        <f t="shared" si="46"/>
        <v>38200</v>
      </c>
      <c r="L142" s="21"/>
      <c r="M142" s="21"/>
      <c r="N142" s="21"/>
      <c r="O142" s="21"/>
      <c r="P142" s="54"/>
      <c r="Q142" s="54"/>
      <c r="S142" s="21"/>
      <c r="V142" s="54">
        <f t="shared" si="48"/>
        <v>38200</v>
      </c>
      <c r="W142" s="21">
        <f t="shared" si="47"/>
        <v>0</v>
      </c>
      <c r="Y142" s="54">
        <f t="shared" si="49"/>
        <v>38200</v>
      </c>
      <c r="Z142" s="54"/>
    </row>
    <row r="143" spans="1:26" s="61" customFormat="1" x14ac:dyDescent="0.5">
      <c r="A143" s="32"/>
      <c r="B143" s="33"/>
      <c r="C143" s="32"/>
      <c r="D143" s="32"/>
      <c r="E143" s="32"/>
      <c r="F143" s="32"/>
      <c r="G143" s="32"/>
      <c r="H143" s="32"/>
      <c r="I143" s="32"/>
      <c r="J143" s="32"/>
      <c r="L143" s="32"/>
      <c r="M143" s="32"/>
      <c r="N143" s="32"/>
      <c r="O143" s="32"/>
      <c r="P143" s="32"/>
      <c r="Q143" s="32"/>
      <c r="S143" s="32"/>
      <c r="V143" s="32"/>
      <c r="W143" s="32"/>
      <c r="Y143" s="32"/>
      <c r="Z143" s="32"/>
    </row>
    <row r="144" spans="1:26" s="63" customFormat="1" x14ac:dyDescent="0.5">
      <c r="A144" s="37">
        <v>32</v>
      </c>
      <c r="B144" s="38" t="s">
        <v>62</v>
      </c>
      <c r="C144" s="37"/>
      <c r="D144" s="37"/>
      <c r="E144" s="37"/>
      <c r="F144" s="37"/>
      <c r="G144" s="37">
        <v>2</v>
      </c>
      <c r="H144" s="37">
        <f t="shared" si="45"/>
        <v>0</v>
      </c>
      <c r="I144" s="37"/>
      <c r="J144" s="37">
        <f t="shared" si="46"/>
        <v>0</v>
      </c>
      <c r="L144" s="37" t="s">
        <v>72</v>
      </c>
      <c r="M144" s="37" t="s">
        <v>73</v>
      </c>
      <c r="N144" s="37">
        <v>2</v>
      </c>
      <c r="O144" s="37">
        <v>144</v>
      </c>
      <c r="P144" s="37">
        <v>100</v>
      </c>
      <c r="Q144" s="37">
        <v>6800</v>
      </c>
      <c r="R144" s="37">
        <f t="shared" ref="R144" si="50">O144*Q144</f>
        <v>979200</v>
      </c>
      <c r="S144" s="37">
        <v>41</v>
      </c>
      <c r="U144" s="37">
        <f t="shared" ref="U144" si="51">R144*(100-T144)/100</f>
        <v>979200</v>
      </c>
      <c r="V144" s="37">
        <f t="shared" si="48"/>
        <v>979200</v>
      </c>
      <c r="W144" s="37">
        <f t="shared" si="47"/>
        <v>979200</v>
      </c>
      <c r="Y144" s="37">
        <f t="shared" si="49"/>
        <v>979200</v>
      </c>
      <c r="Z144" s="37"/>
    </row>
    <row r="145" spans="1:26" s="62" customFormat="1" x14ac:dyDescent="0.5">
      <c r="A145" s="53"/>
      <c r="B145" s="55" t="s">
        <v>156</v>
      </c>
      <c r="C145" s="53">
        <v>166</v>
      </c>
      <c r="D145" s="53">
        <v>4</v>
      </c>
      <c r="E145" s="53">
        <v>2</v>
      </c>
      <c r="F145" s="53">
        <v>0</v>
      </c>
      <c r="G145" s="53">
        <v>1</v>
      </c>
      <c r="H145" s="53">
        <f t="shared" si="45"/>
        <v>1800</v>
      </c>
      <c r="I145" s="53">
        <v>100</v>
      </c>
      <c r="J145" s="53">
        <f t="shared" si="46"/>
        <v>180000</v>
      </c>
      <c r="L145" s="53"/>
      <c r="M145" s="53"/>
      <c r="N145" s="53"/>
      <c r="O145" s="53"/>
      <c r="P145" s="53"/>
      <c r="Q145" s="53"/>
      <c r="S145" s="53"/>
      <c r="V145" s="53">
        <f t="shared" si="48"/>
        <v>180000</v>
      </c>
      <c r="W145" s="53">
        <f t="shared" si="47"/>
        <v>0</v>
      </c>
      <c r="Y145" s="53">
        <f t="shared" si="49"/>
        <v>180000</v>
      </c>
      <c r="Z145" s="53">
        <v>0.01</v>
      </c>
    </row>
    <row r="146" spans="1:26" s="61" customFormat="1" x14ac:dyDescent="0.5">
      <c r="A146" s="32"/>
      <c r="B146" s="33"/>
      <c r="C146" s="32"/>
      <c r="D146" s="32"/>
      <c r="E146" s="32"/>
      <c r="F146" s="32"/>
      <c r="G146" s="32"/>
      <c r="H146" s="32"/>
      <c r="I146" s="32"/>
      <c r="J146" s="32"/>
      <c r="L146" s="32"/>
      <c r="M146" s="32"/>
      <c r="N146" s="32"/>
      <c r="O146" s="32"/>
      <c r="P146" s="32"/>
      <c r="Q146" s="32"/>
      <c r="S146" s="32"/>
      <c r="V146" s="32"/>
      <c r="W146" s="32"/>
      <c r="Y146" s="32"/>
      <c r="Z146" s="32"/>
    </row>
    <row r="147" spans="1:26" s="60" customFormat="1" x14ac:dyDescent="0.5">
      <c r="A147" s="21">
        <v>33</v>
      </c>
      <c r="B147" s="22" t="s">
        <v>62</v>
      </c>
      <c r="C147" s="21">
        <v>15494</v>
      </c>
      <c r="D147" s="21">
        <v>1</v>
      </c>
      <c r="E147" s="21">
        <v>0</v>
      </c>
      <c r="F147" s="21">
        <v>88</v>
      </c>
      <c r="G147" s="21">
        <v>1</v>
      </c>
      <c r="H147" s="21">
        <f t="shared" si="45"/>
        <v>488</v>
      </c>
      <c r="I147" s="54">
        <v>100</v>
      </c>
      <c r="J147" s="54">
        <f t="shared" si="46"/>
        <v>48800</v>
      </c>
      <c r="L147" s="21"/>
      <c r="M147" s="21"/>
      <c r="N147" s="21"/>
      <c r="O147" s="21"/>
      <c r="P147" s="54"/>
      <c r="Q147" s="54"/>
      <c r="S147" s="21"/>
      <c r="V147" s="54">
        <f t="shared" si="48"/>
        <v>48800</v>
      </c>
      <c r="W147" s="21">
        <f t="shared" si="47"/>
        <v>0</v>
      </c>
      <c r="Y147" s="54">
        <f t="shared" si="49"/>
        <v>48800</v>
      </c>
      <c r="Z147" s="54"/>
    </row>
    <row r="148" spans="1:26" s="61" customFormat="1" x14ac:dyDescent="0.5">
      <c r="A148" s="32"/>
      <c r="B148" s="33"/>
      <c r="C148" s="32"/>
      <c r="D148" s="32"/>
      <c r="E148" s="32"/>
      <c r="F148" s="32"/>
      <c r="G148" s="32"/>
      <c r="H148" s="32"/>
      <c r="I148" s="32"/>
      <c r="J148" s="32"/>
      <c r="L148" s="32"/>
      <c r="M148" s="32"/>
      <c r="N148" s="32"/>
      <c r="O148" s="32"/>
      <c r="P148" s="32"/>
      <c r="Q148" s="32"/>
      <c r="S148" s="32"/>
      <c r="V148" s="32"/>
      <c r="W148" s="32"/>
      <c r="Y148" s="32"/>
      <c r="Z148" s="32"/>
    </row>
    <row r="149" spans="1:26" s="60" customFormat="1" x14ac:dyDescent="0.5">
      <c r="A149" s="21">
        <v>34</v>
      </c>
      <c r="B149" s="22" t="s">
        <v>62</v>
      </c>
      <c r="C149" s="21">
        <v>15481</v>
      </c>
      <c r="D149" s="21">
        <v>0</v>
      </c>
      <c r="E149" s="21">
        <v>2</v>
      </c>
      <c r="F149" s="21">
        <v>21</v>
      </c>
      <c r="G149" s="21">
        <v>2</v>
      </c>
      <c r="H149" s="21">
        <f t="shared" si="45"/>
        <v>221</v>
      </c>
      <c r="I149" s="54">
        <v>150</v>
      </c>
      <c r="J149" s="54">
        <f t="shared" si="46"/>
        <v>33150</v>
      </c>
      <c r="L149" s="21" t="s">
        <v>72</v>
      </c>
      <c r="M149" s="21" t="s">
        <v>73</v>
      </c>
      <c r="N149" s="21">
        <v>2</v>
      </c>
      <c r="O149" s="21">
        <v>176</v>
      </c>
      <c r="P149" s="54">
        <v>100</v>
      </c>
      <c r="Q149" s="54">
        <v>6800</v>
      </c>
      <c r="R149" s="21">
        <f t="shared" ref="R149:R150" si="52">O149*Q149</f>
        <v>1196800</v>
      </c>
      <c r="S149" s="21">
        <v>23</v>
      </c>
      <c r="U149" s="21">
        <f t="shared" ref="U149:U150" si="53">R149*(100-T149)/100</f>
        <v>1196800</v>
      </c>
      <c r="V149" s="54">
        <f t="shared" si="48"/>
        <v>1229950</v>
      </c>
      <c r="W149" s="21">
        <f t="shared" si="47"/>
        <v>1229950</v>
      </c>
      <c r="Y149" s="54">
        <f t="shared" si="49"/>
        <v>1229950</v>
      </c>
      <c r="Z149" s="54"/>
    </row>
    <row r="150" spans="1:26" s="60" customFormat="1" x14ac:dyDescent="0.5">
      <c r="A150" s="21"/>
      <c r="B150" s="22" t="s">
        <v>62</v>
      </c>
      <c r="C150" s="21">
        <v>10600</v>
      </c>
      <c r="D150" s="21">
        <v>0</v>
      </c>
      <c r="E150" s="21">
        <v>0</v>
      </c>
      <c r="F150" s="21">
        <v>62</v>
      </c>
      <c r="G150" s="21">
        <v>2</v>
      </c>
      <c r="H150" s="21">
        <f t="shared" si="45"/>
        <v>62</v>
      </c>
      <c r="I150" s="54">
        <v>150</v>
      </c>
      <c r="J150" s="54">
        <f t="shared" si="46"/>
        <v>9300</v>
      </c>
      <c r="L150" s="21"/>
      <c r="M150" s="21" t="s">
        <v>66</v>
      </c>
      <c r="N150" s="21">
        <v>2</v>
      </c>
      <c r="O150" s="21">
        <v>18</v>
      </c>
      <c r="P150" s="54">
        <v>100</v>
      </c>
      <c r="Q150" s="54">
        <v>6800</v>
      </c>
      <c r="R150" s="21">
        <f t="shared" si="52"/>
        <v>122400</v>
      </c>
      <c r="S150" s="21">
        <v>23</v>
      </c>
      <c r="U150" s="21">
        <f t="shared" si="53"/>
        <v>122400</v>
      </c>
      <c r="V150" s="54">
        <f t="shared" si="48"/>
        <v>131700</v>
      </c>
      <c r="W150" s="21">
        <f t="shared" si="47"/>
        <v>131700</v>
      </c>
      <c r="Y150" s="54">
        <f t="shared" si="49"/>
        <v>131700</v>
      </c>
      <c r="Z150" s="54"/>
    </row>
    <row r="151" spans="1:26" s="60" customFormat="1" x14ac:dyDescent="0.5">
      <c r="A151" s="21"/>
      <c r="B151" s="22" t="s">
        <v>62</v>
      </c>
      <c r="C151" s="21">
        <v>19117</v>
      </c>
      <c r="D151" s="21">
        <v>0</v>
      </c>
      <c r="E151" s="21">
        <v>1</v>
      </c>
      <c r="F151" s="21">
        <v>79</v>
      </c>
      <c r="G151" s="21">
        <v>1</v>
      </c>
      <c r="H151" s="21">
        <f t="shared" si="45"/>
        <v>179</v>
      </c>
      <c r="I151" s="54">
        <v>130</v>
      </c>
      <c r="J151" s="54">
        <f t="shared" si="46"/>
        <v>23270</v>
      </c>
      <c r="L151" s="21"/>
      <c r="M151" s="21"/>
      <c r="N151" s="21"/>
      <c r="O151" s="21"/>
      <c r="P151" s="54"/>
      <c r="Q151" s="54"/>
      <c r="S151" s="21"/>
      <c r="V151" s="54">
        <f t="shared" si="48"/>
        <v>23270</v>
      </c>
      <c r="W151" s="21">
        <f t="shared" si="47"/>
        <v>0</v>
      </c>
      <c r="Y151" s="54">
        <f t="shared" si="49"/>
        <v>23270</v>
      </c>
      <c r="Z151" s="54"/>
    </row>
    <row r="152" spans="1:26" s="60" customFormat="1" x14ac:dyDescent="0.5">
      <c r="A152" s="21"/>
      <c r="B152" s="22" t="s">
        <v>62</v>
      </c>
      <c r="C152" s="21">
        <v>18504</v>
      </c>
      <c r="D152" s="21">
        <v>0</v>
      </c>
      <c r="E152" s="21">
        <v>0</v>
      </c>
      <c r="F152" s="21">
        <v>59</v>
      </c>
      <c r="G152" s="21">
        <v>1</v>
      </c>
      <c r="H152" s="21">
        <f t="shared" si="45"/>
        <v>59</v>
      </c>
      <c r="I152" s="54">
        <v>130</v>
      </c>
      <c r="J152" s="54">
        <f t="shared" si="46"/>
        <v>7670</v>
      </c>
      <c r="L152" s="21"/>
      <c r="M152" s="21"/>
      <c r="N152" s="21"/>
      <c r="O152" s="21"/>
      <c r="P152" s="54"/>
      <c r="Q152" s="54"/>
      <c r="S152" s="21"/>
      <c r="V152" s="54">
        <f t="shared" si="48"/>
        <v>7670</v>
      </c>
      <c r="W152" s="21">
        <f t="shared" si="47"/>
        <v>0</v>
      </c>
      <c r="Y152" s="54">
        <f t="shared" si="49"/>
        <v>7670</v>
      </c>
      <c r="Z152" s="54"/>
    </row>
    <row r="153" spans="1:26" s="61" customFormat="1" x14ac:dyDescent="0.5">
      <c r="A153" s="32"/>
      <c r="B153" s="33"/>
      <c r="C153" s="32"/>
      <c r="D153" s="32"/>
      <c r="E153" s="32"/>
      <c r="F153" s="32"/>
      <c r="G153" s="32"/>
      <c r="H153" s="32"/>
      <c r="I153" s="32"/>
      <c r="J153" s="32"/>
      <c r="L153" s="32"/>
      <c r="M153" s="32"/>
      <c r="N153" s="32"/>
      <c r="O153" s="32"/>
      <c r="P153" s="32"/>
      <c r="Q153" s="32"/>
      <c r="S153" s="32"/>
      <c r="V153" s="32"/>
      <c r="W153" s="32"/>
      <c r="Y153" s="32"/>
      <c r="Z153" s="32"/>
    </row>
    <row r="154" spans="1:26" s="60" customFormat="1" x14ac:dyDescent="0.5">
      <c r="A154" s="21">
        <v>35</v>
      </c>
      <c r="B154" s="22" t="s">
        <v>62</v>
      </c>
      <c r="C154" s="21">
        <v>17258</v>
      </c>
      <c r="D154" s="21">
        <v>0</v>
      </c>
      <c r="E154" s="21">
        <v>0</v>
      </c>
      <c r="F154" s="21">
        <v>98</v>
      </c>
      <c r="G154" s="21">
        <v>2</v>
      </c>
      <c r="H154" s="21">
        <f t="shared" si="45"/>
        <v>98</v>
      </c>
      <c r="I154" s="54">
        <v>150</v>
      </c>
      <c r="J154" s="54">
        <f t="shared" si="46"/>
        <v>14700</v>
      </c>
      <c r="L154" s="21" t="s">
        <v>72</v>
      </c>
      <c r="M154" s="21" t="s">
        <v>65</v>
      </c>
      <c r="N154" s="21">
        <v>2</v>
      </c>
      <c r="O154" s="21">
        <v>225</v>
      </c>
      <c r="P154" s="54">
        <v>100</v>
      </c>
      <c r="Q154" s="54">
        <v>6800</v>
      </c>
      <c r="R154" s="21">
        <f t="shared" ref="R154:R155" si="54">O154*Q154</f>
        <v>1530000</v>
      </c>
      <c r="S154" s="21">
        <v>30</v>
      </c>
      <c r="U154" s="21">
        <f t="shared" ref="U154:U155" si="55">R154*(100-T154)/100</f>
        <v>1530000</v>
      </c>
      <c r="V154" s="54">
        <f t="shared" si="48"/>
        <v>1544700</v>
      </c>
      <c r="W154" s="21">
        <f t="shared" si="47"/>
        <v>1544700</v>
      </c>
      <c r="Y154" s="54">
        <f t="shared" si="49"/>
        <v>1544700</v>
      </c>
      <c r="Z154" s="54"/>
    </row>
    <row r="155" spans="1:26" s="60" customFormat="1" x14ac:dyDescent="0.5">
      <c r="A155" s="21"/>
      <c r="B155" s="22"/>
      <c r="C155" s="21"/>
      <c r="D155" s="21"/>
      <c r="E155" s="21"/>
      <c r="F155" s="21"/>
      <c r="G155" s="21"/>
      <c r="H155" s="21">
        <f t="shared" si="45"/>
        <v>0</v>
      </c>
      <c r="I155" s="54"/>
      <c r="J155" s="54">
        <f t="shared" si="46"/>
        <v>0</v>
      </c>
      <c r="L155" s="21"/>
      <c r="M155" s="21" t="s">
        <v>65</v>
      </c>
      <c r="N155" s="21">
        <v>2</v>
      </c>
      <c r="O155" s="21">
        <v>18</v>
      </c>
      <c r="P155" s="54">
        <v>100</v>
      </c>
      <c r="Q155" s="54">
        <v>6800</v>
      </c>
      <c r="R155" s="21">
        <f t="shared" si="54"/>
        <v>122400</v>
      </c>
      <c r="S155" s="21">
        <v>30</v>
      </c>
      <c r="U155" s="21">
        <f t="shared" si="55"/>
        <v>122400</v>
      </c>
      <c r="V155" s="54">
        <f t="shared" si="48"/>
        <v>122400</v>
      </c>
      <c r="W155" s="21">
        <f t="shared" si="47"/>
        <v>122400</v>
      </c>
      <c r="Y155" s="54">
        <f t="shared" si="49"/>
        <v>122400</v>
      </c>
      <c r="Z155" s="54"/>
    </row>
    <row r="156" spans="1:26" s="60" customFormat="1" x14ac:dyDescent="0.5">
      <c r="A156" s="21"/>
      <c r="B156" s="22" t="s">
        <v>62</v>
      </c>
      <c r="C156" s="21">
        <v>17260</v>
      </c>
      <c r="D156" s="21">
        <v>3</v>
      </c>
      <c r="E156" s="21">
        <v>0</v>
      </c>
      <c r="F156" s="21">
        <v>26</v>
      </c>
      <c r="G156" s="21">
        <v>1</v>
      </c>
      <c r="H156" s="21">
        <f t="shared" si="45"/>
        <v>1226</v>
      </c>
      <c r="I156" s="54">
        <v>100</v>
      </c>
      <c r="J156" s="54">
        <f t="shared" si="46"/>
        <v>122600</v>
      </c>
      <c r="L156" s="21"/>
      <c r="M156" s="21"/>
      <c r="N156" s="21"/>
      <c r="O156" s="21"/>
      <c r="P156" s="54"/>
      <c r="Q156" s="54"/>
      <c r="S156" s="21"/>
      <c r="V156" s="54">
        <f t="shared" si="48"/>
        <v>122600</v>
      </c>
      <c r="W156" s="21">
        <f t="shared" si="47"/>
        <v>0</v>
      </c>
      <c r="Y156" s="54">
        <f t="shared" si="49"/>
        <v>122600</v>
      </c>
      <c r="Z156" s="54"/>
    </row>
    <row r="157" spans="1:26" s="61" customFormat="1" x14ac:dyDescent="0.5">
      <c r="A157" s="32"/>
      <c r="B157" s="33"/>
      <c r="C157" s="32"/>
      <c r="D157" s="32"/>
      <c r="E157" s="32"/>
      <c r="F157" s="32"/>
      <c r="G157" s="32"/>
      <c r="H157" s="32"/>
      <c r="I157" s="32"/>
      <c r="J157" s="32"/>
      <c r="L157" s="32"/>
      <c r="M157" s="32"/>
      <c r="N157" s="32"/>
      <c r="O157" s="32"/>
      <c r="P157" s="32"/>
      <c r="Q157" s="32"/>
      <c r="S157" s="32"/>
      <c r="V157" s="32"/>
      <c r="W157" s="32"/>
      <c r="Y157" s="32"/>
      <c r="Z157" s="32"/>
    </row>
    <row r="158" spans="1:26" s="60" customFormat="1" x14ac:dyDescent="0.5">
      <c r="A158" s="21">
        <v>36</v>
      </c>
      <c r="B158" s="22" t="s">
        <v>62</v>
      </c>
      <c r="C158" s="21">
        <v>15581</v>
      </c>
      <c r="D158" s="21">
        <v>1</v>
      </c>
      <c r="E158" s="21">
        <v>3</v>
      </c>
      <c r="F158" s="21">
        <v>0</v>
      </c>
      <c r="G158" s="21">
        <v>1</v>
      </c>
      <c r="H158" s="21">
        <f t="shared" si="45"/>
        <v>700</v>
      </c>
      <c r="I158" s="54">
        <v>100</v>
      </c>
      <c r="J158" s="54">
        <f t="shared" si="46"/>
        <v>70000</v>
      </c>
      <c r="L158" s="21"/>
      <c r="M158" s="21"/>
      <c r="N158" s="21"/>
      <c r="O158" s="21"/>
      <c r="P158" s="54"/>
      <c r="Q158" s="54"/>
      <c r="S158" s="21"/>
      <c r="V158" s="54">
        <f t="shared" si="48"/>
        <v>70000</v>
      </c>
      <c r="W158" s="21">
        <f t="shared" si="47"/>
        <v>0</v>
      </c>
      <c r="Y158" s="54">
        <f t="shared" si="49"/>
        <v>70000</v>
      </c>
      <c r="Z158" s="54"/>
    </row>
    <row r="159" spans="1:26" s="60" customFormat="1" x14ac:dyDescent="0.5">
      <c r="A159" s="21"/>
      <c r="B159" s="22" t="s">
        <v>62</v>
      </c>
      <c r="C159" s="21">
        <v>14766</v>
      </c>
      <c r="D159" s="21">
        <v>0</v>
      </c>
      <c r="E159" s="21">
        <v>1</v>
      </c>
      <c r="F159" s="21">
        <v>87</v>
      </c>
      <c r="G159" s="21">
        <v>1</v>
      </c>
      <c r="H159" s="21">
        <f t="shared" si="45"/>
        <v>187</v>
      </c>
      <c r="I159" s="54">
        <v>130</v>
      </c>
      <c r="J159" s="54">
        <f t="shared" si="46"/>
        <v>24310</v>
      </c>
      <c r="L159" s="21"/>
      <c r="M159" s="21"/>
      <c r="N159" s="21"/>
      <c r="O159" s="21"/>
      <c r="P159" s="54"/>
      <c r="Q159" s="54"/>
      <c r="S159" s="21"/>
      <c r="V159" s="54">
        <f t="shared" si="48"/>
        <v>24310</v>
      </c>
      <c r="W159" s="21">
        <f t="shared" si="47"/>
        <v>0</v>
      </c>
      <c r="Y159" s="54">
        <f t="shared" si="49"/>
        <v>24310</v>
      </c>
      <c r="Z159" s="54"/>
    </row>
    <row r="160" spans="1:26" s="61" customFormat="1" x14ac:dyDescent="0.5">
      <c r="A160" s="32"/>
      <c r="B160" s="33"/>
      <c r="C160" s="32"/>
      <c r="D160" s="32"/>
      <c r="E160" s="32"/>
      <c r="F160" s="32"/>
      <c r="G160" s="32"/>
      <c r="H160" s="32"/>
      <c r="I160" s="32"/>
      <c r="J160" s="32"/>
      <c r="L160" s="32"/>
      <c r="M160" s="32"/>
      <c r="N160" s="32"/>
      <c r="O160" s="32"/>
      <c r="P160" s="32"/>
      <c r="Q160" s="32"/>
      <c r="S160" s="32"/>
      <c r="V160" s="32"/>
      <c r="W160" s="32"/>
      <c r="Y160" s="32"/>
      <c r="Z160" s="32"/>
    </row>
    <row r="161" spans="1:26" s="60" customFormat="1" x14ac:dyDescent="0.5">
      <c r="A161" s="21">
        <v>37</v>
      </c>
      <c r="B161" s="22" t="s">
        <v>62</v>
      </c>
      <c r="C161" s="21">
        <v>18496</v>
      </c>
      <c r="D161" s="21">
        <v>5</v>
      </c>
      <c r="E161" s="21">
        <v>2</v>
      </c>
      <c r="F161" s="21">
        <v>41</v>
      </c>
      <c r="G161" s="21">
        <v>1</v>
      </c>
      <c r="H161" s="21">
        <f t="shared" si="45"/>
        <v>2241</v>
      </c>
      <c r="I161" s="54">
        <v>130</v>
      </c>
      <c r="J161" s="54">
        <f t="shared" si="46"/>
        <v>291330</v>
      </c>
      <c r="L161" s="21"/>
      <c r="M161" s="21"/>
      <c r="N161" s="21"/>
      <c r="O161" s="21"/>
      <c r="P161" s="54"/>
      <c r="Q161" s="54"/>
      <c r="S161" s="21"/>
      <c r="V161" s="54">
        <f t="shared" si="48"/>
        <v>291330</v>
      </c>
      <c r="W161" s="21">
        <f t="shared" si="47"/>
        <v>0</v>
      </c>
      <c r="Y161" s="54">
        <f t="shared" si="49"/>
        <v>291330</v>
      </c>
      <c r="Z161" s="54"/>
    </row>
    <row r="162" spans="1:26" s="61" customFormat="1" x14ac:dyDescent="0.5">
      <c r="A162" s="32"/>
      <c r="B162" s="33"/>
      <c r="C162" s="32"/>
      <c r="D162" s="32"/>
      <c r="E162" s="32"/>
      <c r="F162" s="32"/>
      <c r="G162" s="32"/>
      <c r="H162" s="32"/>
      <c r="I162" s="32"/>
      <c r="J162" s="32"/>
      <c r="L162" s="32"/>
      <c r="M162" s="32"/>
      <c r="N162" s="32"/>
      <c r="O162" s="32"/>
      <c r="P162" s="32"/>
      <c r="Q162" s="32"/>
      <c r="S162" s="32"/>
      <c r="V162" s="32"/>
      <c r="W162" s="32"/>
      <c r="Y162" s="32"/>
      <c r="Z162" s="32"/>
    </row>
    <row r="163" spans="1:26" s="63" customFormat="1" x14ac:dyDescent="0.5">
      <c r="A163" s="37">
        <v>38</v>
      </c>
      <c r="B163" s="38" t="s">
        <v>62</v>
      </c>
      <c r="C163" s="37"/>
      <c r="D163" s="37"/>
      <c r="E163" s="37"/>
      <c r="F163" s="37"/>
      <c r="G163" s="37">
        <v>2</v>
      </c>
      <c r="H163" s="37">
        <f t="shared" si="45"/>
        <v>0</v>
      </c>
      <c r="I163" s="37"/>
      <c r="J163" s="37">
        <f t="shared" si="46"/>
        <v>0</v>
      </c>
      <c r="L163" s="37" t="s">
        <v>72</v>
      </c>
      <c r="M163" s="37" t="s">
        <v>65</v>
      </c>
      <c r="N163" s="37">
        <v>2</v>
      </c>
      <c r="O163" s="37">
        <v>120</v>
      </c>
      <c r="P163" s="37">
        <v>100</v>
      </c>
      <c r="Q163" s="37">
        <v>6800</v>
      </c>
      <c r="R163" s="37">
        <f t="shared" ref="R163:R165" si="56">O163*Q163</f>
        <v>816000</v>
      </c>
      <c r="S163" s="37">
        <v>40</v>
      </c>
      <c r="U163" s="37">
        <f t="shared" ref="U163:U165" si="57">R163*(100-T163)/100</f>
        <v>816000</v>
      </c>
      <c r="V163" s="37">
        <f t="shared" si="48"/>
        <v>816000</v>
      </c>
      <c r="W163" s="37">
        <f t="shared" si="47"/>
        <v>816000</v>
      </c>
      <c r="Y163" s="37">
        <f t="shared" si="49"/>
        <v>816000</v>
      </c>
      <c r="Z163" s="37"/>
    </row>
    <row r="164" spans="1:26" s="60" customFormat="1" x14ac:dyDescent="0.5">
      <c r="A164" s="21"/>
      <c r="B164" s="22"/>
      <c r="C164" s="21"/>
      <c r="D164" s="21"/>
      <c r="E164" s="21"/>
      <c r="F164" s="21"/>
      <c r="G164" s="21"/>
      <c r="H164" s="21">
        <f t="shared" si="45"/>
        <v>0</v>
      </c>
      <c r="I164" s="54"/>
      <c r="J164" s="54">
        <f t="shared" si="46"/>
        <v>0</v>
      </c>
      <c r="L164" s="21"/>
      <c r="M164" s="21" t="s">
        <v>65</v>
      </c>
      <c r="N164" s="21">
        <v>2</v>
      </c>
      <c r="O164" s="21">
        <v>36</v>
      </c>
      <c r="P164" s="54">
        <v>100</v>
      </c>
      <c r="Q164" s="54">
        <v>6800</v>
      </c>
      <c r="R164" s="21">
        <f t="shared" si="56"/>
        <v>244800</v>
      </c>
      <c r="S164" s="21">
        <v>40</v>
      </c>
      <c r="U164" s="21">
        <f t="shared" si="57"/>
        <v>244800</v>
      </c>
      <c r="V164" s="54">
        <f t="shared" si="48"/>
        <v>244800</v>
      </c>
      <c r="W164" s="21">
        <f t="shared" si="47"/>
        <v>244800</v>
      </c>
      <c r="Y164" s="54">
        <f t="shared" si="49"/>
        <v>244800</v>
      </c>
      <c r="Z164" s="54"/>
    </row>
    <row r="165" spans="1:26" s="60" customFormat="1" x14ac:dyDescent="0.5">
      <c r="A165" s="21"/>
      <c r="B165" s="22"/>
      <c r="C165" s="21"/>
      <c r="D165" s="21"/>
      <c r="E165" s="21"/>
      <c r="F165" s="21"/>
      <c r="G165" s="21"/>
      <c r="H165" s="21">
        <f t="shared" si="45"/>
        <v>0</v>
      </c>
      <c r="I165" s="54"/>
      <c r="J165" s="54">
        <f t="shared" si="46"/>
        <v>0</v>
      </c>
      <c r="L165" s="21"/>
      <c r="M165" s="21" t="s">
        <v>66</v>
      </c>
      <c r="N165" s="21">
        <v>2</v>
      </c>
      <c r="O165" s="21">
        <v>8</v>
      </c>
      <c r="P165" s="54">
        <v>100</v>
      </c>
      <c r="Q165" s="54">
        <v>6800</v>
      </c>
      <c r="R165" s="21">
        <f t="shared" si="56"/>
        <v>54400</v>
      </c>
      <c r="S165" s="21">
        <v>40</v>
      </c>
      <c r="U165" s="21">
        <f t="shared" si="57"/>
        <v>54400</v>
      </c>
      <c r="V165" s="54">
        <f t="shared" si="48"/>
        <v>54400</v>
      </c>
      <c r="W165" s="21">
        <f t="shared" si="47"/>
        <v>54400</v>
      </c>
      <c r="Y165" s="54">
        <f t="shared" si="49"/>
        <v>54400</v>
      </c>
      <c r="Z165" s="54"/>
    </row>
    <row r="166" spans="1:26" s="60" customFormat="1" x14ac:dyDescent="0.5">
      <c r="A166" s="21"/>
      <c r="B166" s="22" t="s">
        <v>62</v>
      </c>
      <c r="C166" s="21">
        <v>15682</v>
      </c>
      <c r="D166" s="21">
        <v>10</v>
      </c>
      <c r="E166" s="21">
        <v>2</v>
      </c>
      <c r="F166" s="21">
        <v>0</v>
      </c>
      <c r="G166" s="21">
        <v>1</v>
      </c>
      <c r="H166" s="21">
        <f t="shared" si="45"/>
        <v>4200</v>
      </c>
      <c r="I166" s="54">
        <v>100</v>
      </c>
      <c r="J166" s="54">
        <f t="shared" si="46"/>
        <v>420000</v>
      </c>
      <c r="L166" s="21"/>
      <c r="M166" s="21"/>
      <c r="N166" s="21"/>
      <c r="O166" s="21"/>
      <c r="P166" s="54"/>
      <c r="Q166" s="54"/>
      <c r="S166" s="21"/>
      <c r="V166" s="54">
        <f t="shared" si="48"/>
        <v>420000</v>
      </c>
      <c r="W166" s="21">
        <f t="shared" si="47"/>
        <v>0</v>
      </c>
      <c r="Y166" s="54">
        <f t="shared" si="49"/>
        <v>420000</v>
      </c>
      <c r="Z166" s="54"/>
    </row>
    <row r="167" spans="1:26" s="61" customFormat="1" x14ac:dyDescent="0.5">
      <c r="A167" s="32"/>
      <c r="B167" s="33"/>
      <c r="C167" s="32"/>
      <c r="D167" s="32"/>
      <c r="E167" s="32"/>
      <c r="F167" s="32"/>
      <c r="G167" s="32"/>
      <c r="H167" s="32"/>
      <c r="I167" s="32"/>
      <c r="J167" s="32"/>
      <c r="L167" s="32"/>
      <c r="M167" s="32"/>
      <c r="N167" s="32"/>
      <c r="O167" s="32"/>
      <c r="P167" s="32"/>
      <c r="Q167" s="32"/>
      <c r="S167" s="32"/>
      <c r="V167" s="32"/>
      <c r="W167" s="32"/>
      <c r="Y167" s="32"/>
      <c r="Z167" s="32"/>
    </row>
    <row r="168" spans="1:26" s="60" customFormat="1" x14ac:dyDescent="0.5">
      <c r="A168" s="21">
        <v>39</v>
      </c>
      <c r="B168" s="22" t="s">
        <v>62</v>
      </c>
      <c r="C168" s="21">
        <v>5954</v>
      </c>
      <c r="D168" s="21">
        <v>0</v>
      </c>
      <c r="E168" s="21">
        <v>0</v>
      </c>
      <c r="F168" s="21">
        <v>59</v>
      </c>
      <c r="G168" s="21">
        <v>1</v>
      </c>
      <c r="H168" s="21">
        <f t="shared" si="45"/>
        <v>59</v>
      </c>
      <c r="I168" s="54">
        <v>200</v>
      </c>
      <c r="J168" s="54">
        <f t="shared" si="46"/>
        <v>11800</v>
      </c>
      <c r="L168" s="21"/>
      <c r="M168" s="21"/>
      <c r="N168" s="21"/>
      <c r="O168" s="21"/>
      <c r="P168" s="54"/>
      <c r="Q168" s="54"/>
      <c r="S168" s="21"/>
      <c r="V168" s="54">
        <f t="shared" si="48"/>
        <v>11800</v>
      </c>
      <c r="W168" s="21">
        <f t="shared" si="47"/>
        <v>0</v>
      </c>
      <c r="Y168" s="54">
        <f t="shared" si="49"/>
        <v>11800</v>
      </c>
      <c r="Z168" s="54"/>
    </row>
    <row r="169" spans="1:26" s="60" customFormat="1" x14ac:dyDescent="0.5">
      <c r="A169" s="21"/>
      <c r="B169" s="22" t="s">
        <v>62</v>
      </c>
      <c r="C169" s="21">
        <v>17232</v>
      </c>
      <c r="D169" s="21">
        <v>0</v>
      </c>
      <c r="E169" s="21">
        <v>0</v>
      </c>
      <c r="F169" s="21">
        <v>39</v>
      </c>
      <c r="G169" s="21">
        <v>1</v>
      </c>
      <c r="H169" s="21">
        <f t="shared" si="45"/>
        <v>39</v>
      </c>
      <c r="I169" s="54">
        <v>100</v>
      </c>
      <c r="J169" s="54">
        <f t="shared" si="46"/>
        <v>3900</v>
      </c>
      <c r="L169" s="21"/>
      <c r="M169" s="21"/>
      <c r="N169" s="21"/>
      <c r="O169" s="21"/>
      <c r="P169" s="54"/>
      <c r="Q169" s="54"/>
      <c r="S169" s="21"/>
      <c r="V169" s="54">
        <f t="shared" si="48"/>
        <v>3900</v>
      </c>
      <c r="W169" s="21">
        <f t="shared" si="47"/>
        <v>0</v>
      </c>
      <c r="Y169" s="54">
        <f t="shared" si="49"/>
        <v>3900</v>
      </c>
      <c r="Z169" s="54"/>
    </row>
    <row r="170" spans="1:26" s="61" customFormat="1" x14ac:dyDescent="0.5">
      <c r="A170" s="32"/>
      <c r="B170" s="33"/>
      <c r="C170" s="32"/>
      <c r="D170" s="32"/>
      <c r="E170" s="32"/>
      <c r="F170" s="32"/>
      <c r="G170" s="32"/>
      <c r="H170" s="32"/>
      <c r="I170" s="32"/>
      <c r="J170" s="32"/>
      <c r="L170" s="32"/>
      <c r="M170" s="32"/>
      <c r="N170" s="32"/>
      <c r="O170" s="32"/>
      <c r="P170" s="32"/>
      <c r="Q170" s="32"/>
      <c r="S170" s="32"/>
      <c r="V170" s="32"/>
      <c r="W170" s="32"/>
      <c r="Y170" s="32"/>
      <c r="Z170" s="32"/>
    </row>
    <row r="171" spans="1:26" s="60" customFormat="1" x14ac:dyDescent="0.5">
      <c r="A171" s="21">
        <v>40</v>
      </c>
      <c r="B171" s="22" t="s">
        <v>62</v>
      </c>
      <c r="C171" s="21">
        <v>5969</v>
      </c>
      <c r="D171" s="21">
        <v>0</v>
      </c>
      <c r="E171" s="21">
        <v>1</v>
      </c>
      <c r="F171" s="21">
        <v>44</v>
      </c>
      <c r="G171" s="21">
        <v>2</v>
      </c>
      <c r="H171" s="21">
        <f t="shared" si="45"/>
        <v>144</v>
      </c>
      <c r="I171" s="54">
        <v>150</v>
      </c>
      <c r="J171" s="54">
        <f t="shared" si="46"/>
        <v>21600</v>
      </c>
      <c r="L171" s="21" t="s">
        <v>72</v>
      </c>
      <c r="M171" s="21" t="s">
        <v>65</v>
      </c>
      <c r="N171" s="21">
        <v>2</v>
      </c>
      <c r="O171" s="21">
        <v>144</v>
      </c>
      <c r="P171" s="54">
        <v>100</v>
      </c>
      <c r="Q171" s="54">
        <v>6800</v>
      </c>
      <c r="R171" s="21">
        <f t="shared" ref="R171:R172" si="58">O171*Q171</f>
        <v>979200</v>
      </c>
      <c r="S171" s="21">
        <v>20</v>
      </c>
      <c r="U171" s="21">
        <f t="shared" ref="U171:U172" si="59">R171*(100-T171)/100</f>
        <v>979200</v>
      </c>
      <c r="V171" s="54">
        <f t="shared" si="48"/>
        <v>1000800</v>
      </c>
      <c r="W171" s="21">
        <f t="shared" si="47"/>
        <v>1000800</v>
      </c>
      <c r="Y171" s="54">
        <f t="shared" si="49"/>
        <v>1000800</v>
      </c>
      <c r="Z171" s="54"/>
    </row>
    <row r="172" spans="1:26" s="60" customFormat="1" x14ac:dyDescent="0.5">
      <c r="A172" s="21"/>
      <c r="B172" s="22"/>
      <c r="C172" s="21"/>
      <c r="D172" s="21"/>
      <c r="E172" s="21"/>
      <c r="F172" s="21"/>
      <c r="G172" s="21"/>
      <c r="H172" s="21">
        <f t="shared" si="45"/>
        <v>0</v>
      </c>
      <c r="I172" s="54"/>
      <c r="J172" s="54">
        <f t="shared" si="46"/>
        <v>0</v>
      </c>
      <c r="L172" s="21"/>
      <c r="M172" s="21" t="s">
        <v>65</v>
      </c>
      <c r="N172" s="21">
        <v>2</v>
      </c>
      <c r="O172" s="21">
        <v>32</v>
      </c>
      <c r="P172" s="54">
        <v>100</v>
      </c>
      <c r="Q172" s="54">
        <v>6800</v>
      </c>
      <c r="R172" s="21">
        <f t="shared" si="58"/>
        <v>217600</v>
      </c>
      <c r="S172" s="21">
        <v>5</v>
      </c>
      <c r="U172" s="21">
        <f t="shared" si="59"/>
        <v>217600</v>
      </c>
      <c r="V172" s="54">
        <f t="shared" si="48"/>
        <v>217600</v>
      </c>
      <c r="W172" s="21">
        <f t="shared" si="47"/>
        <v>217600</v>
      </c>
      <c r="Y172" s="54">
        <f t="shared" si="49"/>
        <v>217600</v>
      </c>
      <c r="Z172" s="54"/>
    </row>
    <row r="173" spans="1:26" s="61" customFormat="1" x14ac:dyDescent="0.5">
      <c r="A173" s="32"/>
      <c r="B173" s="33"/>
      <c r="C173" s="32"/>
      <c r="D173" s="32"/>
      <c r="E173" s="32"/>
      <c r="F173" s="32"/>
      <c r="G173" s="32"/>
      <c r="H173" s="32"/>
      <c r="I173" s="32"/>
      <c r="J173" s="32"/>
      <c r="L173" s="32"/>
      <c r="M173" s="32"/>
      <c r="N173" s="32"/>
      <c r="O173" s="32"/>
      <c r="P173" s="32"/>
      <c r="Q173" s="32"/>
      <c r="S173" s="32"/>
      <c r="V173" s="32"/>
      <c r="W173" s="32"/>
      <c r="Y173" s="32"/>
      <c r="Z173" s="32"/>
    </row>
    <row r="174" spans="1:26" s="60" customFormat="1" x14ac:dyDescent="0.5">
      <c r="A174" s="21">
        <v>41</v>
      </c>
      <c r="B174" s="22" t="s">
        <v>62</v>
      </c>
      <c r="C174" s="21">
        <v>15508</v>
      </c>
      <c r="D174" s="21">
        <v>2</v>
      </c>
      <c r="E174" s="21">
        <v>0</v>
      </c>
      <c r="F174" s="21">
        <v>94</v>
      </c>
      <c r="G174" s="21">
        <v>2</v>
      </c>
      <c r="H174" s="21">
        <f t="shared" si="45"/>
        <v>894</v>
      </c>
      <c r="I174" s="54">
        <v>100</v>
      </c>
      <c r="J174" s="54">
        <f t="shared" si="46"/>
        <v>89400</v>
      </c>
      <c r="L174" s="21" t="s">
        <v>64</v>
      </c>
      <c r="M174" s="21" t="s">
        <v>65</v>
      </c>
      <c r="N174" s="21">
        <v>2</v>
      </c>
      <c r="O174" s="21">
        <v>135</v>
      </c>
      <c r="P174" s="54">
        <v>100</v>
      </c>
      <c r="Q174" s="54">
        <v>6800</v>
      </c>
      <c r="R174" s="21">
        <f t="shared" ref="R174:R175" si="60">O174*Q174</f>
        <v>918000</v>
      </c>
      <c r="S174" s="21">
        <v>30</v>
      </c>
      <c r="U174" s="21">
        <f t="shared" ref="U174:U175" si="61">R174*(100-T174)/100</f>
        <v>918000</v>
      </c>
      <c r="V174" s="54">
        <f t="shared" si="48"/>
        <v>1007400</v>
      </c>
      <c r="W174" s="21">
        <f t="shared" si="47"/>
        <v>1007400</v>
      </c>
      <c r="Y174" s="54">
        <f t="shared" si="49"/>
        <v>1007400</v>
      </c>
      <c r="Z174" s="54"/>
    </row>
    <row r="175" spans="1:26" s="60" customFormat="1" x14ac:dyDescent="0.5">
      <c r="A175" s="21"/>
      <c r="B175" s="22"/>
      <c r="C175" s="21"/>
      <c r="D175" s="21"/>
      <c r="E175" s="21"/>
      <c r="F175" s="21"/>
      <c r="G175" s="21"/>
      <c r="H175" s="21">
        <f t="shared" si="45"/>
        <v>0</v>
      </c>
      <c r="I175" s="54"/>
      <c r="J175" s="54">
        <f t="shared" si="46"/>
        <v>0</v>
      </c>
      <c r="L175" s="21"/>
      <c r="M175" s="21" t="s">
        <v>66</v>
      </c>
      <c r="N175" s="21">
        <v>2</v>
      </c>
      <c r="O175" s="21">
        <v>8</v>
      </c>
      <c r="P175" s="54">
        <v>100</v>
      </c>
      <c r="Q175" s="54">
        <v>6800</v>
      </c>
      <c r="R175" s="21">
        <f t="shared" si="60"/>
        <v>54400</v>
      </c>
      <c r="S175" s="21">
        <v>30</v>
      </c>
      <c r="U175" s="21">
        <f t="shared" si="61"/>
        <v>54400</v>
      </c>
      <c r="V175" s="54">
        <f t="shared" si="48"/>
        <v>54400</v>
      </c>
      <c r="W175" s="21">
        <f t="shared" si="47"/>
        <v>54400</v>
      </c>
      <c r="Y175" s="54">
        <f t="shared" si="49"/>
        <v>54400</v>
      </c>
      <c r="Z175" s="54"/>
    </row>
    <row r="176" spans="1:26" s="61" customFormat="1" x14ac:dyDescent="0.5">
      <c r="A176" s="32"/>
      <c r="B176" s="33"/>
      <c r="C176" s="32"/>
      <c r="D176" s="32"/>
      <c r="E176" s="32"/>
      <c r="F176" s="32"/>
      <c r="G176" s="32"/>
      <c r="H176" s="32"/>
      <c r="I176" s="32"/>
      <c r="J176" s="32"/>
      <c r="L176" s="32"/>
      <c r="M176" s="32"/>
      <c r="N176" s="32"/>
      <c r="O176" s="32"/>
      <c r="P176" s="32"/>
      <c r="Q176" s="32"/>
      <c r="S176" s="32"/>
      <c r="V176" s="32"/>
      <c r="W176" s="32"/>
      <c r="Y176" s="32"/>
      <c r="Z176" s="32"/>
    </row>
    <row r="177" spans="1:26" s="60" customFormat="1" x14ac:dyDescent="0.5">
      <c r="A177" s="21">
        <v>42</v>
      </c>
      <c r="B177" s="22" t="s">
        <v>62</v>
      </c>
      <c r="C177" s="21">
        <v>18521</v>
      </c>
      <c r="D177" s="21">
        <v>1</v>
      </c>
      <c r="E177" s="21">
        <v>2</v>
      </c>
      <c r="F177" s="21">
        <v>7</v>
      </c>
      <c r="G177" s="21">
        <v>1</v>
      </c>
      <c r="H177" s="21">
        <f t="shared" si="45"/>
        <v>607</v>
      </c>
      <c r="I177" s="54">
        <v>130</v>
      </c>
      <c r="J177" s="54">
        <f t="shared" si="46"/>
        <v>78910</v>
      </c>
      <c r="L177" s="21"/>
      <c r="M177" s="21"/>
      <c r="N177" s="21"/>
      <c r="O177" s="21"/>
      <c r="P177" s="54"/>
      <c r="Q177" s="54"/>
      <c r="S177" s="21"/>
      <c r="V177" s="54">
        <f t="shared" si="48"/>
        <v>78910</v>
      </c>
      <c r="W177" s="21">
        <f t="shared" si="47"/>
        <v>0</v>
      </c>
      <c r="Y177" s="54">
        <f t="shared" si="49"/>
        <v>78910</v>
      </c>
      <c r="Z177" s="54"/>
    </row>
    <row r="178" spans="1:26" s="61" customFormat="1" x14ac:dyDescent="0.5">
      <c r="A178" s="32"/>
      <c r="B178" s="33"/>
      <c r="C178" s="32"/>
      <c r="D178" s="32"/>
      <c r="E178" s="32"/>
      <c r="F178" s="32"/>
      <c r="G178" s="32"/>
      <c r="H178" s="32"/>
      <c r="I178" s="32"/>
      <c r="J178" s="32"/>
      <c r="L178" s="32"/>
      <c r="M178" s="32"/>
      <c r="N178" s="32"/>
      <c r="O178" s="32"/>
      <c r="P178" s="32"/>
      <c r="Q178" s="32"/>
      <c r="S178" s="32"/>
      <c r="V178" s="32"/>
      <c r="W178" s="32"/>
      <c r="Y178" s="32"/>
      <c r="Z178" s="32"/>
    </row>
    <row r="179" spans="1:26" s="60" customFormat="1" x14ac:dyDescent="0.5">
      <c r="A179" s="21">
        <v>43</v>
      </c>
      <c r="B179" s="22" t="s">
        <v>62</v>
      </c>
      <c r="C179" s="21">
        <v>18506</v>
      </c>
      <c r="D179" s="21">
        <v>1</v>
      </c>
      <c r="E179" s="21">
        <v>1</v>
      </c>
      <c r="F179" s="21">
        <v>44</v>
      </c>
      <c r="G179" s="21">
        <v>2</v>
      </c>
      <c r="H179" s="21">
        <f t="shared" si="45"/>
        <v>544</v>
      </c>
      <c r="I179" s="54">
        <v>130</v>
      </c>
      <c r="J179" s="54">
        <f t="shared" si="46"/>
        <v>70720</v>
      </c>
      <c r="L179" s="21" t="s">
        <v>72</v>
      </c>
      <c r="M179" s="21" t="s">
        <v>65</v>
      </c>
      <c r="N179" s="21">
        <v>2</v>
      </c>
      <c r="O179" s="21">
        <v>108</v>
      </c>
      <c r="P179" s="54">
        <v>100</v>
      </c>
      <c r="Q179" s="54">
        <v>6800</v>
      </c>
      <c r="R179" s="21">
        <f t="shared" ref="R179:R181" si="62">O179*Q179</f>
        <v>734400</v>
      </c>
      <c r="S179" s="21">
        <v>35</v>
      </c>
      <c r="U179" s="21">
        <f t="shared" ref="U179:U181" si="63">R179*(100-T179)/100</f>
        <v>734400</v>
      </c>
      <c r="V179" s="54">
        <f t="shared" si="48"/>
        <v>805120</v>
      </c>
      <c r="W179" s="21">
        <f t="shared" si="47"/>
        <v>805120</v>
      </c>
      <c r="Y179" s="54">
        <f t="shared" si="49"/>
        <v>805120</v>
      </c>
      <c r="Z179" s="54"/>
    </row>
    <row r="180" spans="1:26" s="60" customFormat="1" x14ac:dyDescent="0.5">
      <c r="A180" s="21"/>
      <c r="B180" s="22"/>
      <c r="C180" s="21"/>
      <c r="D180" s="21"/>
      <c r="E180" s="21"/>
      <c r="F180" s="21"/>
      <c r="G180" s="21"/>
      <c r="H180" s="21">
        <f t="shared" si="45"/>
        <v>0</v>
      </c>
      <c r="I180" s="54"/>
      <c r="J180" s="54">
        <f t="shared" si="46"/>
        <v>0</v>
      </c>
      <c r="L180" s="21"/>
      <c r="M180" s="21" t="s">
        <v>65</v>
      </c>
      <c r="N180" s="21">
        <v>2</v>
      </c>
      <c r="O180" s="21">
        <v>30</v>
      </c>
      <c r="P180" s="54">
        <v>100</v>
      </c>
      <c r="Q180" s="54">
        <v>6800</v>
      </c>
      <c r="R180" s="21">
        <f t="shared" si="62"/>
        <v>204000</v>
      </c>
      <c r="S180" s="21">
        <v>3</v>
      </c>
      <c r="U180" s="21">
        <f t="shared" si="63"/>
        <v>204000</v>
      </c>
      <c r="V180" s="54">
        <f t="shared" si="48"/>
        <v>204000</v>
      </c>
      <c r="W180" s="21">
        <f t="shared" si="47"/>
        <v>204000</v>
      </c>
      <c r="Y180" s="54">
        <f t="shared" si="49"/>
        <v>204000</v>
      </c>
      <c r="Z180" s="54"/>
    </row>
    <row r="181" spans="1:26" s="60" customFormat="1" x14ac:dyDescent="0.5">
      <c r="A181" s="21"/>
      <c r="B181" s="22"/>
      <c r="C181" s="21"/>
      <c r="D181" s="21"/>
      <c r="E181" s="21"/>
      <c r="F181" s="21"/>
      <c r="G181" s="21"/>
      <c r="H181" s="21">
        <f t="shared" si="45"/>
        <v>0</v>
      </c>
      <c r="I181" s="54"/>
      <c r="J181" s="54">
        <f t="shared" si="46"/>
        <v>0</v>
      </c>
      <c r="L181" s="21"/>
      <c r="M181" s="21" t="s">
        <v>66</v>
      </c>
      <c r="N181" s="21">
        <v>2</v>
      </c>
      <c r="O181" s="21">
        <v>6</v>
      </c>
      <c r="P181" s="54">
        <v>100</v>
      </c>
      <c r="Q181" s="54">
        <v>6800</v>
      </c>
      <c r="R181" s="21">
        <f t="shared" si="62"/>
        <v>40800</v>
      </c>
      <c r="S181" s="21">
        <v>35</v>
      </c>
      <c r="U181" s="21">
        <f t="shared" si="63"/>
        <v>40800</v>
      </c>
      <c r="V181" s="54">
        <f t="shared" si="48"/>
        <v>40800</v>
      </c>
      <c r="W181" s="21">
        <f t="shared" si="47"/>
        <v>40800</v>
      </c>
      <c r="Y181" s="54">
        <f t="shared" si="49"/>
        <v>40800</v>
      </c>
      <c r="Z181" s="54"/>
    </row>
    <row r="182" spans="1:26" s="60" customFormat="1" x14ac:dyDescent="0.5">
      <c r="A182" s="21"/>
      <c r="B182" s="22" t="s">
        <v>62</v>
      </c>
      <c r="C182" s="21">
        <v>15516</v>
      </c>
      <c r="D182" s="21">
        <v>3</v>
      </c>
      <c r="E182" s="21">
        <v>2</v>
      </c>
      <c r="F182" s="21">
        <v>50</v>
      </c>
      <c r="G182" s="21">
        <v>1</v>
      </c>
      <c r="H182" s="21">
        <f t="shared" si="45"/>
        <v>1450</v>
      </c>
      <c r="I182" s="54">
        <v>100</v>
      </c>
      <c r="J182" s="54">
        <f t="shared" si="46"/>
        <v>145000</v>
      </c>
      <c r="L182" s="21"/>
      <c r="M182" s="21"/>
      <c r="N182" s="21"/>
      <c r="O182" s="21"/>
      <c r="P182" s="54"/>
      <c r="Q182" s="54"/>
      <c r="S182" s="21"/>
      <c r="V182" s="54">
        <f t="shared" si="48"/>
        <v>145000</v>
      </c>
      <c r="W182" s="21">
        <f t="shared" si="47"/>
        <v>0</v>
      </c>
      <c r="Y182" s="54">
        <f t="shared" si="49"/>
        <v>145000</v>
      </c>
      <c r="Z182" s="54"/>
    </row>
    <row r="183" spans="1:26" s="60" customFormat="1" x14ac:dyDescent="0.5">
      <c r="A183" s="21"/>
      <c r="B183" s="22" t="s">
        <v>62</v>
      </c>
      <c r="C183" s="21">
        <v>16593</v>
      </c>
      <c r="D183" s="21">
        <v>3</v>
      </c>
      <c r="E183" s="21">
        <v>1</v>
      </c>
      <c r="F183" s="21">
        <v>0</v>
      </c>
      <c r="G183" s="21">
        <v>1</v>
      </c>
      <c r="H183" s="21">
        <f t="shared" si="45"/>
        <v>1300</v>
      </c>
      <c r="I183" s="54">
        <v>100</v>
      </c>
      <c r="J183" s="54">
        <f t="shared" si="46"/>
        <v>130000</v>
      </c>
      <c r="L183" s="21"/>
      <c r="M183" s="21"/>
      <c r="N183" s="21"/>
      <c r="O183" s="21"/>
      <c r="P183" s="54"/>
      <c r="Q183" s="54"/>
      <c r="S183" s="21"/>
      <c r="V183" s="54">
        <f t="shared" si="48"/>
        <v>130000</v>
      </c>
      <c r="W183" s="21">
        <f t="shared" si="47"/>
        <v>0</v>
      </c>
      <c r="Y183" s="54">
        <f t="shared" si="49"/>
        <v>130000</v>
      </c>
      <c r="Z183" s="54"/>
    </row>
    <row r="184" spans="1:26" s="62" customFormat="1" x14ac:dyDescent="0.5">
      <c r="A184" s="53"/>
      <c r="B184" s="55" t="s">
        <v>149</v>
      </c>
      <c r="C184" s="53">
        <v>6</v>
      </c>
      <c r="D184" s="53">
        <v>1</v>
      </c>
      <c r="E184" s="53">
        <v>0</v>
      </c>
      <c r="F184" s="53">
        <v>50</v>
      </c>
      <c r="G184" s="53">
        <v>5</v>
      </c>
      <c r="H184" s="53">
        <f t="shared" si="45"/>
        <v>450</v>
      </c>
      <c r="I184" s="53">
        <v>100</v>
      </c>
      <c r="J184" s="53">
        <f t="shared" si="46"/>
        <v>45000</v>
      </c>
      <c r="L184" s="53"/>
      <c r="M184" s="53"/>
      <c r="N184" s="53"/>
      <c r="O184" s="53"/>
      <c r="P184" s="53"/>
      <c r="Q184" s="53"/>
      <c r="S184" s="53"/>
      <c r="V184" s="53">
        <f t="shared" si="48"/>
        <v>45000</v>
      </c>
      <c r="W184" s="53">
        <f t="shared" si="47"/>
        <v>0</v>
      </c>
      <c r="Y184" s="53">
        <f t="shared" si="49"/>
        <v>45000</v>
      </c>
      <c r="Z184" s="53">
        <v>0.01</v>
      </c>
    </row>
    <row r="185" spans="1:26" s="61" customFormat="1" x14ac:dyDescent="0.5">
      <c r="A185" s="32"/>
      <c r="B185" s="33"/>
      <c r="C185" s="32"/>
      <c r="D185" s="32"/>
      <c r="E185" s="32"/>
      <c r="F185" s="32"/>
      <c r="G185" s="32"/>
      <c r="H185" s="32"/>
      <c r="I185" s="32"/>
      <c r="J185" s="32"/>
      <c r="L185" s="32"/>
      <c r="M185" s="32"/>
      <c r="N185" s="32"/>
      <c r="O185" s="32"/>
      <c r="P185" s="32"/>
      <c r="Q185" s="32"/>
      <c r="S185" s="32"/>
      <c r="V185" s="32"/>
      <c r="W185" s="32"/>
      <c r="Y185" s="32"/>
      <c r="Z185" s="32"/>
    </row>
    <row r="186" spans="1:26" s="60" customFormat="1" x14ac:dyDescent="0.5">
      <c r="A186" s="21">
        <v>44</v>
      </c>
      <c r="B186" s="22" t="s">
        <v>62</v>
      </c>
      <c r="C186" s="21">
        <v>18512</v>
      </c>
      <c r="D186" s="21">
        <v>1</v>
      </c>
      <c r="E186" s="21">
        <v>3</v>
      </c>
      <c r="F186" s="21">
        <v>11</v>
      </c>
      <c r="G186" s="21">
        <v>1</v>
      </c>
      <c r="H186" s="21">
        <f t="shared" si="45"/>
        <v>711</v>
      </c>
      <c r="I186" s="54">
        <v>130</v>
      </c>
      <c r="J186" s="54">
        <f t="shared" si="46"/>
        <v>92430</v>
      </c>
      <c r="L186" s="21"/>
      <c r="M186" s="21"/>
      <c r="N186" s="21"/>
      <c r="O186" s="21"/>
      <c r="P186" s="54"/>
      <c r="Q186" s="54"/>
      <c r="S186" s="21"/>
      <c r="V186" s="54">
        <f t="shared" si="48"/>
        <v>92430</v>
      </c>
      <c r="W186" s="21">
        <f t="shared" si="47"/>
        <v>0</v>
      </c>
      <c r="Y186" s="54">
        <f t="shared" si="49"/>
        <v>92430</v>
      </c>
      <c r="Z186" s="54"/>
    </row>
    <row r="187" spans="1:26" s="61" customFormat="1" x14ac:dyDescent="0.5">
      <c r="A187" s="32"/>
      <c r="B187" s="33"/>
      <c r="C187" s="32"/>
      <c r="D187" s="32"/>
      <c r="E187" s="32"/>
      <c r="F187" s="32"/>
      <c r="G187" s="32"/>
      <c r="H187" s="32"/>
      <c r="I187" s="32"/>
      <c r="J187" s="32"/>
      <c r="L187" s="32"/>
      <c r="M187" s="32"/>
      <c r="N187" s="32"/>
      <c r="O187" s="32"/>
      <c r="P187" s="32"/>
      <c r="Q187" s="32"/>
      <c r="S187" s="32"/>
      <c r="V187" s="32"/>
      <c r="W187" s="32"/>
      <c r="Y187" s="32"/>
      <c r="Z187" s="32"/>
    </row>
    <row r="188" spans="1:26" s="60" customFormat="1" x14ac:dyDescent="0.5">
      <c r="A188" s="21">
        <v>45</v>
      </c>
      <c r="B188" s="22" t="s">
        <v>62</v>
      </c>
      <c r="C188" s="21">
        <v>17225</v>
      </c>
      <c r="D188" s="21">
        <v>1</v>
      </c>
      <c r="E188" s="21">
        <v>3</v>
      </c>
      <c r="F188" s="21">
        <v>70</v>
      </c>
      <c r="G188" s="21">
        <v>1</v>
      </c>
      <c r="H188" s="21">
        <f t="shared" si="45"/>
        <v>770</v>
      </c>
      <c r="I188" s="54">
        <v>100</v>
      </c>
      <c r="J188" s="54">
        <f t="shared" si="46"/>
        <v>77000</v>
      </c>
      <c r="L188" s="21"/>
      <c r="M188" s="21"/>
      <c r="N188" s="21"/>
      <c r="O188" s="21"/>
      <c r="P188" s="54"/>
      <c r="Q188" s="54"/>
      <c r="S188" s="21"/>
      <c r="V188" s="54">
        <f t="shared" si="48"/>
        <v>77000</v>
      </c>
      <c r="W188" s="21">
        <f t="shared" si="47"/>
        <v>0</v>
      </c>
      <c r="Y188" s="54">
        <f t="shared" si="49"/>
        <v>77000</v>
      </c>
      <c r="Z188" s="54"/>
    </row>
    <row r="189" spans="1:26" s="60" customFormat="1" x14ac:dyDescent="0.5">
      <c r="A189" s="21"/>
      <c r="B189" s="22" t="s">
        <v>62</v>
      </c>
      <c r="C189" s="21">
        <v>17226</v>
      </c>
      <c r="D189" s="21">
        <v>1</v>
      </c>
      <c r="E189" s="21">
        <v>3</v>
      </c>
      <c r="F189" s="21">
        <v>12</v>
      </c>
      <c r="G189" s="21">
        <v>1</v>
      </c>
      <c r="H189" s="21">
        <f t="shared" si="45"/>
        <v>712</v>
      </c>
      <c r="I189" s="54">
        <v>100</v>
      </c>
      <c r="J189" s="54">
        <f t="shared" si="46"/>
        <v>71200</v>
      </c>
      <c r="L189" s="21"/>
      <c r="M189" s="21"/>
      <c r="N189" s="21"/>
      <c r="O189" s="21"/>
      <c r="P189" s="54"/>
      <c r="Q189" s="54"/>
      <c r="S189" s="21"/>
      <c r="V189" s="54">
        <f t="shared" si="48"/>
        <v>71200</v>
      </c>
      <c r="W189" s="21">
        <f t="shared" si="47"/>
        <v>0</v>
      </c>
      <c r="Y189" s="54">
        <f t="shared" si="49"/>
        <v>71200</v>
      </c>
      <c r="Z189" s="54"/>
    </row>
    <row r="190" spans="1:26" s="60" customFormat="1" x14ac:dyDescent="0.5">
      <c r="A190" s="21"/>
      <c r="B190" s="22" t="s">
        <v>62</v>
      </c>
      <c r="C190" s="21">
        <v>17417</v>
      </c>
      <c r="D190" s="21">
        <v>0</v>
      </c>
      <c r="E190" s="21">
        <v>2</v>
      </c>
      <c r="F190" s="21">
        <v>84</v>
      </c>
      <c r="G190" s="21">
        <v>1</v>
      </c>
      <c r="H190" s="21">
        <f t="shared" si="45"/>
        <v>284</v>
      </c>
      <c r="I190" s="54">
        <v>100</v>
      </c>
      <c r="J190" s="54">
        <f t="shared" si="46"/>
        <v>28400</v>
      </c>
      <c r="L190" s="21"/>
      <c r="M190" s="21"/>
      <c r="N190" s="21"/>
      <c r="O190" s="21"/>
      <c r="P190" s="54"/>
      <c r="Q190" s="54"/>
      <c r="S190" s="21"/>
      <c r="V190" s="54">
        <f t="shared" si="48"/>
        <v>28400</v>
      </c>
      <c r="W190" s="21">
        <f t="shared" si="47"/>
        <v>0</v>
      </c>
      <c r="Y190" s="54">
        <f t="shared" si="49"/>
        <v>28400</v>
      </c>
      <c r="Z190" s="54"/>
    </row>
    <row r="191" spans="1:26" s="60" customFormat="1" x14ac:dyDescent="0.5">
      <c r="A191" s="21"/>
      <c r="B191" s="22" t="s">
        <v>62</v>
      </c>
      <c r="C191" s="21">
        <v>16598</v>
      </c>
      <c r="D191" s="21">
        <v>2</v>
      </c>
      <c r="E191" s="21">
        <v>1</v>
      </c>
      <c r="F191" s="21">
        <v>88</v>
      </c>
      <c r="G191" s="21">
        <v>1</v>
      </c>
      <c r="H191" s="21">
        <f t="shared" si="45"/>
        <v>988</v>
      </c>
      <c r="I191" s="54">
        <v>100</v>
      </c>
      <c r="J191" s="54">
        <f t="shared" si="46"/>
        <v>98800</v>
      </c>
      <c r="L191" s="21"/>
      <c r="M191" s="21"/>
      <c r="N191" s="21"/>
      <c r="O191" s="21"/>
      <c r="P191" s="54"/>
      <c r="Q191" s="54"/>
      <c r="S191" s="21"/>
      <c r="V191" s="54">
        <f t="shared" si="48"/>
        <v>98800</v>
      </c>
      <c r="W191" s="21">
        <f t="shared" si="47"/>
        <v>0</v>
      </c>
      <c r="Y191" s="54">
        <f t="shared" si="49"/>
        <v>98800</v>
      </c>
      <c r="Z191" s="54"/>
    </row>
    <row r="192" spans="1:26" s="60" customFormat="1" x14ac:dyDescent="0.5">
      <c r="A192" s="21"/>
      <c r="B192" s="22" t="s">
        <v>62</v>
      </c>
      <c r="C192" s="21">
        <v>19198</v>
      </c>
      <c r="D192" s="21">
        <v>2</v>
      </c>
      <c r="E192" s="21">
        <v>0</v>
      </c>
      <c r="F192" s="21">
        <v>42</v>
      </c>
      <c r="G192" s="21">
        <v>1</v>
      </c>
      <c r="H192" s="21">
        <f t="shared" si="45"/>
        <v>842</v>
      </c>
      <c r="I192" s="54">
        <v>130</v>
      </c>
      <c r="J192" s="54">
        <f t="shared" si="46"/>
        <v>109460</v>
      </c>
      <c r="L192" s="21"/>
      <c r="M192" s="21"/>
      <c r="N192" s="21"/>
      <c r="O192" s="21"/>
      <c r="P192" s="54"/>
      <c r="Q192" s="54"/>
      <c r="S192" s="21"/>
      <c r="V192" s="54">
        <f t="shared" si="48"/>
        <v>109460</v>
      </c>
      <c r="W192" s="21">
        <f t="shared" si="47"/>
        <v>0</v>
      </c>
      <c r="Y192" s="54">
        <f t="shared" si="49"/>
        <v>109460</v>
      </c>
      <c r="Z192" s="54"/>
    </row>
    <row r="193" spans="1:26" s="61" customFormat="1" x14ac:dyDescent="0.5">
      <c r="A193" s="32"/>
      <c r="B193" s="33"/>
      <c r="C193" s="32"/>
      <c r="D193" s="32"/>
      <c r="E193" s="32"/>
      <c r="F193" s="32"/>
      <c r="G193" s="32"/>
      <c r="H193" s="32"/>
      <c r="I193" s="32"/>
      <c r="J193" s="32"/>
      <c r="L193" s="32"/>
      <c r="M193" s="32"/>
      <c r="N193" s="32"/>
      <c r="O193" s="32"/>
      <c r="P193" s="32"/>
      <c r="Q193" s="32"/>
      <c r="S193" s="32"/>
      <c r="V193" s="32"/>
      <c r="W193" s="32"/>
      <c r="Y193" s="32"/>
      <c r="Z193" s="32"/>
    </row>
    <row r="194" spans="1:26" s="60" customFormat="1" x14ac:dyDescent="0.5">
      <c r="A194" s="21">
        <v>46</v>
      </c>
      <c r="B194" s="22" t="s">
        <v>62</v>
      </c>
      <c r="C194" s="21">
        <v>5966</v>
      </c>
      <c r="D194" s="21">
        <v>0</v>
      </c>
      <c r="E194" s="21">
        <v>1</v>
      </c>
      <c r="F194" s="21">
        <v>71</v>
      </c>
      <c r="G194" s="21">
        <v>2</v>
      </c>
      <c r="H194" s="21">
        <f t="shared" si="45"/>
        <v>171</v>
      </c>
      <c r="I194" s="54">
        <v>200</v>
      </c>
      <c r="J194" s="54">
        <f t="shared" si="46"/>
        <v>34200</v>
      </c>
      <c r="L194" s="21" t="s">
        <v>72</v>
      </c>
      <c r="M194" s="21" t="s">
        <v>65</v>
      </c>
      <c r="N194" s="21">
        <v>2</v>
      </c>
      <c r="O194" s="21">
        <v>108</v>
      </c>
      <c r="P194" s="54">
        <v>100</v>
      </c>
      <c r="Q194" s="54">
        <v>6800</v>
      </c>
      <c r="R194" s="21">
        <f t="shared" ref="R194:R195" si="64">O194*Q194</f>
        <v>734400</v>
      </c>
      <c r="S194" s="21">
        <v>10</v>
      </c>
      <c r="U194" s="21">
        <f t="shared" ref="U194:U195" si="65">R194*(100-T194)/100</f>
        <v>734400</v>
      </c>
      <c r="V194" s="54">
        <f t="shared" si="48"/>
        <v>768600</v>
      </c>
      <c r="W194" s="21">
        <f t="shared" si="47"/>
        <v>768600</v>
      </c>
      <c r="Y194" s="54">
        <f t="shared" si="49"/>
        <v>768600</v>
      </c>
      <c r="Z194" s="54"/>
    </row>
    <row r="195" spans="1:26" s="60" customFormat="1" x14ac:dyDescent="0.5">
      <c r="A195" s="21"/>
      <c r="B195" s="22"/>
      <c r="C195" s="21"/>
      <c r="D195" s="21"/>
      <c r="E195" s="21"/>
      <c r="F195" s="21"/>
      <c r="G195" s="21"/>
      <c r="H195" s="21">
        <f t="shared" si="45"/>
        <v>0</v>
      </c>
      <c r="I195" s="54"/>
      <c r="J195" s="54">
        <f t="shared" si="46"/>
        <v>0</v>
      </c>
      <c r="L195" s="21"/>
      <c r="M195" s="21" t="s">
        <v>66</v>
      </c>
      <c r="N195" s="21">
        <v>2</v>
      </c>
      <c r="O195" s="21">
        <v>16</v>
      </c>
      <c r="P195" s="54">
        <v>100</v>
      </c>
      <c r="Q195" s="54">
        <v>6800</v>
      </c>
      <c r="R195" s="21">
        <f t="shared" si="64"/>
        <v>108800</v>
      </c>
      <c r="S195" s="21">
        <v>10</v>
      </c>
      <c r="U195" s="21">
        <f t="shared" si="65"/>
        <v>108800</v>
      </c>
      <c r="V195" s="54">
        <f t="shared" si="48"/>
        <v>108800</v>
      </c>
      <c r="W195" s="21">
        <f t="shared" si="47"/>
        <v>108800</v>
      </c>
      <c r="Y195" s="54">
        <f t="shared" si="49"/>
        <v>108800</v>
      </c>
      <c r="Z195" s="54"/>
    </row>
    <row r="196" spans="1:26" s="60" customFormat="1" x14ac:dyDescent="0.5">
      <c r="A196" s="21"/>
      <c r="B196" s="22" t="s">
        <v>62</v>
      </c>
      <c r="C196" s="21">
        <v>10706</v>
      </c>
      <c r="D196" s="21">
        <v>0</v>
      </c>
      <c r="E196" s="21">
        <v>3</v>
      </c>
      <c r="F196" s="21">
        <v>45</v>
      </c>
      <c r="G196" s="21">
        <v>1</v>
      </c>
      <c r="H196" s="21">
        <f t="shared" si="45"/>
        <v>345</v>
      </c>
      <c r="I196" s="54">
        <v>150</v>
      </c>
      <c r="J196" s="54">
        <f t="shared" si="46"/>
        <v>51750</v>
      </c>
      <c r="L196" s="21"/>
      <c r="M196" s="21"/>
      <c r="N196" s="21"/>
      <c r="O196" s="21"/>
      <c r="P196" s="54"/>
      <c r="Q196" s="54"/>
      <c r="S196" s="21"/>
      <c r="V196" s="54">
        <f t="shared" si="48"/>
        <v>51750</v>
      </c>
      <c r="W196" s="21">
        <f t="shared" si="47"/>
        <v>0</v>
      </c>
      <c r="Y196" s="54">
        <f t="shared" si="49"/>
        <v>51750</v>
      </c>
      <c r="Z196" s="54"/>
    </row>
    <row r="197" spans="1:26" s="60" customFormat="1" x14ac:dyDescent="0.5">
      <c r="A197" s="21"/>
      <c r="B197" s="22" t="s">
        <v>62</v>
      </c>
      <c r="C197" s="21">
        <v>14226</v>
      </c>
      <c r="D197" s="21">
        <v>1</v>
      </c>
      <c r="E197" s="21">
        <v>1</v>
      </c>
      <c r="F197" s="21">
        <v>53</v>
      </c>
      <c r="G197" s="21">
        <v>1</v>
      </c>
      <c r="H197" s="21">
        <f t="shared" si="45"/>
        <v>553</v>
      </c>
      <c r="I197" s="54">
        <v>100</v>
      </c>
      <c r="J197" s="54">
        <f t="shared" si="46"/>
        <v>55300</v>
      </c>
      <c r="L197" s="21"/>
      <c r="M197" s="21"/>
      <c r="N197" s="21"/>
      <c r="O197" s="21"/>
      <c r="P197" s="54"/>
      <c r="Q197" s="54"/>
      <c r="S197" s="21"/>
      <c r="V197" s="54">
        <f t="shared" si="48"/>
        <v>55300</v>
      </c>
      <c r="W197" s="21">
        <f t="shared" si="47"/>
        <v>0</v>
      </c>
      <c r="Y197" s="54">
        <f t="shared" si="49"/>
        <v>55300</v>
      </c>
      <c r="Z197" s="54"/>
    </row>
    <row r="198" spans="1:26" s="60" customFormat="1" x14ac:dyDescent="0.5">
      <c r="A198" s="21"/>
      <c r="B198" s="22" t="s">
        <v>62</v>
      </c>
      <c r="C198" s="21">
        <v>19187</v>
      </c>
      <c r="D198" s="21">
        <v>1</v>
      </c>
      <c r="E198" s="21">
        <v>3</v>
      </c>
      <c r="F198" s="21">
        <v>27</v>
      </c>
      <c r="G198" s="21">
        <v>1</v>
      </c>
      <c r="H198" s="21">
        <f t="shared" si="45"/>
        <v>727</v>
      </c>
      <c r="I198" s="54">
        <v>100</v>
      </c>
      <c r="J198" s="54">
        <f t="shared" si="46"/>
        <v>72700</v>
      </c>
      <c r="L198" s="21"/>
      <c r="M198" s="21"/>
      <c r="N198" s="21"/>
      <c r="O198" s="21"/>
      <c r="P198" s="54"/>
      <c r="Q198" s="54"/>
      <c r="S198" s="21"/>
      <c r="V198" s="54">
        <f t="shared" si="48"/>
        <v>72700</v>
      </c>
      <c r="W198" s="21">
        <f t="shared" si="47"/>
        <v>0</v>
      </c>
      <c r="Y198" s="54">
        <f t="shared" si="49"/>
        <v>72700</v>
      </c>
      <c r="Z198" s="54"/>
    </row>
    <row r="199" spans="1:26" s="61" customFormat="1" x14ac:dyDescent="0.5">
      <c r="A199" s="32"/>
      <c r="B199" s="33"/>
      <c r="C199" s="32"/>
      <c r="D199" s="32"/>
      <c r="E199" s="32"/>
      <c r="F199" s="32"/>
      <c r="G199" s="32"/>
      <c r="H199" s="32"/>
      <c r="I199" s="32"/>
      <c r="J199" s="32"/>
      <c r="L199" s="32"/>
      <c r="M199" s="32"/>
      <c r="N199" s="32"/>
      <c r="O199" s="32"/>
      <c r="P199" s="32"/>
      <c r="Q199" s="32"/>
      <c r="S199" s="32"/>
      <c r="V199" s="32"/>
      <c r="W199" s="32"/>
      <c r="Y199" s="32"/>
      <c r="Z199" s="32"/>
    </row>
    <row r="200" spans="1:26" s="60" customFormat="1" x14ac:dyDescent="0.5">
      <c r="A200" s="21">
        <v>47</v>
      </c>
      <c r="B200" s="22" t="s">
        <v>62</v>
      </c>
      <c r="C200" s="21">
        <v>14231</v>
      </c>
      <c r="D200" s="21">
        <v>0</v>
      </c>
      <c r="E200" s="21">
        <v>3</v>
      </c>
      <c r="F200" s="21">
        <v>40</v>
      </c>
      <c r="G200" s="21">
        <v>1</v>
      </c>
      <c r="H200" s="21">
        <f t="shared" si="45"/>
        <v>340</v>
      </c>
      <c r="I200" s="54">
        <v>100</v>
      </c>
      <c r="J200" s="54">
        <f t="shared" si="46"/>
        <v>34000</v>
      </c>
      <c r="L200" s="21"/>
      <c r="M200" s="21"/>
      <c r="N200" s="21"/>
      <c r="O200" s="21"/>
      <c r="P200" s="54"/>
      <c r="Q200" s="54"/>
      <c r="S200" s="21"/>
      <c r="V200" s="54">
        <f t="shared" si="48"/>
        <v>34000</v>
      </c>
      <c r="W200" s="21">
        <f t="shared" si="47"/>
        <v>0</v>
      </c>
      <c r="Y200" s="54">
        <f t="shared" si="49"/>
        <v>34000</v>
      </c>
      <c r="Z200" s="54"/>
    </row>
    <row r="201" spans="1:26" s="60" customFormat="1" x14ac:dyDescent="0.5">
      <c r="A201" s="21"/>
      <c r="B201" s="22" t="s">
        <v>62</v>
      </c>
      <c r="C201" s="21">
        <v>14229</v>
      </c>
      <c r="D201" s="21">
        <v>0</v>
      </c>
      <c r="E201" s="21">
        <v>1</v>
      </c>
      <c r="F201" s="21">
        <v>17</v>
      </c>
      <c r="G201" s="21">
        <v>1</v>
      </c>
      <c r="H201" s="21">
        <f t="shared" si="45"/>
        <v>117</v>
      </c>
      <c r="I201" s="54">
        <v>100</v>
      </c>
      <c r="J201" s="54">
        <f t="shared" si="46"/>
        <v>11700</v>
      </c>
      <c r="L201" s="21"/>
      <c r="M201" s="21"/>
      <c r="N201" s="21"/>
      <c r="O201" s="21"/>
      <c r="P201" s="54"/>
      <c r="Q201" s="54"/>
      <c r="S201" s="21"/>
      <c r="V201" s="54">
        <f t="shared" si="48"/>
        <v>11700</v>
      </c>
      <c r="W201" s="21">
        <f t="shared" si="47"/>
        <v>0</v>
      </c>
      <c r="Y201" s="54">
        <f t="shared" si="49"/>
        <v>11700</v>
      </c>
      <c r="Z201" s="54"/>
    </row>
    <row r="202" spans="1:26" s="61" customFormat="1" x14ac:dyDescent="0.5">
      <c r="A202" s="32"/>
      <c r="B202" s="33"/>
      <c r="C202" s="32"/>
      <c r="D202" s="32"/>
      <c r="E202" s="32"/>
      <c r="F202" s="32"/>
      <c r="G202" s="32"/>
      <c r="H202" s="32"/>
      <c r="I202" s="32"/>
      <c r="J202" s="32"/>
      <c r="L202" s="32"/>
      <c r="M202" s="32"/>
      <c r="N202" s="32"/>
      <c r="O202" s="32"/>
      <c r="P202" s="32"/>
      <c r="Q202" s="32"/>
      <c r="S202" s="32"/>
      <c r="V202" s="32"/>
      <c r="W202" s="32"/>
      <c r="Y202" s="32"/>
      <c r="Z202" s="32"/>
    </row>
    <row r="203" spans="1:26" s="60" customFormat="1" x14ac:dyDescent="0.5">
      <c r="A203" s="21">
        <v>48</v>
      </c>
      <c r="B203" s="22" t="s">
        <v>62</v>
      </c>
      <c r="C203" s="21">
        <v>18508</v>
      </c>
      <c r="D203" s="21">
        <v>0</v>
      </c>
      <c r="E203" s="21">
        <v>3</v>
      </c>
      <c r="F203" s="21">
        <v>23</v>
      </c>
      <c r="G203" s="21">
        <v>1</v>
      </c>
      <c r="H203" s="21">
        <f t="shared" ref="H203:H265" si="66">+(D203*400)+(E203*100)+F203</f>
        <v>323</v>
      </c>
      <c r="I203" s="54">
        <v>130</v>
      </c>
      <c r="J203" s="54">
        <f t="shared" ref="J203:J265" si="67">H203*I203</f>
        <v>41990</v>
      </c>
      <c r="L203" s="21"/>
      <c r="M203" s="21"/>
      <c r="N203" s="21"/>
      <c r="O203" s="21"/>
      <c r="P203" s="54"/>
      <c r="Q203" s="54"/>
      <c r="S203" s="21"/>
      <c r="V203" s="54">
        <f t="shared" si="48"/>
        <v>41990</v>
      </c>
      <c r="W203" s="21">
        <f t="shared" ref="W203:W265" si="68">V203*P203/100</f>
        <v>0</v>
      </c>
      <c r="Y203" s="54">
        <f t="shared" si="49"/>
        <v>41990</v>
      </c>
      <c r="Z203" s="54"/>
    </row>
    <row r="204" spans="1:26" s="61" customFormat="1" x14ac:dyDescent="0.5">
      <c r="A204" s="32"/>
      <c r="B204" s="33"/>
      <c r="C204" s="32"/>
      <c r="D204" s="32"/>
      <c r="E204" s="32"/>
      <c r="F204" s="32"/>
      <c r="G204" s="32"/>
      <c r="H204" s="32"/>
      <c r="I204" s="32"/>
      <c r="J204" s="32"/>
      <c r="L204" s="32"/>
      <c r="M204" s="32"/>
      <c r="N204" s="32"/>
      <c r="O204" s="32"/>
      <c r="P204" s="32"/>
      <c r="Q204" s="32"/>
      <c r="S204" s="32"/>
      <c r="V204" s="32"/>
      <c r="W204" s="32"/>
      <c r="Y204" s="32"/>
      <c r="Z204" s="32"/>
    </row>
    <row r="205" spans="1:26" s="60" customFormat="1" x14ac:dyDescent="0.5">
      <c r="A205" s="21">
        <v>49</v>
      </c>
      <c r="B205" s="22" t="s">
        <v>62</v>
      </c>
      <c r="C205" s="21">
        <v>15485</v>
      </c>
      <c r="D205" s="21">
        <v>0</v>
      </c>
      <c r="E205" s="21">
        <v>1</v>
      </c>
      <c r="F205" s="21">
        <v>72</v>
      </c>
      <c r="G205" s="21">
        <v>2</v>
      </c>
      <c r="H205" s="21">
        <f t="shared" si="66"/>
        <v>172</v>
      </c>
      <c r="I205" s="54">
        <v>150</v>
      </c>
      <c r="J205" s="54">
        <f t="shared" si="67"/>
        <v>25800</v>
      </c>
      <c r="L205" s="21" t="s">
        <v>72</v>
      </c>
      <c r="M205" s="21" t="s">
        <v>73</v>
      </c>
      <c r="N205" s="21">
        <v>2</v>
      </c>
      <c r="O205" s="21">
        <v>180</v>
      </c>
      <c r="P205" s="54">
        <v>100</v>
      </c>
      <c r="Q205" s="54">
        <v>6800</v>
      </c>
      <c r="R205" s="21">
        <f t="shared" ref="R205:R206" si="69">O205*Q205</f>
        <v>1224000</v>
      </c>
      <c r="S205" s="21">
        <v>35</v>
      </c>
      <c r="U205" s="21">
        <f t="shared" ref="U205:U206" si="70">R205*(100-T205)/100</f>
        <v>1224000</v>
      </c>
      <c r="V205" s="54">
        <f t="shared" ref="V205:V267" si="71">J205+U205</f>
        <v>1249800</v>
      </c>
      <c r="W205" s="21">
        <f t="shared" si="68"/>
        <v>1249800</v>
      </c>
      <c r="Y205" s="54">
        <f t="shared" ref="Y205:Y267" si="72">J205+U205</f>
        <v>1249800</v>
      </c>
      <c r="Z205" s="54"/>
    </row>
    <row r="206" spans="1:26" s="60" customFormat="1" x14ac:dyDescent="0.5">
      <c r="A206" s="21"/>
      <c r="B206" s="22"/>
      <c r="C206" s="21"/>
      <c r="D206" s="21"/>
      <c r="E206" s="21"/>
      <c r="F206" s="21"/>
      <c r="G206" s="21"/>
      <c r="H206" s="21">
        <f t="shared" si="66"/>
        <v>0</v>
      </c>
      <c r="I206" s="54"/>
      <c r="J206" s="54">
        <f t="shared" si="67"/>
        <v>0</v>
      </c>
      <c r="L206" s="21"/>
      <c r="M206" s="21" t="s">
        <v>66</v>
      </c>
      <c r="N206" s="21">
        <v>2</v>
      </c>
      <c r="O206" s="21">
        <v>8</v>
      </c>
      <c r="P206" s="54">
        <v>100</v>
      </c>
      <c r="Q206" s="54">
        <v>6800</v>
      </c>
      <c r="R206" s="21">
        <f t="shared" si="69"/>
        <v>54400</v>
      </c>
      <c r="S206" s="21">
        <v>35</v>
      </c>
      <c r="U206" s="21">
        <f t="shared" si="70"/>
        <v>54400</v>
      </c>
      <c r="V206" s="54">
        <f t="shared" si="71"/>
        <v>54400</v>
      </c>
      <c r="W206" s="21">
        <f t="shared" si="68"/>
        <v>54400</v>
      </c>
      <c r="Y206" s="54">
        <f t="shared" si="72"/>
        <v>54400</v>
      </c>
      <c r="Z206" s="54"/>
    </row>
    <row r="207" spans="1:26" s="61" customFormat="1" x14ac:dyDescent="0.5">
      <c r="A207" s="32"/>
      <c r="B207" s="33"/>
      <c r="C207" s="32"/>
      <c r="D207" s="32"/>
      <c r="E207" s="32"/>
      <c r="F207" s="32"/>
      <c r="G207" s="32"/>
      <c r="H207" s="32"/>
      <c r="I207" s="32"/>
      <c r="J207" s="32"/>
      <c r="L207" s="32"/>
      <c r="M207" s="32"/>
      <c r="N207" s="32"/>
      <c r="O207" s="32"/>
      <c r="P207" s="32"/>
      <c r="Q207" s="32"/>
      <c r="S207" s="32"/>
      <c r="V207" s="32"/>
      <c r="W207" s="32"/>
      <c r="Y207" s="32"/>
      <c r="Z207" s="32"/>
    </row>
    <row r="208" spans="1:26" s="60" customFormat="1" x14ac:dyDescent="0.5">
      <c r="A208" s="21">
        <v>50</v>
      </c>
      <c r="B208" s="22" t="s">
        <v>62</v>
      </c>
      <c r="C208" s="21">
        <v>5973</v>
      </c>
      <c r="D208" s="21">
        <v>0</v>
      </c>
      <c r="E208" s="21">
        <v>1</v>
      </c>
      <c r="F208" s="21">
        <v>92</v>
      </c>
      <c r="G208" s="21">
        <v>2</v>
      </c>
      <c r="H208" s="21">
        <f t="shared" si="66"/>
        <v>192</v>
      </c>
      <c r="I208" s="54">
        <v>150</v>
      </c>
      <c r="J208" s="54">
        <f t="shared" si="67"/>
        <v>28800</v>
      </c>
      <c r="L208" s="21" t="s">
        <v>72</v>
      </c>
      <c r="M208" s="21" t="s">
        <v>65</v>
      </c>
      <c r="N208" s="21">
        <v>2</v>
      </c>
      <c r="O208" s="21">
        <v>240</v>
      </c>
      <c r="P208" s="54">
        <v>100</v>
      </c>
      <c r="Q208" s="54">
        <v>6800</v>
      </c>
      <c r="R208" s="21">
        <f t="shared" ref="R208:R210" si="73">O208*Q208</f>
        <v>1632000</v>
      </c>
      <c r="S208" s="21">
        <v>45</v>
      </c>
      <c r="U208" s="21">
        <f t="shared" ref="U208:U214" si="74">R208*(100-T208)/100</f>
        <v>1632000</v>
      </c>
      <c r="V208" s="54">
        <f t="shared" si="71"/>
        <v>1660800</v>
      </c>
      <c r="W208" s="21">
        <f t="shared" si="68"/>
        <v>1660800</v>
      </c>
      <c r="Y208" s="54">
        <f t="shared" si="72"/>
        <v>1660800</v>
      </c>
      <c r="Z208" s="54"/>
    </row>
    <row r="209" spans="1:26" s="60" customFormat="1" x14ac:dyDescent="0.5">
      <c r="A209" s="21"/>
      <c r="B209" s="22"/>
      <c r="C209" s="21"/>
      <c r="D209" s="21"/>
      <c r="E209" s="21"/>
      <c r="F209" s="21"/>
      <c r="G209" s="21"/>
      <c r="H209" s="21">
        <f t="shared" si="66"/>
        <v>0</v>
      </c>
      <c r="I209" s="54"/>
      <c r="J209" s="54">
        <f t="shared" si="67"/>
        <v>0</v>
      </c>
      <c r="L209" s="21"/>
      <c r="M209" s="21" t="s">
        <v>65</v>
      </c>
      <c r="N209" s="21">
        <v>2</v>
      </c>
      <c r="O209" s="21">
        <v>81</v>
      </c>
      <c r="P209" s="54">
        <v>100</v>
      </c>
      <c r="Q209" s="54">
        <v>6800</v>
      </c>
      <c r="R209" s="21">
        <f t="shared" si="73"/>
        <v>550800</v>
      </c>
      <c r="S209" s="21">
        <v>20</v>
      </c>
      <c r="U209" s="21">
        <f t="shared" si="74"/>
        <v>550800</v>
      </c>
      <c r="V209" s="54">
        <f t="shared" si="71"/>
        <v>550800</v>
      </c>
      <c r="W209" s="21">
        <f t="shared" si="68"/>
        <v>550800</v>
      </c>
      <c r="Y209" s="54">
        <f t="shared" si="72"/>
        <v>550800</v>
      </c>
      <c r="Z209" s="54"/>
    </row>
    <row r="210" spans="1:26" s="60" customFormat="1" x14ac:dyDescent="0.5">
      <c r="A210" s="21"/>
      <c r="B210" s="22"/>
      <c r="C210" s="21"/>
      <c r="D210" s="21"/>
      <c r="E210" s="21"/>
      <c r="F210" s="21"/>
      <c r="G210" s="21"/>
      <c r="H210" s="21">
        <f t="shared" si="66"/>
        <v>0</v>
      </c>
      <c r="I210" s="54"/>
      <c r="J210" s="54">
        <f t="shared" si="67"/>
        <v>0</v>
      </c>
      <c r="L210" s="21"/>
      <c r="M210" s="21" t="s">
        <v>66</v>
      </c>
      <c r="N210" s="21">
        <v>2</v>
      </c>
      <c r="O210" s="21">
        <v>8</v>
      </c>
      <c r="P210" s="54">
        <v>100</v>
      </c>
      <c r="Q210" s="54">
        <v>6800</v>
      </c>
      <c r="R210" s="21">
        <f t="shared" si="73"/>
        <v>54400</v>
      </c>
      <c r="S210" s="21">
        <v>45</v>
      </c>
      <c r="U210" s="21">
        <f t="shared" si="74"/>
        <v>54400</v>
      </c>
      <c r="V210" s="54">
        <f t="shared" si="71"/>
        <v>54400</v>
      </c>
      <c r="W210" s="21">
        <f t="shared" si="68"/>
        <v>54400</v>
      </c>
      <c r="Y210" s="54">
        <f t="shared" si="72"/>
        <v>54400</v>
      </c>
      <c r="Z210" s="54"/>
    </row>
    <row r="211" spans="1:26" s="61" customFormat="1" x14ac:dyDescent="0.5">
      <c r="A211" s="32"/>
      <c r="B211" s="33"/>
      <c r="C211" s="32"/>
      <c r="D211" s="32"/>
      <c r="E211" s="32"/>
      <c r="F211" s="32"/>
      <c r="G211" s="32"/>
      <c r="H211" s="32"/>
      <c r="I211" s="32"/>
      <c r="J211" s="32"/>
      <c r="L211" s="32"/>
      <c r="M211" s="32"/>
      <c r="N211" s="32"/>
      <c r="O211" s="32"/>
      <c r="P211" s="32"/>
      <c r="Q211" s="32"/>
      <c r="S211" s="32"/>
      <c r="V211" s="32"/>
      <c r="W211" s="32"/>
      <c r="Y211" s="32"/>
      <c r="Z211" s="32"/>
    </row>
    <row r="212" spans="1:26" s="60" customFormat="1" x14ac:dyDescent="0.5">
      <c r="A212" s="21">
        <v>51</v>
      </c>
      <c r="B212" s="22" t="s">
        <v>62</v>
      </c>
      <c r="C212" s="21">
        <v>5977</v>
      </c>
      <c r="D212" s="21">
        <v>0</v>
      </c>
      <c r="E212" s="21">
        <v>1</v>
      </c>
      <c r="F212" s="21">
        <v>18</v>
      </c>
      <c r="G212" s="21">
        <v>2</v>
      </c>
      <c r="H212" s="21">
        <f t="shared" si="66"/>
        <v>118</v>
      </c>
      <c r="I212" s="54">
        <v>150</v>
      </c>
      <c r="J212" s="54">
        <f t="shared" si="67"/>
        <v>17700</v>
      </c>
      <c r="L212" s="21" t="s">
        <v>72</v>
      </c>
      <c r="M212" s="21" t="s">
        <v>65</v>
      </c>
      <c r="N212" s="21">
        <v>2</v>
      </c>
      <c r="O212" s="21">
        <v>225</v>
      </c>
      <c r="P212" s="54">
        <v>100</v>
      </c>
      <c r="Q212" s="54">
        <v>6800</v>
      </c>
      <c r="R212" s="21">
        <f t="shared" ref="R212:R214" si="75">O212*Q212</f>
        <v>1530000</v>
      </c>
      <c r="S212" s="21">
        <v>60</v>
      </c>
      <c r="U212" s="21">
        <f t="shared" si="74"/>
        <v>1530000</v>
      </c>
      <c r="V212" s="54">
        <f t="shared" si="71"/>
        <v>1547700</v>
      </c>
      <c r="W212" s="21">
        <f t="shared" si="68"/>
        <v>1547700</v>
      </c>
      <c r="Y212" s="54">
        <f t="shared" si="72"/>
        <v>1547700</v>
      </c>
      <c r="Z212" s="54"/>
    </row>
    <row r="213" spans="1:26" s="60" customFormat="1" x14ac:dyDescent="0.5">
      <c r="A213" s="21"/>
      <c r="B213" s="22"/>
      <c r="C213" s="21"/>
      <c r="D213" s="21"/>
      <c r="E213" s="21"/>
      <c r="F213" s="21"/>
      <c r="G213" s="21"/>
      <c r="H213" s="21">
        <f t="shared" si="66"/>
        <v>0</v>
      </c>
      <c r="I213" s="54"/>
      <c r="J213" s="54">
        <f t="shared" si="67"/>
        <v>0</v>
      </c>
      <c r="L213" s="21"/>
      <c r="M213" s="21" t="s">
        <v>65</v>
      </c>
      <c r="N213" s="21">
        <v>2</v>
      </c>
      <c r="O213" s="21">
        <v>36</v>
      </c>
      <c r="P213" s="54">
        <v>100</v>
      </c>
      <c r="Q213" s="54">
        <v>6800</v>
      </c>
      <c r="R213" s="21">
        <f t="shared" si="75"/>
        <v>244800</v>
      </c>
      <c r="S213" s="21">
        <v>5</v>
      </c>
      <c r="U213" s="21">
        <f t="shared" si="74"/>
        <v>244800</v>
      </c>
      <c r="V213" s="54">
        <f t="shared" si="71"/>
        <v>244800</v>
      </c>
      <c r="W213" s="21">
        <f t="shared" si="68"/>
        <v>244800</v>
      </c>
      <c r="Y213" s="54">
        <f t="shared" si="72"/>
        <v>244800</v>
      </c>
      <c r="Z213" s="54"/>
    </row>
    <row r="214" spans="1:26" s="60" customFormat="1" x14ac:dyDescent="0.5">
      <c r="A214" s="21"/>
      <c r="B214" s="22"/>
      <c r="C214" s="21"/>
      <c r="D214" s="21"/>
      <c r="E214" s="21"/>
      <c r="F214" s="21"/>
      <c r="G214" s="21"/>
      <c r="H214" s="21">
        <f t="shared" si="66"/>
        <v>0</v>
      </c>
      <c r="I214" s="54"/>
      <c r="J214" s="54">
        <f t="shared" si="67"/>
        <v>0</v>
      </c>
      <c r="L214" s="21"/>
      <c r="M214" s="21" t="s">
        <v>66</v>
      </c>
      <c r="N214" s="21">
        <v>2</v>
      </c>
      <c r="O214" s="21">
        <v>6</v>
      </c>
      <c r="P214" s="54">
        <v>100</v>
      </c>
      <c r="Q214" s="54">
        <v>6800</v>
      </c>
      <c r="R214" s="21">
        <f t="shared" si="75"/>
        <v>40800</v>
      </c>
      <c r="S214" s="21">
        <v>60</v>
      </c>
      <c r="U214" s="21">
        <f t="shared" si="74"/>
        <v>40800</v>
      </c>
      <c r="V214" s="54">
        <f t="shared" si="71"/>
        <v>40800</v>
      </c>
      <c r="W214" s="21">
        <f t="shared" si="68"/>
        <v>40800</v>
      </c>
      <c r="Y214" s="54">
        <f t="shared" si="72"/>
        <v>40800</v>
      </c>
      <c r="Z214" s="54"/>
    </row>
    <row r="215" spans="1:26" s="60" customFormat="1" x14ac:dyDescent="0.5">
      <c r="A215" s="21"/>
      <c r="B215" s="22" t="s">
        <v>62</v>
      </c>
      <c r="C215" s="21">
        <v>15476</v>
      </c>
      <c r="D215" s="21">
        <v>0</v>
      </c>
      <c r="E215" s="21">
        <v>1</v>
      </c>
      <c r="F215" s="21">
        <v>35</v>
      </c>
      <c r="G215" s="21">
        <v>1</v>
      </c>
      <c r="H215" s="21">
        <f t="shared" si="66"/>
        <v>135</v>
      </c>
      <c r="I215" s="54">
        <v>100</v>
      </c>
      <c r="J215" s="54">
        <f t="shared" si="67"/>
        <v>13500</v>
      </c>
      <c r="L215" s="21"/>
      <c r="M215" s="21"/>
      <c r="N215" s="21"/>
      <c r="O215" s="21"/>
      <c r="P215" s="54"/>
      <c r="Q215" s="54"/>
      <c r="S215" s="21"/>
      <c r="V215" s="54">
        <f t="shared" si="71"/>
        <v>13500</v>
      </c>
      <c r="W215" s="21">
        <f t="shared" si="68"/>
        <v>0</v>
      </c>
      <c r="Y215" s="54">
        <f t="shared" si="72"/>
        <v>13500</v>
      </c>
      <c r="Z215" s="54"/>
    </row>
    <row r="216" spans="1:26" s="61" customFormat="1" x14ac:dyDescent="0.5">
      <c r="A216" s="32"/>
      <c r="B216" s="33"/>
      <c r="C216" s="32"/>
      <c r="D216" s="32"/>
      <c r="E216" s="32"/>
      <c r="F216" s="32"/>
      <c r="G216" s="32"/>
      <c r="H216" s="32"/>
      <c r="I216" s="32"/>
      <c r="J216" s="32"/>
      <c r="L216" s="32"/>
      <c r="M216" s="32"/>
      <c r="N216" s="32"/>
      <c r="O216" s="32"/>
      <c r="P216" s="32"/>
      <c r="Q216" s="32"/>
      <c r="S216" s="32"/>
      <c r="V216" s="32"/>
      <c r="W216" s="32"/>
      <c r="Y216" s="32"/>
      <c r="Z216" s="32"/>
    </row>
    <row r="217" spans="1:26" s="60" customFormat="1" x14ac:dyDescent="0.5">
      <c r="A217" s="21">
        <v>52</v>
      </c>
      <c r="B217" s="22" t="s">
        <v>62</v>
      </c>
      <c r="C217" s="21">
        <v>5957</v>
      </c>
      <c r="D217" s="21">
        <v>0</v>
      </c>
      <c r="E217" s="21">
        <v>3</v>
      </c>
      <c r="F217" s="21">
        <v>74</v>
      </c>
      <c r="G217" s="21">
        <v>2</v>
      </c>
      <c r="H217" s="21">
        <f t="shared" si="66"/>
        <v>374</v>
      </c>
      <c r="I217" s="54">
        <v>130</v>
      </c>
      <c r="J217" s="54">
        <f t="shared" si="67"/>
        <v>48620</v>
      </c>
      <c r="L217" s="21" t="s">
        <v>72</v>
      </c>
      <c r="M217" s="21" t="s">
        <v>65</v>
      </c>
      <c r="N217" s="21">
        <v>2</v>
      </c>
      <c r="O217" s="21">
        <v>126</v>
      </c>
      <c r="P217" s="54">
        <v>100</v>
      </c>
      <c r="Q217" s="54">
        <v>6800</v>
      </c>
      <c r="R217" s="21">
        <f t="shared" ref="R217:R219" si="76">O217*Q217</f>
        <v>856800</v>
      </c>
      <c r="S217" s="21">
        <v>40</v>
      </c>
      <c r="U217" s="21">
        <f t="shared" ref="U217:U219" si="77">R217*(100-T217)/100</f>
        <v>856800</v>
      </c>
      <c r="V217" s="54">
        <f t="shared" si="71"/>
        <v>905420</v>
      </c>
      <c r="W217" s="21">
        <f t="shared" si="68"/>
        <v>905420</v>
      </c>
      <c r="Y217" s="54">
        <f t="shared" si="72"/>
        <v>905420</v>
      </c>
      <c r="Z217" s="54"/>
    </row>
    <row r="218" spans="1:26" s="60" customFormat="1" x14ac:dyDescent="0.5">
      <c r="A218" s="21"/>
      <c r="B218" s="22"/>
      <c r="C218" s="21"/>
      <c r="D218" s="21"/>
      <c r="E218" s="21"/>
      <c r="F218" s="21"/>
      <c r="G218" s="21"/>
      <c r="H218" s="21">
        <f t="shared" si="66"/>
        <v>0</v>
      </c>
      <c r="I218" s="54"/>
      <c r="J218" s="54">
        <f t="shared" si="67"/>
        <v>0</v>
      </c>
      <c r="L218" s="21"/>
      <c r="M218" s="21" t="s">
        <v>65</v>
      </c>
      <c r="N218" s="21">
        <v>2</v>
      </c>
      <c r="O218" s="21">
        <v>21</v>
      </c>
      <c r="P218" s="54">
        <v>100</v>
      </c>
      <c r="Q218" s="54">
        <v>6800</v>
      </c>
      <c r="R218" s="21">
        <f t="shared" si="76"/>
        <v>142800</v>
      </c>
      <c r="S218" s="21">
        <v>2</v>
      </c>
      <c r="U218" s="21">
        <f t="shared" si="77"/>
        <v>142800</v>
      </c>
      <c r="V218" s="54">
        <f t="shared" si="71"/>
        <v>142800</v>
      </c>
      <c r="W218" s="21">
        <f t="shared" si="68"/>
        <v>142800</v>
      </c>
      <c r="Y218" s="54">
        <f t="shared" si="72"/>
        <v>142800</v>
      </c>
      <c r="Z218" s="54"/>
    </row>
    <row r="219" spans="1:26" s="60" customFormat="1" x14ac:dyDescent="0.5">
      <c r="A219" s="21"/>
      <c r="B219" s="22"/>
      <c r="C219" s="21"/>
      <c r="D219" s="21"/>
      <c r="E219" s="21"/>
      <c r="F219" s="21"/>
      <c r="G219" s="21"/>
      <c r="H219" s="21">
        <f t="shared" si="66"/>
        <v>0</v>
      </c>
      <c r="I219" s="54"/>
      <c r="J219" s="54">
        <f t="shared" si="67"/>
        <v>0</v>
      </c>
      <c r="L219" s="21"/>
      <c r="M219" s="21" t="s">
        <v>66</v>
      </c>
      <c r="N219" s="21">
        <v>2</v>
      </c>
      <c r="O219" s="21">
        <v>8</v>
      </c>
      <c r="P219" s="54">
        <v>100</v>
      </c>
      <c r="Q219" s="54">
        <v>6800</v>
      </c>
      <c r="R219" s="21">
        <f t="shared" si="76"/>
        <v>54400</v>
      </c>
      <c r="S219" s="21">
        <v>5</v>
      </c>
      <c r="U219" s="21">
        <f t="shared" si="77"/>
        <v>54400</v>
      </c>
      <c r="V219" s="54">
        <f t="shared" si="71"/>
        <v>54400</v>
      </c>
      <c r="W219" s="21">
        <f t="shared" si="68"/>
        <v>54400</v>
      </c>
      <c r="Y219" s="54">
        <f t="shared" si="72"/>
        <v>54400</v>
      </c>
      <c r="Z219" s="54"/>
    </row>
    <row r="220" spans="1:26" s="60" customFormat="1" x14ac:dyDescent="0.5">
      <c r="A220" s="21"/>
      <c r="B220" s="22" t="s">
        <v>62</v>
      </c>
      <c r="C220" s="21">
        <v>5259</v>
      </c>
      <c r="D220" s="21">
        <v>0</v>
      </c>
      <c r="E220" s="21">
        <v>2</v>
      </c>
      <c r="F220" s="21">
        <v>99</v>
      </c>
      <c r="G220" s="21">
        <v>1</v>
      </c>
      <c r="H220" s="21">
        <f t="shared" si="66"/>
        <v>299</v>
      </c>
      <c r="I220" s="54">
        <v>100</v>
      </c>
      <c r="J220" s="54">
        <f t="shared" si="67"/>
        <v>29900</v>
      </c>
      <c r="L220" s="21"/>
      <c r="M220" s="21"/>
      <c r="N220" s="21"/>
      <c r="O220" s="21"/>
      <c r="P220" s="54"/>
      <c r="Q220" s="54"/>
      <c r="S220" s="21"/>
      <c r="V220" s="54">
        <f t="shared" si="71"/>
        <v>29900</v>
      </c>
      <c r="W220" s="21">
        <f t="shared" si="68"/>
        <v>0</v>
      </c>
      <c r="Y220" s="54">
        <f t="shared" si="72"/>
        <v>29900</v>
      </c>
      <c r="Z220" s="54"/>
    </row>
    <row r="221" spans="1:26" s="60" customFormat="1" x14ac:dyDescent="0.5">
      <c r="A221" s="21"/>
      <c r="B221" s="22" t="s">
        <v>62</v>
      </c>
      <c r="C221" s="21">
        <v>5558</v>
      </c>
      <c r="D221" s="21">
        <v>0</v>
      </c>
      <c r="E221" s="21">
        <v>3</v>
      </c>
      <c r="F221" s="21">
        <v>81</v>
      </c>
      <c r="G221" s="21">
        <v>1</v>
      </c>
      <c r="H221" s="21">
        <f t="shared" si="66"/>
        <v>381</v>
      </c>
      <c r="I221" s="54">
        <v>100</v>
      </c>
      <c r="J221" s="54">
        <f t="shared" si="67"/>
        <v>38100</v>
      </c>
      <c r="L221" s="21"/>
      <c r="M221" s="21"/>
      <c r="N221" s="21"/>
      <c r="O221" s="21"/>
      <c r="P221" s="54"/>
      <c r="Q221" s="54"/>
      <c r="S221" s="21"/>
      <c r="V221" s="54">
        <f t="shared" si="71"/>
        <v>38100</v>
      </c>
      <c r="W221" s="21">
        <f t="shared" si="68"/>
        <v>0</v>
      </c>
      <c r="Y221" s="54">
        <f t="shared" si="72"/>
        <v>38100</v>
      </c>
      <c r="Z221" s="54"/>
    </row>
    <row r="222" spans="1:26" s="60" customFormat="1" x14ac:dyDescent="0.5">
      <c r="A222" s="21"/>
      <c r="B222" s="22" t="s">
        <v>62</v>
      </c>
      <c r="C222" s="21">
        <v>5258</v>
      </c>
      <c r="D222" s="21">
        <v>2</v>
      </c>
      <c r="E222" s="21">
        <v>2</v>
      </c>
      <c r="F222" s="21">
        <v>44</v>
      </c>
      <c r="G222" s="21">
        <v>1</v>
      </c>
      <c r="H222" s="21">
        <f t="shared" si="66"/>
        <v>1044</v>
      </c>
      <c r="I222" s="54">
        <v>100</v>
      </c>
      <c r="J222" s="54">
        <f t="shared" si="67"/>
        <v>104400</v>
      </c>
      <c r="L222" s="21"/>
      <c r="M222" s="21"/>
      <c r="N222" s="21"/>
      <c r="O222" s="21"/>
      <c r="P222" s="54"/>
      <c r="Q222" s="54"/>
      <c r="S222" s="21"/>
      <c r="V222" s="54">
        <f t="shared" si="71"/>
        <v>104400</v>
      </c>
      <c r="W222" s="21">
        <f t="shared" si="68"/>
        <v>0</v>
      </c>
      <c r="Y222" s="54">
        <f t="shared" si="72"/>
        <v>104400</v>
      </c>
      <c r="Z222" s="54"/>
    </row>
    <row r="223" spans="1:26" s="60" customFormat="1" x14ac:dyDescent="0.5">
      <c r="A223" s="21"/>
      <c r="B223" s="22" t="s">
        <v>62</v>
      </c>
      <c r="C223" s="21">
        <v>18497</v>
      </c>
      <c r="D223" s="21">
        <v>1</v>
      </c>
      <c r="E223" s="21">
        <v>3</v>
      </c>
      <c r="F223" s="21">
        <v>68</v>
      </c>
      <c r="G223" s="21">
        <v>1</v>
      </c>
      <c r="H223" s="21">
        <f t="shared" si="66"/>
        <v>768</v>
      </c>
      <c r="I223" s="54">
        <v>130</v>
      </c>
      <c r="J223" s="54">
        <f t="shared" si="67"/>
        <v>99840</v>
      </c>
      <c r="L223" s="21"/>
      <c r="M223" s="21"/>
      <c r="N223" s="21"/>
      <c r="O223" s="21"/>
      <c r="P223" s="54"/>
      <c r="Q223" s="54"/>
      <c r="S223" s="21"/>
      <c r="V223" s="54">
        <f t="shared" si="71"/>
        <v>99840</v>
      </c>
      <c r="W223" s="21">
        <f t="shared" si="68"/>
        <v>0</v>
      </c>
      <c r="Y223" s="54">
        <f t="shared" si="72"/>
        <v>99840</v>
      </c>
      <c r="Z223" s="54"/>
    </row>
    <row r="224" spans="1:26" s="61" customFormat="1" x14ac:dyDescent="0.5">
      <c r="A224" s="32"/>
      <c r="B224" s="33"/>
      <c r="C224" s="32"/>
      <c r="D224" s="32"/>
      <c r="E224" s="32"/>
      <c r="F224" s="32"/>
      <c r="G224" s="32"/>
      <c r="H224" s="32"/>
      <c r="I224" s="32"/>
      <c r="J224" s="32"/>
      <c r="L224" s="32"/>
      <c r="M224" s="32"/>
      <c r="N224" s="32"/>
      <c r="O224" s="32"/>
      <c r="P224" s="32"/>
      <c r="Q224" s="32"/>
      <c r="S224" s="32"/>
      <c r="V224" s="32"/>
      <c r="W224" s="32"/>
      <c r="Y224" s="32"/>
      <c r="Z224" s="32"/>
    </row>
    <row r="225" spans="1:26" s="60" customFormat="1" x14ac:dyDescent="0.5">
      <c r="A225" s="21">
        <v>53</v>
      </c>
      <c r="B225" s="22" t="s">
        <v>62</v>
      </c>
      <c r="C225" s="21">
        <v>18498</v>
      </c>
      <c r="D225" s="21">
        <v>0</v>
      </c>
      <c r="E225" s="21">
        <v>1</v>
      </c>
      <c r="F225" s="21">
        <v>4</v>
      </c>
      <c r="G225" s="21">
        <v>2</v>
      </c>
      <c r="H225" s="21">
        <f t="shared" si="66"/>
        <v>104</v>
      </c>
      <c r="I225" s="54">
        <v>130</v>
      </c>
      <c r="J225" s="54">
        <f t="shared" si="67"/>
        <v>13520</v>
      </c>
      <c r="L225" s="21" t="s">
        <v>72</v>
      </c>
      <c r="M225" s="21" t="s">
        <v>65</v>
      </c>
      <c r="N225" s="21">
        <v>2</v>
      </c>
      <c r="O225" s="21">
        <v>208</v>
      </c>
      <c r="P225" s="54">
        <v>100</v>
      </c>
      <c r="Q225" s="54">
        <v>6800</v>
      </c>
      <c r="R225" s="21">
        <f t="shared" ref="R225:R227" si="78">O225*Q225</f>
        <v>1414400</v>
      </c>
      <c r="S225" s="21">
        <v>44</v>
      </c>
      <c r="U225" s="21">
        <f t="shared" ref="U225:U227" si="79">R225*(100-T225)/100</f>
        <v>1414400</v>
      </c>
      <c r="V225" s="54">
        <f t="shared" si="71"/>
        <v>1427920</v>
      </c>
      <c r="W225" s="21">
        <f t="shared" si="68"/>
        <v>1427920</v>
      </c>
      <c r="Y225" s="54">
        <f t="shared" si="72"/>
        <v>1427920</v>
      </c>
      <c r="Z225" s="54"/>
    </row>
    <row r="226" spans="1:26" s="60" customFormat="1" x14ac:dyDescent="0.5">
      <c r="A226" s="21"/>
      <c r="B226" s="22"/>
      <c r="C226" s="21"/>
      <c r="D226" s="21"/>
      <c r="E226" s="21"/>
      <c r="F226" s="21"/>
      <c r="G226" s="21"/>
      <c r="H226" s="21">
        <f t="shared" si="66"/>
        <v>0</v>
      </c>
      <c r="I226" s="54"/>
      <c r="J226" s="54">
        <f t="shared" si="67"/>
        <v>0</v>
      </c>
      <c r="L226" s="21"/>
      <c r="M226" s="21" t="s">
        <v>65</v>
      </c>
      <c r="N226" s="21">
        <v>2</v>
      </c>
      <c r="O226" s="21">
        <v>120</v>
      </c>
      <c r="P226" s="54">
        <v>100</v>
      </c>
      <c r="Q226" s="54">
        <v>6800</v>
      </c>
      <c r="R226" s="21">
        <f t="shared" si="78"/>
        <v>816000</v>
      </c>
      <c r="S226" s="21">
        <v>44</v>
      </c>
      <c r="U226" s="21">
        <f t="shared" si="79"/>
        <v>816000</v>
      </c>
      <c r="V226" s="54">
        <f t="shared" si="71"/>
        <v>816000</v>
      </c>
      <c r="W226" s="21">
        <f t="shared" si="68"/>
        <v>816000</v>
      </c>
      <c r="Y226" s="54">
        <f t="shared" si="72"/>
        <v>816000</v>
      </c>
      <c r="Z226" s="54"/>
    </row>
    <row r="227" spans="1:26" s="60" customFormat="1" x14ac:dyDescent="0.5">
      <c r="A227" s="21"/>
      <c r="B227" s="22"/>
      <c r="C227" s="21"/>
      <c r="D227" s="21"/>
      <c r="E227" s="21"/>
      <c r="F227" s="21"/>
      <c r="G227" s="21"/>
      <c r="H227" s="21">
        <f t="shared" si="66"/>
        <v>0</v>
      </c>
      <c r="I227" s="54"/>
      <c r="J227" s="54">
        <f t="shared" si="67"/>
        <v>0</v>
      </c>
      <c r="L227" s="21"/>
      <c r="M227" s="21" t="s">
        <v>66</v>
      </c>
      <c r="N227" s="21">
        <v>2</v>
      </c>
      <c r="O227" s="21">
        <v>8</v>
      </c>
      <c r="P227" s="54">
        <v>100</v>
      </c>
      <c r="Q227" s="54">
        <v>6800</v>
      </c>
      <c r="R227" s="21">
        <f t="shared" si="78"/>
        <v>54400</v>
      </c>
      <c r="S227" s="21">
        <v>44</v>
      </c>
      <c r="U227" s="21">
        <f t="shared" si="79"/>
        <v>54400</v>
      </c>
      <c r="V227" s="54">
        <f t="shared" si="71"/>
        <v>54400</v>
      </c>
      <c r="W227" s="21">
        <f t="shared" si="68"/>
        <v>54400</v>
      </c>
      <c r="Y227" s="54">
        <f t="shared" si="72"/>
        <v>54400</v>
      </c>
      <c r="Z227" s="54"/>
    </row>
    <row r="228" spans="1:26" s="60" customFormat="1" x14ac:dyDescent="0.5">
      <c r="A228" s="21"/>
      <c r="B228" s="22" t="s">
        <v>62</v>
      </c>
      <c r="C228" s="21">
        <v>15719</v>
      </c>
      <c r="D228" s="21">
        <v>1</v>
      </c>
      <c r="E228" s="21">
        <v>1</v>
      </c>
      <c r="F228" s="21">
        <v>14</v>
      </c>
      <c r="G228" s="21">
        <v>1</v>
      </c>
      <c r="H228" s="21">
        <f t="shared" si="66"/>
        <v>514</v>
      </c>
      <c r="I228" s="54">
        <v>130</v>
      </c>
      <c r="J228" s="54">
        <f t="shared" si="67"/>
        <v>66820</v>
      </c>
      <c r="L228" s="21"/>
      <c r="M228" s="21"/>
      <c r="N228" s="21"/>
      <c r="O228" s="21"/>
      <c r="P228" s="54"/>
      <c r="Q228" s="54"/>
      <c r="S228" s="21"/>
      <c r="V228" s="54">
        <f t="shared" si="71"/>
        <v>66820</v>
      </c>
      <c r="W228" s="21">
        <f t="shared" si="68"/>
        <v>0</v>
      </c>
      <c r="Y228" s="54">
        <f t="shared" si="72"/>
        <v>66820</v>
      </c>
      <c r="Z228" s="54"/>
    </row>
    <row r="229" spans="1:26" s="61" customFormat="1" x14ac:dyDescent="0.5">
      <c r="A229" s="32"/>
      <c r="B229" s="33"/>
      <c r="C229" s="32"/>
      <c r="D229" s="32"/>
      <c r="E229" s="32"/>
      <c r="F229" s="32"/>
      <c r="G229" s="32"/>
      <c r="H229" s="32"/>
      <c r="I229" s="32"/>
      <c r="J229" s="32"/>
      <c r="L229" s="32"/>
      <c r="M229" s="32"/>
      <c r="N229" s="32"/>
      <c r="O229" s="32"/>
      <c r="P229" s="32"/>
      <c r="Q229" s="32"/>
      <c r="S229" s="32"/>
      <c r="V229" s="32"/>
      <c r="W229" s="32"/>
      <c r="Y229" s="32"/>
      <c r="Z229" s="32"/>
    </row>
    <row r="230" spans="1:26" s="60" customFormat="1" x14ac:dyDescent="0.5">
      <c r="A230" s="21">
        <v>54</v>
      </c>
      <c r="B230" s="22" t="s">
        <v>62</v>
      </c>
      <c r="C230" s="21">
        <v>5585</v>
      </c>
      <c r="D230" s="21">
        <v>2</v>
      </c>
      <c r="E230" s="21">
        <v>3</v>
      </c>
      <c r="F230" s="21">
        <v>25</v>
      </c>
      <c r="G230" s="21">
        <v>1</v>
      </c>
      <c r="H230" s="21">
        <f t="shared" si="66"/>
        <v>1125</v>
      </c>
      <c r="I230" s="54">
        <v>130</v>
      </c>
      <c r="J230" s="54">
        <f t="shared" si="67"/>
        <v>146250</v>
      </c>
      <c r="L230" s="21"/>
      <c r="M230" s="21"/>
      <c r="N230" s="21"/>
      <c r="O230" s="21"/>
      <c r="P230" s="54"/>
      <c r="Q230" s="54"/>
      <c r="S230" s="21"/>
      <c r="V230" s="54">
        <f t="shared" si="71"/>
        <v>146250</v>
      </c>
      <c r="W230" s="21">
        <f t="shared" si="68"/>
        <v>0</v>
      </c>
      <c r="Y230" s="54">
        <f t="shared" si="72"/>
        <v>146250</v>
      </c>
      <c r="Z230" s="54"/>
    </row>
    <row r="231" spans="1:26" s="61" customFormat="1" x14ac:dyDescent="0.5">
      <c r="A231" s="32"/>
      <c r="B231" s="33"/>
      <c r="C231" s="32"/>
      <c r="D231" s="32"/>
      <c r="E231" s="32"/>
      <c r="F231" s="32"/>
      <c r="G231" s="32"/>
      <c r="H231" s="32"/>
      <c r="I231" s="32"/>
      <c r="J231" s="32"/>
      <c r="L231" s="32"/>
      <c r="M231" s="32"/>
      <c r="N231" s="32"/>
      <c r="O231" s="32"/>
      <c r="P231" s="32"/>
      <c r="Q231" s="32"/>
      <c r="S231" s="32"/>
      <c r="V231" s="32"/>
      <c r="W231" s="32"/>
      <c r="Y231" s="32"/>
      <c r="Z231" s="32"/>
    </row>
    <row r="232" spans="1:26" s="60" customFormat="1" x14ac:dyDescent="0.5">
      <c r="A232" s="21">
        <v>55</v>
      </c>
      <c r="B232" s="22" t="s">
        <v>62</v>
      </c>
      <c r="C232" s="21">
        <v>15488</v>
      </c>
      <c r="D232" s="21">
        <v>5</v>
      </c>
      <c r="E232" s="21">
        <v>0</v>
      </c>
      <c r="F232" s="21">
        <v>57</v>
      </c>
      <c r="G232" s="52" t="s">
        <v>231</v>
      </c>
      <c r="H232" s="21">
        <f t="shared" si="66"/>
        <v>2057</v>
      </c>
      <c r="I232" s="54">
        <v>130</v>
      </c>
      <c r="J232" s="54">
        <f t="shared" si="67"/>
        <v>267410</v>
      </c>
      <c r="L232" s="21" t="s">
        <v>72</v>
      </c>
      <c r="M232" s="21" t="s">
        <v>65</v>
      </c>
      <c r="N232" s="21">
        <v>2</v>
      </c>
      <c r="O232" s="21">
        <v>144</v>
      </c>
      <c r="P232" s="54">
        <v>100</v>
      </c>
      <c r="Q232" s="54">
        <v>6800</v>
      </c>
      <c r="R232" s="21">
        <f t="shared" ref="R232:R234" si="80">O232*Q232</f>
        <v>979200</v>
      </c>
      <c r="S232" s="21">
        <v>30</v>
      </c>
      <c r="U232" s="21">
        <f t="shared" ref="U232:U234" si="81">R232*(100-T232)/100</f>
        <v>979200</v>
      </c>
      <c r="V232" s="54">
        <f t="shared" si="71"/>
        <v>1246610</v>
      </c>
      <c r="W232" s="21">
        <f t="shared" si="68"/>
        <v>1246610</v>
      </c>
      <c r="Y232" s="54">
        <f t="shared" si="72"/>
        <v>1246610</v>
      </c>
      <c r="Z232" s="54"/>
    </row>
    <row r="233" spans="1:26" s="60" customFormat="1" x14ac:dyDescent="0.5">
      <c r="A233" s="21"/>
      <c r="B233" s="22"/>
      <c r="C233" s="21"/>
      <c r="D233" s="21"/>
      <c r="E233" s="21"/>
      <c r="F233" s="21"/>
      <c r="G233" s="21"/>
      <c r="H233" s="21">
        <f t="shared" si="66"/>
        <v>0</v>
      </c>
      <c r="I233" s="54"/>
      <c r="J233" s="54">
        <f t="shared" si="67"/>
        <v>0</v>
      </c>
      <c r="L233" s="21"/>
      <c r="M233" s="21" t="s">
        <v>65</v>
      </c>
      <c r="N233" s="21">
        <v>2</v>
      </c>
      <c r="O233" s="21">
        <v>54</v>
      </c>
      <c r="P233" s="54">
        <v>100</v>
      </c>
      <c r="Q233" s="54">
        <v>6800</v>
      </c>
      <c r="R233" s="21">
        <f t="shared" si="80"/>
        <v>367200</v>
      </c>
      <c r="S233" s="21">
        <v>30</v>
      </c>
      <c r="U233" s="21">
        <f t="shared" si="81"/>
        <v>367200</v>
      </c>
      <c r="V233" s="54">
        <f t="shared" si="71"/>
        <v>367200</v>
      </c>
      <c r="W233" s="21">
        <f t="shared" si="68"/>
        <v>367200</v>
      </c>
      <c r="Y233" s="54">
        <f t="shared" si="72"/>
        <v>367200</v>
      </c>
      <c r="Z233" s="54"/>
    </row>
    <row r="234" spans="1:26" s="60" customFormat="1" x14ac:dyDescent="0.5">
      <c r="A234" s="21"/>
      <c r="B234" s="22"/>
      <c r="C234" s="21"/>
      <c r="D234" s="21"/>
      <c r="E234" s="21"/>
      <c r="F234" s="21"/>
      <c r="G234" s="21"/>
      <c r="H234" s="21">
        <f t="shared" si="66"/>
        <v>0</v>
      </c>
      <c r="I234" s="54"/>
      <c r="J234" s="54">
        <f t="shared" si="67"/>
        <v>0</v>
      </c>
      <c r="L234" s="21"/>
      <c r="M234" s="21" t="s">
        <v>66</v>
      </c>
      <c r="N234" s="21">
        <v>2</v>
      </c>
      <c r="O234" s="21">
        <v>8</v>
      </c>
      <c r="P234" s="54">
        <v>100</v>
      </c>
      <c r="Q234" s="54">
        <v>6800</v>
      </c>
      <c r="R234" s="21">
        <f t="shared" si="80"/>
        <v>54400</v>
      </c>
      <c r="S234" s="21">
        <v>30</v>
      </c>
      <c r="U234" s="21">
        <f t="shared" si="81"/>
        <v>54400</v>
      </c>
      <c r="V234" s="54">
        <f t="shared" si="71"/>
        <v>54400</v>
      </c>
      <c r="W234" s="21">
        <f t="shared" si="68"/>
        <v>54400</v>
      </c>
      <c r="Y234" s="54">
        <f t="shared" si="72"/>
        <v>54400</v>
      </c>
      <c r="Z234" s="54"/>
    </row>
    <row r="235" spans="1:26" s="60" customFormat="1" x14ac:dyDescent="0.5">
      <c r="A235" s="21"/>
      <c r="B235" s="22" t="s">
        <v>62</v>
      </c>
      <c r="C235" s="21">
        <v>15502</v>
      </c>
      <c r="D235" s="21">
        <v>2</v>
      </c>
      <c r="E235" s="21">
        <v>2</v>
      </c>
      <c r="F235" s="21">
        <v>63</v>
      </c>
      <c r="G235" s="21">
        <v>1</v>
      </c>
      <c r="H235" s="21">
        <f t="shared" si="66"/>
        <v>1063</v>
      </c>
      <c r="I235" s="54">
        <v>130</v>
      </c>
      <c r="J235" s="54">
        <f t="shared" si="67"/>
        <v>138190</v>
      </c>
      <c r="L235" s="21"/>
      <c r="M235" s="21"/>
      <c r="N235" s="21"/>
      <c r="O235" s="21"/>
      <c r="P235" s="54"/>
      <c r="Q235" s="54"/>
      <c r="S235" s="21"/>
      <c r="V235" s="54">
        <f t="shared" si="71"/>
        <v>138190</v>
      </c>
      <c r="W235" s="21">
        <f t="shared" si="68"/>
        <v>0</v>
      </c>
      <c r="Y235" s="54">
        <f t="shared" si="72"/>
        <v>138190</v>
      </c>
      <c r="Z235" s="54"/>
    </row>
    <row r="236" spans="1:26" s="60" customFormat="1" x14ac:dyDescent="0.5">
      <c r="A236" s="21"/>
      <c r="B236" s="22" t="s">
        <v>62</v>
      </c>
      <c r="C236" s="21">
        <v>15487</v>
      </c>
      <c r="D236" s="21">
        <v>0</v>
      </c>
      <c r="E236" s="21">
        <v>3</v>
      </c>
      <c r="F236" s="21">
        <v>74</v>
      </c>
      <c r="G236" s="21">
        <v>1</v>
      </c>
      <c r="H236" s="21">
        <f t="shared" si="66"/>
        <v>374</v>
      </c>
      <c r="I236" s="54">
        <v>150</v>
      </c>
      <c r="J236" s="54">
        <f t="shared" si="67"/>
        <v>56100</v>
      </c>
      <c r="L236" s="21"/>
      <c r="M236" s="21"/>
      <c r="N236" s="21"/>
      <c r="O236" s="21"/>
      <c r="P236" s="54"/>
      <c r="Q236" s="54"/>
      <c r="S236" s="21"/>
      <c r="V236" s="54">
        <f t="shared" si="71"/>
        <v>56100</v>
      </c>
      <c r="W236" s="21">
        <f t="shared" si="68"/>
        <v>0</v>
      </c>
      <c r="Y236" s="54">
        <f t="shared" si="72"/>
        <v>56100</v>
      </c>
      <c r="Z236" s="54"/>
    </row>
    <row r="237" spans="1:26" s="61" customFormat="1" x14ac:dyDescent="0.5">
      <c r="A237" s="32"/>
      <c r="B237" s="33"/>
      <c r="C237" s="32"/>
      <c r="D237" s="32"/>
      <c r="E237" s="32"/>
      <c r="F237" s="32"/>
      <c r="G237" s="32"/>
      <c r="H237" s="32"/>
      <c r="I237" s="32"/>
      <c r="J237" s="32"/>
      <c r="L237" s="32"/>
      <c r="M237" s="32"/>
      <c r="N237" s="32"/>
      <c r="O237" s="32"/>
      <c r="P237" s="32"/>
      <c r="Q237" s="32"/>
      <c r="S237" s="32"/>
      <c r="V237" s="32"/>
      <c r="W237" s="32"/>
      <c r="Y237" s="32"/>
      <c r="Z237" s="32"/>
    </row>
    <row r="238" spans="1:26" s="60" customFormat="1" x14ac:dyDescent="0.5">
      <c r="A238" s="21">
        <v>56</v>
      </c>
      <c r="B238" s="22" t="s">
        <v>62</v>
      </c>
      <c r="C238" s="21">
        <v>5965</v>
      </c>
      <c r="D238" s="21">
        <v>0</v>
      </c>
      <c r="E238" s="21">
        <v>2</v>
      </c>
      <c r="F238" s="21">
        <v>15</v>
      </c>
      <c r="G238" s="21">
        <v>2</v>
      </c>
      <c r="H238" s="21">
        <f t="shared" si="66"/>
        <v>215</v>
      </c>
      <c r="I238" s="54">
        <v>200</v>
      </c>
      <c r="J238" s="54">
        <f t="shared" si="67"/>
        <v>43000</v>
      </c>
      <c r="L238" s="21" t="s">
        <v>72</v>
      </c>
      <c r="M238" s="21" t="s">
        <v>73</v>
      </c>
      <c r="N238" s="21">
        <v>2</v>
      </c>
      <c r="O238" s="21">
        <v>180</v>
      </c>
      <c r="P238" s="54">
        <v>100</v>
      </c>
      <c r="Q238" s="54">
        <v>6800</v>
      </c>
      <c r="R238" s="21">
        <f t="shared" ref="R238:R239" si="82">O238*Q238</f>
        <v>1224000</v>
      </c>
      <c r="S238" s="21">
        <v>40</v>
      </c>
      <c r="U238" s="21">
        <f t="shared" ref="U238:U239" si="83">R238*(100-T238)/100</f>
        <v>1224000</v>
      </c>
      <c r="V238" s="54">
        <f t="shared" si="71"/>
        <v>1267000</v>
      </c>
      <c r="W238" s="21">
        <f t="shared" si="68"/>
        <v>1267000</v>
      </c>
      <c r="Y238" s="54">
        <f t="shared" si="72"/>
        <v>1267000</v>
      </c>
      <c r="Z238" s="54"/>
    </row>
    <row r="239" spans="1:26" s="60" customFormat="1" x14ac:dyDescent="0.5">
      <c r="A239" s="21"/>
      <c r="B239" s="22"/>
      <c r="C239" s="21"/>
      <c r="D239" s="21"/>
      <c r="E239" s="21"/>
      <c r="F239" s="21"/>
      <c r="G239" s="21"/>
      <c r="H239" s="21">
        <f t="shared" si="66"/>
        <v>0</v>
      </c>
      <c r="I239" s="54"/>
      <c r="J239" s="54">
        <f t="shared" si="67"/>
        <v>0</v>
      </c>
      <c r="L239" s="21"/>
      <c r="M239" s="21" t="s">
        <v>66</v>
      </c>
      <c r="N239" s="21">
        <v>2</v>
      </c>
      <c r="O239" s="21">
        <v>8</v>
      </c>
      <c r="P239" s="54">
        <v>100</v>
      </c>
      <c r="Q239" s="54">
        <v>6800</v>
      </c>
      <c r="R239" s="21">
        <f t="shared" si="82"/>
        <v>54400</v>
      </c>
      <c r="S239" s="21">
        <v>40</v>
      </c>
      <c r="U239" s="21">
        <f t="shared" si="83"/>
        <v>54400</v>
      </c>
      <c r="V239" s="54">
        <f t="shared" si="71"/>
        <v>54400</v>
      </c>
      <c r="W239" s="21">
        <f t="shared" si="68"/>
        <v>54400</v>
      </c>
      <c r="Y239" s="54">
        <f t="shared" si="72"/>
        <v>54400</v>
      </c>
      <c r="Z239" s="54"/>
    </row>
    <row r="240" spans="1:26" s="60" customFormat="1" x14ac:dyDescent="0.5">
      <c r="A240" s="21"/>
      <c r="B240" s="22" t="s">
        <v>62</v>
      </c>
      <c r="C240" s="21">
        <v>16591</v>
      </c>
      <c r="D240" s="21">
        <v>2</v>
      </c>
      <c r="E240" s="21">
        <v>3</v>
      </c>
      <c r="F240" s="21">
        <v>46</v>
      </c>
      <c r="G240" s="21">
        <v>1</v>
      </c>
      <c r="H240" s="21">
        <f t="shared" si="66"/>
        <v>1146</v>
      </c>
      <c r="I240" s="54">
        <v>100</v>
      </c>
      <c r="J240" s="54">
        <f t="shared" si="67"/>
        <v>114600</v>
      </c>
      <c r="L240" s="21"/>
      <c r="M240" s="21"/>
      <c r="N240" s="21"/>
      <c r="O240" s="21"/>
      <c r="P240" s="54"/>
      <c r="Q240" s="54"/>
      <c r="S240" s="21"/>
      <c r="V240" s="54">
        <f t="shared" si="71"/>
        <v>114600</v>
      </c>
      <c r="W240" s="21">
        <f t="shared" si="68"/>
        <v>0</v>
      </c>
      <c r="Y240" s="54">
        <f t="shared" si="72"/>
        <v>114600</v>
      </c>
      <c r="Z240" s="54"/>
    </row>
    <row r="241" spans="1:26" s="61" customFormat="1" x14ac:dyDescent="0.5">
      <c r="A241" s="32"/>
      <c r="B241" s="33"/>
      <c r="C241" s="32"/>
      <c r="D241" s="32"/>
      <c r="E241" s="32"/>
      <c r="F241" s="32"/>
      <c r="G241" s="32"/>
      <c r="H241" s="32"/>
      <c r="I241" s="32"/>
      <c r="J241" s="32"/>
      <c r="L241" s="32"/>
      <c r="M241" s="32"/>
      <c r="N241" s="32"/>
      <c r="O241" s="32"/>
      <c r="P241" s="32"/>
      <c r="Q241" s="32"/>
      <c r="S241" s="32"/>
      <c r="V241" s="32"/>
      <c r="W241" s="32"/>
      <c r="Y241" s="32"/>
      <c r="Z241" s="32"/>
    </row>
    <row r="242" spans="1:26" s="60" customFormat="1" x14ac:dyDescent="0.5">
      <c r="A242" s="21">
        <v>57</v>
      </c>
      <c r="B242" s="22" t="s">
        <v>62</v>
      </c>
      <c r="C242" s="21">
        <v>14223</v>
      </c>
      <c r="D242" s="21">
        <v>0</v>
      </c>
      <c r="E242" s="21">
        <v>1</v>
      </c>
      <c r="F242" s="21">
        <v>66</v>
      </c>
      <c r="G242" s="21">
        <v>2</v>
      </c>
      <c r="H242" s="21">
        <f t="shared" si="66"/>
        <v>166</v>
      </c>
      <c r="I242" s="54">
        <v>100</v>
      </c>
      <c r="J242" s="54">
        <f t="shared" si="67"/>
        <v>16600</v>
      </c>
      <c r="L242" s="21" t="s">
        <v>72</v>
      </c>
      <c r="M242" s="21" t="s">
        <v>65</v>
      </c>
      <c r="N242" s="21">
        <v>2</v>
      </c>
      <c r="O242" s="21">
        <v>240</v>
      </c>
      <c r="P242" s="54">
        <v>100</v>
      </c>
      <c r="Q242" s="54">
        <v>6800</v>
      </c>
      <c r="R242" s="21">
        <f t="shared" ref="R242:R244" si="84">O242*Q242</f>
        <v>1632000</v>
      </c>
      <c r="S242" s="21">
        <v>22</v>
      </c>
      <c r="U242" s="21">
        <f t="shared" ref="U242:U244" si="85">R242*(100-T242)/100</f>
        <v>1632000</v>
      </c>
      <c r="V242" s="54">
        <f t="shared" si="71"/>
        <v>1648600</v>
      </c>
      <c r="W242" s="21">
        <f t="shared" si="68"/>
        <v>1648600</v>
      </c>
      <c r="Y242" s="54">
        <f t="shared" si="72"/>
        <v>1648600</v>
      </c>
      <c r="Z242" s="54"/>
    </row>
    <row r="243" spans="1:26" s="60" customFormat="1" x14ac:dyDescent="0.5">
      <c r="A243" s="21"/>
      <c r="B243" s="22"/>
      <c r="C243" s="21"/>
      <c r="D243" s="21"/>
      <c r="E243" s="21"/>
      <c r="F243" s="21"/>
      <c r="G243" s="21"/>
      <c r="H243" s="21">
        <f t="shared" si="66"/>
        <v>0</v>
      </c>
      <c r="I243" s="54"/>
      <c r="J243" s="54">
        <f t="shared" si="67"/>
        <v>0</v>
      </c>
      <c r="L243" s="21"/>
      <c r="M243" s="21" t="s">
        <v>65</v>
      </c>
      <c r="N243" s="21">
        <v>2</v>
      </c>
      <c r="O243" s="21">
        <v>18</v>
      </c>
      <c r="P243" s="54">
        <v>100</v>
      </c>
      <c r="Q243" s="54">
        <v>6800</v>
      </c>
      <c r="R243" s="21">
        <f t="shared" si="84"/>
        <v>122400</v>
      </c>
      <c r="S243" s="21">
        <v>5</v>
      </c>
      <c r="U243" s="21">
        <f t="shared" si="85"/>
        <v>122400</v>
      </c>
      <c r="V243" s="54">
        <f t="shared" si="71"/>
        <v>122400</v>
      </c>
      <c r="W243" s="21">
        <f t="shared" si="68"/>
        <v>122400</v>
      </c>
      <c r="Y243" s="54">
        <f t="shared" si="72"/>
        <v>122400</v>
      </c>
      <c r="Z243" s="54"/>
    </row>
    <row r="244" spans="1:26" s="60" customFormat="1" x14ac:dyDescent="0.5">
      <c r="A244" s="21"/>
      <c r="B244" s="22"/>
      <c r="C244" s="21"/>
      <c r="D244" s="21"/>
      <c r="E244" s="21"/>
      <c r="F244" s="21"/>
      <c r="G244" s="21"/>
      <c r="H244" s="21">
        <f t="shared" si="66"/>
        <v>0</v>
      </c>
      <c r="I244" s="54"/>
      <c r="J244" s="54">
        <f t="shared" si="67"/>
        <v>0</v>
      </c>
      <c r="L244" s="21"/>
      <c r="M244" s="21" t="s">
        <v>66</v>
      </c>
      <c r="N244" s="21">
        <v>2</v>
      </c>
      <c r="O244" s="21">
        <v>6</v>
      </c>
      <c r="P244" s="54">
        <v>100</v>
      </c>
      <c r="Q244" s="54">
        <v>6800</v>
      </c>
      <c r="R244" s="21">
        <f t="shared" si="84"/>
        <v>40800</v>
      </c>
      <c r="S244" s="21">
        <v>20</v>
      </c>
      <c r="U244" s="21">
        <f t="shared" si="85"/>
        <v>40800</v>
      </c>
      <c r="V244" s="54">
        <f t="shared" si="71"/>
        <v>40800</v>
      </c>
      <c r="W244" s="21">
        <f t="shared" si="68"/>
        <v>40800</v>
      </c>
      <c r="Y244" s="54">
        <f t="shared" si="72"/>
        <v>40800</v>
      </c>
      <c r="Z244" s="54"/>
    </row>
    <row r="245" spans="1:26" s="60" customFormat="1" x14ac:dyDescent="0.5">
      <c r="A245" s="21"/>
      <c r="B245" s="22" t="s">
        <v>62</v>
      </c>
      <c r="C245" s="21">
        <v>10599</v>
      </c>
      <c r="D245" s="21">
        <v>0</v>
      </c>
      <c r="E245" s="21">
        <v>1</v>
      </c>
      <c r="F245" s="21">
        <v>3</v>
      </c>
      <c r="G245" s="21">
        <v>1</v>
      </c>
      <c r="H245" s="21">
        <f t="shared" si="66"/>
        <v>103</v>
      </c>
      <c r="I245" s="54">
        <v>150</v>
      </c>
      <c r="J245" s="54">
        <f t="shared" si="67"/>
        <v>15450</v>
      </c>
      <c r="L245" s="21"/>
      <c r="M245" s="21"/>
      <c r="N245" s="21"/>
      <c r="O245" s="21"/>
      <c r="P245" s="54"/>
      <c r="Q245" s="54"/>
      <c r="S245" s="21"/>
      <c r="V245" s="54">
        <f t="shared" si="71"/>
        <v>15450</v>
      </c>
      <c r="W245" s="21">
        <f t="shared" si="68"/>
        <v>0</v>
      </c>
      <c r="Y245" s="54">
        <f t="shared" si="72"/>
        <v>15450</v>
      </c>
      <c r="Z245" s="54"/>
    </row>
    <row r="246" spans="1:26" s="60" customFormat="1" x14ac:dyDescent="0.5">
      <c r="A246" s="21"/>
      <c r="B246" s="22" t="s">
        <v>62</v>
      </c>
      <c r="C246" s="21">
        <v>15483</v>
      </c>
      <c r="D246" s="21">
        <v>0</v>
      </c>
      <c r="E246" s="21">
        <v>1</v>
      </c>
      <c r="F246" s="21">
        <v>23</v>
      </c>
      <c r="G246" s="21">
        <v>1</v>
      </c>
      <c r="H246" s="21">
        <f t="shared" si="66"/>
        <v>123</v>
      </c>
      <c r="I246" s="54">
        <v>150</v>
      </c>
      <c r="J246" s="54">
        <f t="shared" si="67"/>
        <v>18450</v>
      </c>
      <c r="L246" s="21"/>
      <c r="M246" s="21"/>
      <c r="N246" s="21"/>
      <c r="O246" s="21"/>
      <c r="P246" s="54"/>
      <c r="Q246" s="54"/>
      <c r="S246" s="21"/>
      <c r="V246" s="54">
        <f t="shared" si="71"/>
        <v>18450</v>
      </c>
      <c r="W246" s="21">
        <f t="shared" si="68"/>
        <v>0</v>
      </c>
      <c r="Y246" s="54">
        <f t="shared" si="72"/>
        <v>18450</v>
      </c>
      <c r="Z246" s="54"/>
    </row>
    <row r="247" spans="1:26" s="60" customFormat="1" x14ac:dyDescent="0.5">
      <c r="A247" s="21"/>
      <c r="B247" s="22" t="s">
        <v>62</v>
      </c>
      <c r="C247" s="21">
        <v>18499</v>
      </c>
      <c r="D247" s="21">
        <v>2</v>
      </c>
      <c r="E247" s="21">
        <v>0</v>
      </c>
      <c r="F247" s="21">
        <v>27</v>
      </c>
      <c r="G247" s="21">
        <v>1</v>
      </c>
      <c r="H247" s="21">
        <f t="shared" si="66"/>
        <v>827</v>
      </c>
      <c r="I247" s="54">
        <v>130</v>
      </c>
      <c r="J247" s="54">
        <f t="shared" si="67"/>
        <v>107510</v>
      </c>
      <c r="L247" s="21"/>
      <c r="M247" s="21"/>
      <c r="N247" s="21"/>
      <c r="O247" s="21"/>
      <c r="P247" s="54"/>
      <c r="Q247" s="54"/>
      <c r="S247" s="21"/>
      <c r="V247" s="54">
        <f t="shared" si="71"/>
        <v>107510</v>
      </c>
      <c r="W247" s="21">
        <f t="shared" si="68"/>
        <v>0</v>
      </c>
      <c r="Y247" s="54">
        <f t="shared" si="72"/>
        <v>107510</v>
      </c>
      <c r="Z247" s="54"/>
    </row>
    <row r="248" spans="1:26" s="61" customFormat="1" x14ac:dyDescent="0.5">
      <c r="A248" s="32"/>
      <c r="B248" s="33"/>
      <c r="C248" s="32"/>
      <c r="D248" s="32"/>
      <c r="E248" s="32"/>
      <c r="F248" s="32"/>
      <c r="G248" s="32"/>
      <c r="H248" s="32"/>
      <c r="I248" s="32"/>
      <c r="J248" s="32"/>
      <c r="L248" s="32"/>
      <c r="M248" s="32"/>
      <c r="N248" s="32"/>
      <c r="O248" s="32"/>
      <c r="P248" s="32"/>
      <c r="Q248" s="32"/>
      <c r="S248" s="32"/>
      <c r="V248" s="32"/>
      <c r="W248" s="32"/>
      <c r="Y248" s="32"/>
      <c r="Z248" s="32"/>
    </row>
    <row r="249" spans="1:26" s="60" customFormat="1" x14ac:dyDescent="0.5">
      <c r="A249" s="21">
        <v>58</v>
      </c>
      <c r="B249" s="22" t="s">
        <v>62</v>
      </c>
      <c r="C249" s="21">
        <v>10596</v>
      </c>
      <c r="D249" s="21">
        <v>0</v>
      </c>
      <c r="E249" s="21">
        <v>1</v>
      </c>
      <c r="F249" s="21">
        <v>11</v>
      </c>
      <c r="G249" s="21">
        <v>2</v>
      </c>
      <c r="H249" s="21">
        <f t="shared" si="66"/>
        <v>111</v>
      </c>
      <c r="I249" s="54">
        <v>150</v>
      </c>
      <c r="J249" s="54">
        <f t="shared" si="67"/>
        <v>16650</v>
      </c>
      <c r="L249" s="21" t="s">
        <v>72</v>
      </c>
      <c r="M249" s="21" t="s">
        <v>65</v>
      </c>
      <c r="N249" s="21">
        <v>2</v>
      </c>
      <c r="O249" s="21">
        <v>224</v>
      </c>
      <c r="P249" s="54">
        <v>100</v>
      </c>
      <c r="Q249" s="54">
        <v>6800</v>
      </c>
      <c r="R249" s="21">
        <f t="shared" ref="R249:R251" si="86">O249*Q249</f>
        <v>1523200</v>
      </c>
      <c r="S249" s="21">
        <v>28</v>
      </c>
      <c r="U249" s="21">
        <f t="shared" ref="U249:U251" si="87">R249*(100-T249)/100</f>
        <v>1523200</v>
      </c>
      <c r="V249" s="54">
        <f t="shared" si="71"/>
        <v>1539850</v>
      </c>
      <c r="W249" s="21">
        <f t="shared" si="68"/>
        <v>1539850</v>
      </c>
      <c r="Y249" s="54">
        <f t="shared" si="72"/>
        <v>1539850</v>
      </c>
      <c r="Z249" s="54"/>
    </row>
    <row r="250" spans="1:26" s="60" customFormat="1" x14ac:dyDescent="0.5">
      <c r="A250" s="21"/>
      <c r="B250" s="22"/>
      <c r="C250" s="21"/>
      <c r="D250" s="21"/>
      <c r="E250" s="21"/>
      <c r="F250" s="21"/>
      <c r="G250" s="21"/>
      <c r="H250" s="21">
        <f t="shared" si="66"/>
        <v>0</v>
      </c>
      <c r="I250" s="54"/>
      <c r="J250" s="54">
        <f t="shared" si="67"/>
        <v>0</v>
      </c>
      <c r="L250" s="21"/>
      <c r="M250" s="21" t="s">
        <v>65</v>
      </c>
      <c r="N250" s="21">
        <v>2</v>
      </c>
      <c r="O250" s="21">
        <v>36</v>
      </c>
      <c r="P250" s="54">
        <v>100</v>
      </c>
      <c r="Q250" s="54">
        <v>6800</v>
      </c>
      <c r="R250" s="21">
        <f t="shared" si="86"/>
        <v>244800</v>
      </c>
      <c r="S250" s="21">
        <v>3</v>
      </c>
      <c r="U250" s="21">
        <f t="shared" si="87"/>
        <v>244800</v>
      </c>
      <c r="V250" s="54">
        <f t="shared" si="71"/>
        <v>244800</v>
      </c>
      <c r="W250" s="21">
        <f t="shared" si="68"/>
        <v>244800</v>
      </c>
      <c r="Y250" s="54">
        <f t="shared" si="72"/>
        <v>244800</v>
      </c>
      <c r="Z250" s="54"/>
    </row>
    <row r="251" spans="1:26" s="60" customFormat="1" x14ac:dyDescent="0.5">
      <c r="A251" s="21"/>
      <c r="B251" s="22"/>
      <c r="C251" s="21"/>
      <c r="D251" s="21"/>
      <c r="E251" s="21"/>
      <c r="F251" s="21"/>
      <c r="G251" s="21"/>
      <c r="H251" s="21">
        <f t="shared" si="66"/>
        <v>0</v>
      </c>
      <c r="I251" s="54"/>
      <c r="J251" s="54">
        <f t="shared" si="67"/>
        <v>0</v>
      </c>
      <c r="L251" s="21"/>
      <c r="M251" s="21" t="s">
        <v>66</v>
      </c>
      <c r="N251" s="21">
        <v>2</v>
      </c>
      <c r="O251" s="21">
        <v>8</v>
      </c>
      <c r="P251" s="54">
        <v>100</v>
      </c>
      <c r="Q251" s="54">
        <v>6800</v>
      </c>
      <c r="R251" s="21">
        <f t="shared" si="86"/>
        <v>54400</v>
      </c>
      <c r="S251" s="21">
        <v>28</v>
      </c>
      <c r="U251" s="21">
        <f t="shared" si="87"/>
        <v>54400</v>
      </c>
      <c r="V251" s="54">
        <f t="shared" si="71"/>
        <v>54400</v>
      </c>
      <c r="W251" s="21">
        <f t="shared" si="68"/>
        <v>54400</v>
      </c>
      <c r="Y251" s="54">
        <f t="shared" si="72"/>
        <v>54400</v>
      </c>
      <c r="Z251" s="54"/>
    </row>
    <row r="252" spans="1:26" s="60" customFormat="1" x14ac:dyDescent="0.5">
      <c r="A252" s="21"/>
      <c r="B252" s="22" t="s">
        <v>62</v>
      </c>
      <c r="C252" s="21">
        <v>5450</v>
      </c>
      <c r="D252" s="21">
        <v>7</v>
      </c>
      <c r="E252" s="21">
        <v>0</v>
      </c>
      <c r="F252" s="21">
        <v>19</v>
      </c>
      <c r="G252" s="21">
        <v>1</v>
      </c>
      <c r="H252" s="21">
        <f t="shared" si="66"/>
        <v>2819</v>
      </c>
      <c r="I252" s="54">
        <v>100</v>
      </c>
      <c r="J252" s="54">
        <f t="shared" si="67"/>
        <v>281900</v>
      </c>
      <c r="L252" s="21"/>
      <c r="M252" s="21"/>
      <c r="N252" s="21"/>
      <c r="O252" s="21"/>
      <c r="P252" s="54"/>
      <c r="Q252" s="54"/>
      <c r="S252" s="21"/>
      <c r="V252" s="54">
        <f t="shared" si="71"/>
        <v>281900</v>
      </c>
      <c r="W252" s="21">
        <f t="shared" si="68"/>
        <v>0</v>
      </c>
      <c r="Y252" s="54">
        <f t="shared" si="72"/>
        <v>281900</v>
      </c>
      <c r="Z252" s="54"/>
    </row>
    <row r="253" spans="1:26" s="60" customFormat="1" x14ac:dyDescent="0.5">
      <c r="A253" s="21"/>
      <c r="B253" s="22" t="s">
        <v>62</v>
      </c>
      <c r="C253" s="21">
        <v>5548</v>
      </c>
      <c r="D253" s="21">
        <v>1</v>
      </c>
      <c r="E253" s="21">
        <v>1</v>
      </c>
      <c r="F253" s="21">
        <v>7</v>
      </c>
      <c r="G253" s="21">
        <v>1</v>
      </c>
      <c r="H253" s="21">
        <f t="shared" si="66"/>
        <v>507</v>
      </c>
      <c r="I253" s="54">
        <v>100</v>
      </c>
      <c r="J253" s="54">
        <f t="shared" si="67"/>
        <v>50700</v>
      </c>
      <c r="L253" s="21"/>
      <c r="M253" s="21"/>
      <c r="N253" s="21"/>
      <c r="O253" s="21"/>
      <c r="P253" s="54"/>
      <c r="Q253" s="54"/>
      <c r="S253" s="21"/>
      <c r="V253" s="54">
        <f t="shared" si="71"/>
        <v>50700</v>
      </c>
      <c r="W253" s="21">
        <f t="shared" si="68"/>
        <v>0</v>
      </c>
      <c r="Y253" s="54">
        <f t="shared" si="72"/>
        <v>50700</v>
      </c>
      <c r="Z253" s="54"/>
    </row>
    <row r="254" spans="1:26" s="60" customFormat="1" x14ac:dyDescent="0.5">
      <c r="A254" s="21"/>
      <c r="B254" s="22" t="s">
        <v>62</v>
      </c>
      <c r="C254" s="21">
        <v>18544</v>
      </c>
      <c r="D254" s="21">
        <v>0</v>
      </c>
      <c r="E254" s="21">
        <v>3</v>
      </c>
      <c r="F254" s="21">
        <v>81</v>
      </c>
      <c r="G254" s="21">
        <v>1</v>
      </c>
      <c r="H254" s="21">
        <f t="shared" si="66"/>
        <v>381</v>
      </c>
      <c r="I254" s="54">
        <v>130</v>
      </c>
      <c r="J254" s="54">
        <f t="shared" si="67"/>
        <v>49530</v>
      </c>
      <c r="L254" s="21"/>
      <c r="M254" s="21"/>
      <c r="N254" s="21"/>
      <c r="O254" s="21"/>
      <c r="P254" s="54"/>
      <c r="Q254" s="54"/>
      <c r="S254" s="21"/>
      <c r="V254" s="54">
        <f t="shared" si="71"/>
        <v>49530</v>
      </c>
      <c r="W254" s="21">
        <f t="shared" si="68"/>
        <v>0</v>
      </c>
      <c r="Y254" s="54">
        <f t="shared" si="72"/>
        <v>49530</v>
      </c>
      <c r="Z254" s="54"/>
    </row>
    <row r="255" spans="1:26" s="61" customFormat="1" x14ac:dyDescent="0.5">
      <c r="A255" s="32"/>
      <c r="B255" s="33"/>
      <c r="C255" s="32"/>
      <c r="D255" s="32"/>
      <c r="E255" s="32"/>
      <c r="F255" s="32"/>
      <c r="G255" s="32"/>
      <c r="H255" s="32"/>
      <c r="I255" s="32"/>
      <c r="J255" s="32"/>
      <c r="L255" s="32"/>
      <c r="M255" s="32"/>
      <c r="N255" s="32"/>
      <c r="O255" s="32"/>
      <c r="P255" s="32"/>
      <c r="Q255" s="32"/>
      <c r="S255" s="32"/>
      <c r="V255" s="32"/>
      <c r="W255" s="32"/>
      <c r="Y255" s="32"/>
      <c r="Z255" s="32"/>
    </row>
    <row r="256" spans="1:26" s="60" customFormat="1" x14ac:dyDescent="0.5">
      <c r="A256" s="21">
        <v>59</v>
      </c>
      <c r="B256" s="22" t="s">
        <v>62</v>
      </c>
      <c r="C256" s="21">
        <v>5979</v>
      </c>
      <c r="D256" s="21">
        <v>0</v>
      </c>
      <c r="E256" s="21">
        <v>1</v>
      </c>
      <c r="F256" s="21">
        <v>0</v>
      </c>
      <c r="G256" s="21">
        <v>2</v>
      </c>
      <c r="H256" s="21">
        <f t="shared" si="66"/>
        <v>100</v>
      </c>
      <c r="I256" s="54">
        <v>150</v>
      </c>
      <c r="J256" s="54">
        <f t="shared" si="67"/>
        <v>15000</v>
      </c>
      <c r="L256" s="21" t="s">
        <v>72</v>
      </c>
      <c r="M256" s="21" t="s">
        <v>65</v>
      </c>
      <c r="N256" s="21">
        <v>2</v>
      </c>
      <c r="O256" s="21">
        <v>144</v>
      </c>
      <c r="P256" s="54">
        <v>100</v>
      </c>
      <c r="Q256" s="54">
        <v>6800</v>
      </c>
      <c r="R256" s="21">
        <f t="shared" ref="R256:R258" si="88">O256*Q256</f>
        <v>979200</v>
      </c>
      <c r="S256" s="21">
        <v>30</v>
      </c>
      <c r="U256" s="21">
        <f t="shared" ref="U256:U258" si="89">R256*(100-T256)/100</f>
        <v>979200</v>
      </c>
      <c r="V256" s="54">
        <f t="shared" si="71"/>
        <v>994200</v>
      </c>
      <c r="W256" s="21">
        <f t="shared" si="68"/>
        <v>994200</v>
      </c>
      <c r="Y256" s="54">
        <f t="shared" si="72"/>
        <v>994200</v>
      </c>
      <c r="Z256" s="54"/>
    </row>
    <row r="257" spans="1:26" s="60" customFormat="1" x14ac:dyDescent="0.5">
      <c r="A257" s="21"/>
      <c r="B257" s="22"/>
      <c r="C257" s="21"/>
      <c r="D257" s="21"/>
      <c r="E257" s="21"/>
      <c r="F257" s="21"/>
      <c r="G257" s="21"/>
      <c r="H257" s="21">
        <f t="shared" si="66"/>
        <v>0</v>
      </c>
      <c r="I257" s="54"/>
      <c r="J257" s="54">
        <f t="shared" si="67"/>
        <v>0</v>
      </c>
      <c r="L257" s="21"/>
      <c r="M257" s="21" t="s">
        <v>65</v>
      </c>
      <c r="N257" s="21">
        <v>2</v>
      </c>
      <c r="O257" s="21">
        <v>72</v>
      </c>
      <c r="P257" s="54">
        <v>100</v>
      </c>
      <c r="Q257" s="54">
        <v>6800</v>
      </c>
      <c r="R257" s="21">
        <f t="shared" si="88"/>
        <v>489600</v>
      </c>
      <c r="S257" s="21">
        <v>30</v>
      </c>
      <c r="U257" s="21">
        <f t="shared" si="89"/>
        <v>489600</v>
      </c>
      <c r="V257" s="54">
        <f t="shared" si="71"/>
        <v>489600</v>
      </c>
      <c r="W257" s="21">
        <f t="shared" si="68"/>
        <v>489600</v>
      </c>
      <c r="Y257" s="54">
        <f t="shared" si="72"/>
        <v>489600</v>
      </c>
      <c r="Z257" s="54"/>
    </row>
    <row r="258" spans="1:26" s="60" customFormat="1" x14ac:dyDescent="0.5">
      <c r="A258" s="21"/>
      <c r="B258" s="22"/>
      <c r="C258" s="21"/>
      <c r="D258" s="21"/>
      <c r="E258" s="21"/>
      <c r="F258" s="21"/>
      <c r="G258" s="21"/>
      <c r="H258" s="21">
        <f t="shared" si="66"/>
        <v>0</v>
      </c>
      <c r="I258" s="54"/>
      <c r="J258" s="54">
        <f t="shared" si="67"/>
        <v>0</v>
      </c>
      <c r="L258" s="21"/>
      <c r="M258" s="21" t="s">
        <v>66</v>
      </c>
      <c r="N258" s="21">
        <v>2</v>
      </c>
      <c r="O258" s="21">
        <v>6</v>
      </c>
      <c r="P258" s="54">
        <v>100</v>
      </c>
      <c r="Q258" s="54">
        <v>6800</v>
      </c>
      <c r="R258" s="21">
        <f t="shared" si="88"/>
        <v>40800</v>
      </c>
      <c r="S258" s="21">
        <v>20</v>
      </c>
      <c r="U258" s="21">
        <f t="shared" si="89"/>
        <v>40800</v>
      </c>
      <c r="V258" s="54">
        <f t="shared" si="71"/>
        <v>40800</v>
      </c>
      <c r="W258" s="21">
        <f t="shared" si="68"/>
        <v>40800</v>
      </c>
      <c r="Y258" s="54">
        <f t="shared" si="72"/>
        <v>40800</v>
      </c>
      <c r="Z258" s="54"/>
    </row>
    <row r="259" spans="1:26" s="60" customFormat="1" x14ac:dyDescent="0.5">
      <c r="A259" s="21"/>
      <c r="B259" s="22" t="s">
        <v>62</v>
      </c>
      <c r="C259" s="21">
        <v>5549</v>
      </c>
      <c r="D259" s="21">
        <v>2</v>
      </c>
      <c r="E259" s="21">
        <v>1</v>
      </c>
      <c r="F259" s="21">
        <v>84</v>
      </c>
      <c r="G259" s="21">
        <v>1</v>
      </c>
      <c r="H259" s="21">
        <f t="shared" si="66"/>
        <v>984</v>
      </c>
      <c r="I259" s="54">
        <v>100</v>
      </c>
      <c r="J259" s="54">
        <f t="shared" si="67"/>
        <v>98400</v>
      </c>
      <c r="L259" s="21"/>
      <c r="M259" s="21"/>
      <c r="N259" s="21"/>
      <c r="O259" s="21"/>
      <c r="P259" s="54"/>
      <c r="Q259" s="54"/>
      <c r="S259" s="21"/>
      <c r="V259" s="54">
        <f t="shared" si="71"/>
        <v>98400</v>
      </c>
      <c r="W259" s="21">
        <f t="shared" si="68"/>
        <v>0</v>
      </c>
      <c r="Y259" s="54">
        <f t="shared" si="72"/>
        <v>98400</v>
      </c>
      <c r="Z259" s="54"/>
    </row>
    <row r="260" spans="1:26" s="60" customFormat="1" x14ac:dyDescent="0.5">
      <c r="A260" s="21"/>
      <c r="B260" s="22" t="s">
        <v>62</v>
      </c>
      <c r="C260" s="21">
        <v>18491</v>
      </c>
      <c r="D260" s="21">
        <v>7</v>
      </c>
      <c r="E260" s="21">
        <v>0</v>
      </c>
      <c r="F260" s="21">
        <v>30</v>
      </c>
      <c r="G260" s="21">
        <v>1</v>
      </c>
      <c r="H260" s="21">
        <f t="shared" si="66"/>
        <v>2830</v>
      </c>
      <c r="I260" s="54">
        <v>130</v>
      </c>
      <c r="J260" s="54">
        <f t="shared" si="67"/>
        <v>367900</v>
      </c>
      <c r="L260" s="21"/>
      <c r="M260" s="21"/>
      <c r="N260" s="21"/>
      <c r="O260" s="21"/>
      <c r="P260" s="54"/>
      <c r="Q260" s="54"/>
      <c r="S260" s="21"/>
      <c r="V260" s="54">
        <f t="shared" si="71"/>
        <v>367900</v>
      </c>
      <c r="W260" s="21">
        <f t="shared" si="68"/>
        <v>0</v>
      </c>
      <c r="Y260" s="54">
        <f t="shared" si="72"/>
        <v>367900</v>
      </c>
      <c r="Z260" s="54"/>
    </row>
    <row r="261" spans="1:26" s="60" customFormat="1" x14ac:dyDescent="0.5">
      <c r="A261" s="21"/>
      <c r="B261" s="22" t="s">
        <v>62</v>
      </c>
      <c r="C261" s="21">
        <v>18495</v>
      </c>
      <c r="D261" s="21">
        <v>0</v>
      </c>
      <c r="E261" s="21">
        <v>0</v>
      </c>
      <c r="F261" s="21">
        <v>94</v>
      </c>
      <c r="G261" s="21">
        <v>1</v>
      </c>
      <c r="H261" s="21">
        <f t="shared" si="66"/>
        <v>94</v>
      </c>
      <c r="I261" s="54">
        <v>130</v>
      </c>
      <c r="J261" s="54">
        <f t="shared" si="67"/>
        <v>12220</v>
      </c>
      <c r="L261" s="21"/>
      <c r="M261" s="21"/>
      <c r="N261" s="21"/>
      <c r="O261" s="21"/>
      <c r="P261" s="54"/>
      <c r="Q261" s="54"/>
      <c r="S261" s="21"/>
      <c r="V261" s="54">
        <f t="shared" si="71"/>
        <v>12220</v>
      </c>
      <c r="W261" s="21">
        <f t="shared" si="68"/>
        <v>0</v>
      </c>
      <c r="Y261" s="54">
        <f t="shared" si="72"/>
        <v>12220</v>
      </c>
      <c r="Z261" s="54"/>
    </row>
    <row r="262" spans="1:26" s="60" customFormat="1" x14ac:dyDescent="0.5">
      <c r="A262" s="21"/>
      <c r="B262" s="22" t="s">
        <v>62</v>
      </c>
      <c r="C262" s="21">
        <v>18507</v>
      </c>
      <c r="D262" s="21">
        <v>0</v>
      </c>
      <c r="E262" s="21">
        <v>1</v>
      </c>
      <c r="F262" s="21">
        <v>56</v>
      </c>
      <c r="G262" s="21">
        <v>1</v>
      </c>
      <c r="H262" s="21">
        <f t="shared" si="66"/>
        <v>156</v>
      </c>
      <c r="I262" s="54">
        <v>130</v>
      </c>
      <c r="J262" s="54">
        <f t="shared" si="67"/>
        <v>20280</v>
      </c>
      <c r="L262" s="21"/>
      <c r="M262" s="21"/>
      <c r="N262" s="21"/>
      <c r="O262" s="21"/>
      <c r="P262" s="54"/>
      <c r="Q262" s="54"/>
      <c r="S262" s="21"/>
      <c r="V262" s="54">
        <f t="shared" si="71"/>
        <v>20280</v>
      </c>
      <c r="W262" s="21">
        <f t="shared" si="68"/>
        <v>0</v>
      </c>
      <c r="Y262" s="54">
        <f t="shared" si="72"/>
        <v>20280</v>
      </c>
      <c r="Z262" s="54"/>
    </row>
    <row r="263" spans="1:26" s="61" customFormat="1" x14ac:dyDescent="0.5">
      <c r="A263" s="32"/>
      <c r="B263" s="33"/>
      <c r="C263" s="32"/>
      <c r="D263" s="32"/>
      <c r="E263" s="32"/>
      <c r="F263" s="32"/>
      <c r="G263" s="32"/>
      <c r="H263" s="32"/>
      <c r="I263" s="32"/>
      <c r="J263" s="32"/>
      <c r="L263" s="32"/>
      <c r="M263" s="32"/>
      <c r="N263" s="32"/>
      <c r="O263" s="32"/>
      <c r="P263" s="32"/>
      <c r="Q263" s="32"/>
      <c r="S263" s="32"/>
      <c r="V263" s="32"/>
      <c r="W263" s="32"/>
      <c r="Y263" s="32"/>
      <c r="Z263" s="32"/>
    </row>
    <row r="264" spans="1:26" s="60" customFormat="1" x14ac:dyDescent="0.5">
      <c r="A264" s="21">
        <v>60</v>
      </c>
      <c r="B264" s="22" t="s">
        <v>62</v>
      </c>
      <c r="C264" s="21">
        <v>15486</v>
      </c>
      <c r="D264" s="21">
        <v>0</v>
      </c>
      <c r="E264" s="21">
        <v>3</v>
      </c>
      <c r="F264" s="21">
        <v>84</v>
      </c>
      <c r="G264" s="21">
        <v>2</v>
      </c>
      <c r="H264" s="21">
        <f t="shared" si="66"/>
        <v>384</v>
      </c>
      <c r="I264" s="54">
        <v>150</v>
      </c>
      <c r="J264" s="54">
        <f t="shared" si="67"/>
        <v>57600</v>
      </c>
      <c r="L264" s="21" t="s">
        <v>72</v>
      </c>
      <c r="M264" s="21" t="s">
        <v>73</v>
      </c>
      <c r="N264" s="21">
        <v>2</v>
      </c>
      <c r="O264" s="21">
        <v>277.5</v>
      </c>
      <c r="P264" s="54">
        <v>100</v>
      </c>
      <c r="Q264" s="54">
        <v>6800</v>
      </c>
      <c r="R264" s="21">
        <f t="shared" ref="R264:R265" si="90">O264*Q264</f>
        <v>1887000</v>
      </c>
      <c r="S264" s="21">
        <v>17</v>
      </c>
      <c r="U264" s="21">
        <f t="shared" ref="U264:U265" si="91">R264*(100-T264)/100</f>
        <v>1887000</v>
      </c>
      <c r="V264" s="54">
        <f t="shared" si="71"/>
        <v>1944600</v>
      </c>
      <c r="W264" s="21">
        <f t="shared" si="68"/>
        <v>1944600</v>
      </c>
      <c r="Y264" s="54">
        <f t="shared" si="72"/>
        <v>1944600</v>
      </c>
      <c r="Z264" s="54"/>
    </row>
    <row r="265" spans="1:26" s="60" customFormat="1" x14ac:dyDescent="0.5">
      <c r="A265" s="21"/>
      <c r="B265" s="22"/>
      <c r="C265" s="21"/>
      <c r="D265" s="21"/>
      <c r="E265" s="21"/>
      <c r="F265" s="21"/>
      <c r="G265" s="21"/>
      <c r="H265" s="21">
        <f t="shared" si="66"/>
        <v>0</v>
      </c>
      <c r="I265" s="54"/>
      <c r="J265" s="54">
        <f t="shared" si="67"/>
        <v>0</v>
      </c>
      <c r="L265" s="21"/>
      <c r="M265" s="21" t="s">
        <v>66</v>
      </c>
      <c r="N265" s="21">
        <v>2</v>
      </c>
      <c r="O265" s="21">
        <v>8</v>
      </c>
      <c r="P265" s="54">
        <v>100</v>
      </c>
      <c r="Q265" s="54">
        <v>6800</v>
      </c>
      <c r="R265" s="21">
        <f t="shared" si="90"/>
        <v>54400</v>
      </c>
      <c r="S265" s="21">
        <v>17</v>
      </c>
      <c r="U265" s="21">
        <f t="shared" si="91"/>
        <v>54400</v>
      </c>
      <c r="V265" s="54">
        <f t="shared" si="71"/>
        <v>54400</v>
      </c>
      <c r="W265" s="21">
        <f t="shared" si="68"/>
        <v>54400</v>
      </c>
      <c r="Y265" s="54">
        <f t="shared" si="72"/>
        <v>54400</v>
      </c>
      <c r="Z265" s="54"/>
    </row>
    <row r="266" spans="1:26" s="61" customFormat="1" x14ac:dyDescent="0.5">
      <c r="A266" s="32"/>
      <c r="B266" s="33"/>
      <c r="C266" s="32"/>
      <c r="D266" s="32"/>
      <c r="E266" s="32"/>
      <c r="F266" s="32"/>
      <c r="G266" s="32"/>
      <c r="H266" s="32"/>
      <c r="I266" s="32"/>
      <c r="J266" s="32"/>
      <c r="L266" s="32"/>
      <c r="M266" s="32"/>
      <c r="N266" s="32"/>
      <c r="O266" s="32"/>
      <c r="P266" s="32"/>
      <c r="Q266" s="32"/>
      <c r="S266" s="32"/>
      <c r="V266" s="32"/>
      <c r="W266" s="32"/>
      <c r="Y266" s="32"/>
      <c r="Z266" s="32"/>
    </row>
    <row r="267" spans="1:26" s="60" customFormat="1" x14ac:dyDescent="0.5">
      <c r="A267" s="21">
        <v>61</v>
      </c>
      <c r="B267" s="22" t="s">
        <v>62</v>
      </c>
      <c r="C267" s="21">
        <v>10597</v>
      </c>
      <c r="D267" s="21">
        <v>0</v>
      </c>
      <c r="E267" s="21">
        <v>1</v>
      </c>
      <c r="F267" s="21">
        <v>25</v>
      </c>
      <c r="G267" s="21">
        <v>2</v>
      </c>
      <c r="H267" s="21">
        <f t="shared" ref="H267:H306" si="92">+(D267*400)+(E267*100)+F267</f>
        <v>125</v>
      </c>
      <c r="I267" s="54">
        <v>150</v>
      </c>
      <c r="J267" s="54">
        <f t="shared" ref="J267:J306" si="93">H267*I267</f>
        <v>18750</v>
      </c>
      <c r="L267" s="21" t="s">
        <v>72</v>
      </c>
      <c r="M267" s="21" t="s">
        <v>65</v>
      </c>
      <c r="N267" s="21">
        <v>2</v>
      </c>
      <c r="O267" s="21">
        <v>228</v>
      </c>
      <c r="P267" s="54">
        <v>100</v>
      </c>
      <c r="Q267" s="54">
        <v>6800</v>
      </c>
      <c r="R267" s="21">
        <f t="shared" ref="R267:R269" si="94">O267*Q267</f>
        <v>1550400</v>
      </c>
      <c r="S267" s="21">
        <v>34</v>
      </c>
      <c r="U267" s="21">
        <f t="shared" ref="U267:U269" si="95">R267*(100-T267)/100</f>
        <v>1550400</v>
      </c>
      <c r="V267" s="54">
        <f t="shared" si="71"/>
        <v>1569150</v>
      </c>
      <c r="W267" s="21">
        <f t="shared" ref="W267:W306" si="96">V267*P267/100</f>
        <v>1569150</v>
      </c>
      <c r="Y267" s="54">
        <f t="shared" si="72"/>
        <v>1569150</v>
      </c>
      <c r="Z267" s="54"/>
    </row>
    <row r="268" spans="1:26" s="60" customFormat="1" x14ac:dyDescent="0.5">
      <c r="A268" s="21"/>
      <c r="B268" s="22"/>
      <c r="C268" s="21"/>
      <c r="D268" s="21"/>
      <c r="E268" s="21"/>
      <c r="F268" s="21"/>
      <c r="G268" s="21"/>
      <c r="H268" s="21">
        <f t="shared" si="92"/>
        <v>0</v>
      </c>
      <c r="I268" s="54"/>
      <c r="J268" s="54">
        <f t="shared" si="93"/>
        <v>0</v>
      </c>
      <c r="L268" s="21"/>
      <c r="M268" s="21" t="s">
        <v>65</v>
      </c>
      <c r="N268" s="21">
        <v>2</v>
      </c>
      <c r="O268" s="21">
        <v>18</v>
      </c>
      <c r="P268" s="54">
        <v>100</v>
      </c>
      <c r="Q268" s="54">
        <v>6800</v>
      </c>
      <c r="R268" s="21">
        <f t="shared" si="94"/>
        <v>122400</v>
      </c>
      <c r="S268" s="21">
        <v>34</v>
      </c>
      <c r="U268" s="21">
        <f t="shared" si="95"/>
        <v>122400</v>
      </c>
      <c r="V268" s="54">
        <f t="shared" ref="V268:V306" si="97">J268+U268</f>
        <v>122400</v>
      </c>
      <c r="W268" s="21">
        <f t="shared" si="96"/>
        <v>122400</v>
      </c>
      <c r="Y268" s="54">
        <f t="shared" ref="Y268:Y306" si="98">J268+U268</f>
        <v>122400</v>
      </c>
      <c r="Z268" s="54"/>
    </row>
    <row r="269" spans="1:26" s="60" customFormat="1" x14ac:dyDescent="0.5">
      <c r="A269" s="21"/>
      <c r="B269" s="22"/>
      <c r="C269" s="21"/>
      <c r="D269" s="21"/>
      <c r="E269" s="21"/>
      <c r="F269" s="21"/>
      <c r="G269" s="21"/>
      <c r="H269" s="21">
        <f t="shared" si="92"/>
        <v>0</v>
      </c>
      <c r="I269" s="54"/>
      <c r="J269" s="54">
        <f t="shared" si="93"/>
        <v>0</v>
      </c>
      <c r="L269" s="21"/>
      <c r="M269" s="21" t="s">
        <v>66</v>
      </c>
      <c r="N269" s="21">
        <v>2</v>
      </c>
      <c r="O269" s="21">
        <v>8</v>
      </c>
      <c r="P269" s="54">
        <v>100</v>
      </c>
      <c r="Q269" s="54">
        <v>6800</v>
      </c>
      <c r="R269" s="21">
        <f t="shared" si="94"/>
        <v>54400</v>
      </c>
      <c r="S269" s="21">
        <v>34</v>
      </c>
      <c r="U269" s="21">
        <f t="shared" si="95"/>
        <v>54400</v>
      </c>
      <c r="V269" s="54">
        <f t="shared" si="97"/>
        <v>54400</v>
      </c>
      <c r="W269" s="21">
        <f t="shared" si="96"/>
        <v>54400</v>
      </c>
      <c r="Y269" s="54">
        <f t="shared" si="98"/>
        <v>54400</v>
      </c>
      <c r="Z269" s="54"/>
    </row>
    <row r="270" spans="1:26" s="60" customFormat="1" x14ac:dyDescent="0.5">
      <c r="A270" s="21"/>
      <c r="B270" s="22" t="s">
        <v>62</v>
      </c>
      <c r="C270" s="21">
        <v>5543</v>
      </c>
      <c r="D270" s="21">
        <v>1</v>
      </c>
      <c r="E270" s="21">
        <v>2</v>
      </c>
      <c r="F270" s="21">
        <v>32</v>
      </c>
      <c r="G270" s="21">
        <v>1</v>
      </c>
      <c r="H270" s="21">
        <f t="shared" si="92"/>
        <v>632</v>
      </c>
      <c r="I270" s="54">
        <v>100</v>
      </c>
      <c r="J270" s="54">
        <f t="shared" si="93"/>
        <v>63200</v>
      </c>
      <c r="L270" s="21"/>
      <c r="M270" s="21"/>
      <c r="N270" s="21"/>
      <c r="O270" s="21"/>
      <c r="P270" s="54"/>
      <c r="Q270" s="54"/>
      <c r="R270" s="21"/>
      <c r="S270" s="21"/>
      <c r="V270" s="54">
        <f t="shared" si="97"/>
        <v>63200</v>
      </c>
      <c r="W270" s="21">
        <f t="shared" si="96"/>
        <v>0</v>
      </c>
      <c r="Y270" s="54">
        <f t="shared" si="98"/>
        <v>63200</v>
      </c>
      <c r="Z270" s="54"/>
    </row>
    <row r="271" spans="1:26" s="60" customFormat="1" x14ac:dyDescent="0.5">
      <c r="A271" s="21"/>
      <c r="B271" s="22" t="s">
        <v>62</v>
      </c>
      <c r="C271" s="21">
        <v>5542</v>
      </c>
      <c r="D271" s="21">
        <v>1</v>
      </c>
      <c r="E271" s="21">
        <v>1</v>
      </c>
      <c r="F271" s="21">
        <v>33</v>
      </c>
      <c r="G271" s="21">
        <v>1</v>
      </c>
      <c r="H271" s="21">
        <f t="shared" si="92"/>
        <v>533</v>
      </c>
      <c r="I271" s="54">
        <v>100</v>
      </c>
      <c r="J271" s="54">
        <f t="shared" si="93"/>
        <v>53300</v>
      </c>
      <c r="L271" s="21"/>
      <c r="M271" s="21"/>
      <c r="N271" s="21"/>
      <c r="O271" s="21"/>
      <c r="P271" s="54"/>
      <c r="Q271" s="54"/>
      <c r="S271" s="21"/>
      <c r="V271" s="54">
        <f t="shared" si="97"/>
        <v>53300</v>
      </c>
      <c r="W271" s="21">
        <f t="shared" si="96"/>
        <v>0</v>
      </c>
      <c r="Y271" s="54">
        <f t="shared" si="98"/>
        <v>53300</v>
      </c>
      <c r="Z271" s="54"/>
    </row>
    <row r="272" spans="1:26" s="61" customFormat="1" x14ac:dyDescent="0.5">
      <c r="A272" s="32"/>
      <c r="B272" s="33"/>
      <c r="C272" s="32"/>
      <c r="D272" s="32"/>
      <c r="E272" s="32"/>
      <c r="F272" s="32"/>
      <c r="G272" s="32"/>
      <c r="H272" s="32"/>
      <c r="I272" s="32"/>
      <c r="J272" s="32"/>
      <c r="L272" s="32"/>
      <c r="M272" s="32"/>
      <c r="N272" s="32"/>
      <c r="O272" s="32"/>
      <c r="P272" s="32"/>
      <c r="Q272" s="32"/>
      <c r="S272" s="32"/>
      <c r="V272" s="32"/>
      <c r="W272" s="32"/>
      <c r="Y272" s="32"/>
      <c r="Z272" s="32"/>
    </row>
    <row r="273" spans="1:26" s="60" customFormat="1" x14ac:dyDescent="0.5">
      <c r="A273" s="21">
        <v>62</v>
      </c>
      <c r="B273" s="43" t="s">
        <v>62</v>
      </c>
      <c r="C273" s="21">
        <v>17325</v>
      </c>
      <c r="D273" s="21">
        <v>0</v>
      </c>
      <c r="E273" s="21">
        <v>1</v>
      </c>
      <c r="F273" s="21">
        <v>62</v>
      </c>
      <c r="G273" s="21">
        <v>2</v>
      </c>
      <c r="H273" s="21">
        <f t="shared" si="92"/>
        <v>162</v>
      </c>
      <c r="I273" s="54">
        <v>200</v>
      </c>
      <c r="J273" s="54">
        <f>H273*I273</f>
        <v>32400</v>
      </c>
      <c r="L273" s="21" t="s">
        <v>72</v>
      </c>
      <c r="M273" s="21" t="s">
        <v>73</v>
      </c>
      <c r="N273" s="21">
        <v>2</v>
      </c>
      <c r="O273" s="21">
        <v>216</v>
      </c>
      <c r="P273" s="54">
        <v>100</v>
      </c>
      <c r="Q273" s="54">
        <v>6800</v>
      </c>
      <c r="R273" s="21">
        <f t="shared" ref="R273:R274" si="99">O273*Q273</f>
        <v>1468800</v>
      </c>
      <c r="S273" s="21">
        <v>20</v>
      </c>
      <c r="U273" s="21">
        <f t="shared" ref="U273:U274" si="100">R273*(100-T273)/100</f>
        <v>1468800</v>
      </c>
      <c r="V273" s="54">
        <f t="shared" si="97"/>
        <v>1501200</v>
      </c>
      <c r="W273" s="21">
        <f t="shared" si="96"/>
        <v>1501200</v>
      </c>
      <c r="Y273" s="54">
        <f t="shared" si="98"/>
        <v>1501200</v>
      </c>
      <c r="Z273" s="54"/>
    </row>
    <row r="274" spans="1:26" s="60" customFormat="1" x14ac:dyDescent="0.5">
      <c r="A274" s="21"/>
      <c r="B274" s="21"/>
      <c r="C274" s="21"/>
      <c r="D274" s="21"/>
      <c r="E274" s="21"/>
      <c r="F274" s="21"/>
      <c r="G274" s="21"/>
      <c r="H274" s="21">
        <f t="shared" si="92"/>
        <v>0</v>
      </c>
      <c r="I274" s="54"/>
      <c r="J274" s="54">
        <f t="shared" si="93"/>
        <v>0</v>
      </c>
      <c r="L274" s="21"/>
      <c r="M274" s="21" t="s">
        <v>66</v>
      </c>
      <c r="N274" s="21">
        <v>2</v>
      </c>
      <c r="O274" s="21">
        <v>6</v>
      </c>
      <c r="P274" s="54">
        <v>100</v>
      </c>
      <c r="Q274" s="54">
        <v>6800</v>
      </c>
      <c r="R274" s="21">
        <f t="shared" si="99"/>
        <v>40800</v>
      </c>
      <c r="S274" s="21">
        <v>20</v>
      </c>
      <c r="U274" s="21">
        <f t="shared" si="100"/>
        <v>40800</v>
      </c>
      <c r="V274" s="54">
        <f t="shared" si="97"/>
        <v>40800</v>
      </c>
      <c r="W274" s="21">
        <f t="shared" si="96"/>
        <v>40800</v>
      </c>
      <c r="Y274" s="54">
        <f t="shared" si="98"/>
        <v>40800</v>
      </c>
      <c r="Z274" s="54"/>
    </row>
    <row r="275" spans="1:26" s="61" customFormat="1" x14ac:dyDescent="0.5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L275" s="32"/>
      <c r="M275" s="32"/>
      <c r="N275" s="32"/>
      <c r="O275" s="32"/>
      <c r="P275" s="32"/>
      <c r="Q275" s="32"/>
      <c r="S275" s="32"/>
      <c r="V275" s="32"/>
      <c r="W275" s="32"/>
      <c r="Y275" s="32"/>
      <c r="Z275" s="32"/>
    </row>
    <row r="276" spans="1:26" s="60" customFormat="1" x14ac:dyDescent="0.5">
      <c r="A276" s="21">
        <v>63</v>
      </c>
      <c r="B276" s="22" t="s">
        <v>62</v>
      </c>
      <c r="C276" s="21">
        <v>5519</v>
      </c>
      <c r="D276" s="21">
        <v>4</v>
      </c>
      <c r="E276" s="21">
        <v>0</v>
      </c>
      <c r="F276" s="21">
        <v>2</v>
      </c>
      <c r="G276" s="21">
        <v>1</v>
      </c>
      <c r="H276" s="21">
        <f t="shared" si="92"/>
        <v>1602</v>
      </c>
      <c r="I276" s="54">
        <v>100</v>
      </c>
      <c r="J276" s="54">
        <f t="shared" si="93"/>
        <v>160200</v>
      </c>
      <c r="L276" s="21"/>
      <c r="M276" s="21"/>
      <c r="N276" s="21"/>
      <c r="O276" s="21"/>
      <c r="P276" s="54"/>
      <c r="Q276" s="54"/>
      <c r="S276" s="21"/>
      <c r="V276" s="54">
        <f t="shared" si="97"/>
        <v>160200</v>
      </c>
      <c r="W276" s="21">
        <f t="shared" si="96"/>
        <v>0</v>
      </c>
      <c r="Y276" s="54">
        <f t="shared" si="98"/>
        <v>160200</v>
      </c>
      <c r="Z276" s="54"/>
    </row>
    <row r="277" spans="1:26" s="61" customFormat="1" x14ac:dyDescent="0.5">
      <c r="A277" s="32"/>
      <c r="B277" s="33"/>
      <c r="C277" s="32"/>
      <c r="D277" s="32"/>
      <c r="E277" s="32"/>
      <c r="F277" s="32"/>
      <c r="G277" s="32"/>
      <c r="H277" s="32"/>
      <c r="I277" s="32"/>
      <c r="J277" s="32"/>
      <c r="L277" s="32"/>
      <c r="M277" s="32"/>
      <c r="N277" s="32"/>
      <c r="O277" s="32"/>
      <c r="P277" s="32"/>
      <c r="Q277" s="32"/>
      <c r="S277" s="32"/>
      <c r="V277" s="32"/>
      <c r="W277" s="32"/>
      <c r="Y277" s="32"/>
      <c r="Z277" s="32"/>
    </row>
    <row r="278" spans="1:26" s="60" customFormat="1" x14ac:dyDescent="0.5">
      <c r="A278" s="21">
        <v>64</v>
      </c>
      <c r="B278" s="22" t="s">
        <v>62</v>
      </c>
      <c r="C278" s="21">
        <v>15503</v>
      </c>
      <c r="D278" s="21">
        <v>0</v>
      </c>
      <c r="E278" s="21">
        <v>1</v>
      </c>
      <c r="F278" s="21">
        <v>52</v>
      </c>
      <c r="G278" s="21">
        <v>2</v>
      </c>
      <c r="H278" s="21">
        <f t="shared" si="92"/>
        <v>152</v>
      </c>
      <c r="I278" s="54">
        <v>150</v>
      </c>
      <c r="J278" s="54">
        <f t="shared" si="93"/>
        <v>22800</v>
      </c>
      <c r="L278" s="21" t="s">
        <v>72</v>
      </c>
      <c r="M278" s="21" t="s">
        <v>73</v>
      </c>
      <c r="N278" s="21">
        <v>2</v>
      </c>
      <c r="O278" s="21">
        <v>135</v>
      </c>
      <c r="P278" s="54">
        <v>100</v>
      </c>
      <c r="Q278" s="54">
        <v>6800</v>
      </c>
      <c r="R278" s="21">
        <f t="shared" ref="R278:R281" si="101">O278*Q278</f>
        <v>918000</v>
      </c>
      <c r="S278" s="21">
        <v>15</v>
      </c>
      <c r="U278" s="21">
        <f t="shared" ref="U278:U281" si="102">R278*(100-T278)/100</f>
        <v>918000</v>
      </c>
      <c r="V278" s="54">
        <f t="shared" si="97"/>
        <v>940800</v>
      </c>
      <c r="W278" s="21">
        <f t="shared" si="96"/>
        <v>940800</v>
      </c>
      <c r="Y278" s="54">
        <f t="shared" si="98"/>
        <v>940800</v>
      </c>
      <c r="Z278" s="54"/>
    </row>
    <row r="279" spans="1:26" s="61" customFormat="1" x14ac:dyDescent="0.5">
      <c r="A279" s="32"/>
      <c r="B279" s="33"/>
      <c r="C279" s="32"/>
      <c r="D279" s="32"/>
      <c r="E279" s="32"/>
      <c r="F279" s="32"/>
      <c r="G279" s="32"/>
      <c r="H279" s="32"/>
      <c r="I279" s="32"/>
      <c r="J279" s="32"/>
      <c r="L279" s="32"/>
      <c r="M279" s="32"/>
      <c r="N279" s="32"/>
      <c r="O279" s="32"/>
      <c r="P279" s="32"/>
      <c r="Q279" s="32"/>
      <c r="S279" s="32"/>
      <c r="V279" s="32"/>
      <c r="W279" s="32"/>
      <c r="Y279" s="32"/>
      <c r="Z279" s="32"/>
    </row>
    <row r="280" spans="1:26" s="60" customFormat="1" x14ac:dyDescent="0.5">
      <c r="A280" s="21">
        <v>65</v>
      </c>
      <c r="B280" s="22" t="s">
        <v>62</v>
      </c>
      <c r="C280" s="21">
        <v>10598</v>
      </c>
      <c r="D280" s="21">
        <v>0</v>
      </c>
      <c r="E280" s="21">
        <v>1</v>
      </c>
      <c r="F280" s="21">
        <v>65</v>
      </c>
      <c r="G280" s="21">
        <v>2</v>
      </c>
      <c r="H280" s="21">
        <f t="shared" si="92"/>
        <v>165</v>
      </c>
      <c r="I280" s="54">
        <v>150</v>
      </c>
      <c r="J280" s="54">
        <f t="shared" si="93"/>
        <v>24750</v>
      </c>
      <c r="L280" s="21" t="s">
        <v>72</v>
      </c>
      <c r="M280" s="21" t="s">
        <v>73</v>
      </c>
      <c r="N280" s="21">
        <v>2</v>
      </c>
      <c r="O280" s="21">
        <v>152</v>
      </c>
      <c r="P280" s="54">
        <v>100</v>
      </c>
      <c r="Q280" s="54">
        <v>6800</v>
      </c>
      <c r="R280" s="21">
        <f t="shared" si="101"/>
        <v>1033600</v>
      </c>
      <c r="S280" s="21">
        <v>25</v>
      </c>
      <c r="U280" s="21">
        <f t="shared" si="102"/>
        <v>1033600</v>
      </c>
      <c r="V280" s="54">
        <f t="shared" si="97"/>
        <v>1058350</v>
      </c>
      <c r="W280" s="21">
        <f t="shared" si="96"/>
        <v>1058350</v>
      </c>
      <c r="Y280" s="54">
        <f t="shared" si="98"/>
        <v>1058350</v>
      </c>
      <c r="Z280" s="54"/>
    </row>
    <row r="281" spans="1:26" s="60" customFormat="1" x14ac:dyDescent="0.5">
      <c r="A281" s="21"/>
      <c r="B281" s="22"/>
      <c r="C281" s="21"/>
      <c r="D281" s="21"/>
      <c r="E281" s="21"/>
      <c r="F281" s="21"/>
      <c r="G281" s="21"/>
      <c r="H281" s="21">
        <f t="shared" si="92"/>
        <v>0</v>
      </c>
      <c r="I281" s="54"/>
      <c r="J281" s="54">
        <f t="shared" si="93"/>
        <v>0</v>
      </c>
      <c r="L281" s="21"/>
      <c r="M281" s="21" t="s">
        <v>66</v>
      </c>
      <c r="N281" s="21">
        <v>2</v>
      </c>
      <c r="O281" s="21">
        <v>6</v>
      </c>
      <c r="P281" s="54">
        <v>100</v>
      </c>
      <c r="Q281" s="54">
        <v>6800</v>
      </c>
      <c r="R281" s="21">
        <f t="shared" si="101"/>
        <v>40800</v>
      </c>
      <c r="S281" s="21">
        <v>25</v>
      </c>
      <c r="U281" s="21">
        <f t="shared" si="102"/>
        <v>40800</v>
      </c>
      <c r="V281" s="54">
        <f t="shared" si="97"/>
        <v>40800</v>
      </c>
      <c r="W281" s="21">
        <f t="shared" si="96"/>
        <v>40800</v>
      </c>
      <c r="Y281" s="54">
        <f t="shared" si="98"/>
        <v>40800</v>
      </c>
      <c r="Z281" s="54"/>
    </row>
    <row r="282" spans="1:26" s="60" customFormat="1" x14ac:dyDescent="0.5">
      <c r="A282" s="21"/>
      <c r="B282" s="22" t="s">
        <v>62</v>
      </c>
      <c r="C282" s="21">
        <v>15496</v>
      </c>
      <c r="D282" s="21">
        <v>1</v>
      </c>
      <c r="E282" s="21">
        <v>1</v>
      </c>
      <c r="F282" s="21">
        <v>49</v>
      </c>
      <c r="G282" s="21">
        <v>1</v>
      </c>
      <c r="H282" s="21">
        <f t="shared" si="92"/>
        <v>549</v>
      </c>
      <c r="I282" s="54">
        <v>100</v>
      </c>
      <c r="J282" s="54">
        <f t="shared" si="93"/>
        <v>54900</v>
      </c>
      <c r="L282" s="21"/>
      <c r="M282" s="21"/>
      <c r="N282" s="21"/>
      <c r="O282" s="21"/>
      <c r="P282" s="54"/>
      <c r="Q282" s="54"/>
      <c r="S282" s="21"/>
      <c r="V282" s="54">
        <f t="shared" si="97"/>
        <v>54900</v>
      </c>
      <c r="W282" s="21">
        <f t="shared" si="96"/>
        <v>0</v>
      </c>
      <c r="Y282" s="54">
        <f t="shared" si="98"/>
        <v>54900</v>
      </c>
      <c r="Z282" s="54"/>
    </row>
    <row r="283" spans="1:26" s="60" customFormat="1" x14ac:dyDescent="0.5">
      <c r="A283" s="21"/>
      <c r="B283" s="22" t="s">
        <v>62</v>
      </c>
      <c r="C283" s="21">
        <v>15495</v>
      </c>
      <c r="D283" s="21">
        <v>1</v>
      </c>
      <c r="E283" s="21">
        <v>0</v>
      </c>
      <c r="F283" s="21">
        <v>47</v>
      </c>
      <c r="G283" s="21">
        <v>1</v>
      </c>
      <c r="H283" s="21">
        <f t="shared" si="92"/>
        <v>447</v>
      </c>
      <c r="I283" s="54">
        <v>100</v>
      </c>
      <c r="J283" s="54">
        <f t="shared" si="93"/>
        <v>44700</v>
      </c>
      <c r="L283" s="21"/>
      <c r="M283" s="21"/>
      <c r="N283" s="21"/>
      <c r="O283" s="21"/>
      <c r="P283" s="54"/>
      <c r="Q283" s="54"/>
      <c r="S283" s="21"/>
      <c r="V283" s="54">
        <f t="shared" si="97"/>
        <v>44700</v>
      </c>
      <c r="W283" s="21">
        <f t="shared" si="96"/>
        <v>0</v>
      </c>
      <c r="Y283" s="54">
        <f t="shared" si="98"/>
        <v>44700</v>
      </c>
      <c r="Z283" s="54"/>
    </row>
    <row r="284" spans="1:26" s="61" customFormat="1" x14ac:dyDescent="0.5">
      <c r="A284" s="32"/>
      <c r="B284" s="33"/>
      <c r="C284" s="32"/>
      <c r="D284" s="32"/>
      <c r="E284" s="32"/>
      <c r="F284" s="32"/>
      <c r="G284" s="32"/>
      <c r="H284" s="32"/>
      <c r="I284" s="32"/>
      <c r="J284" s="32"/>
      <c r="L284" s="32"/>
      <c r="M284" s="32"/>
      <c r="N284" s="32"/>
      <c r="O284" s="32"/>
      <c r="P284" s="32"/>
      <c r="Q284" s="32"/>
      <c r="S284" s="32"/>
      <c r="V284" s="32"/>
      <c r="W284" s="32"/>
      <c r="Y284" s="32"/>
      <c r="Z284" s="32"/>
    </row>
    <row r="285" spans="1:26" s="60" customFormat="1" x14ac:dyDescent="0.5">
      <c r="A285" s="21">
        <v>66</v>
      </c>
      <c r="B285" s="22" t="s">
        <v>62</v>
      </c>
      <c r="C285" s="21">
        <v>15461</v>
      </c>
      <c r="D285" s="21">
        <v>1</v>
      </c>
      <c r="E285" s="21">
        <v>3</v>
      </c>
      <c r="F285" s="21">
        <v>20</v>
      </c>
      <c r="G285" s="21">
        <v>1</v>
      </c>
      <c r="H285" s="21">
        <f t="shared" si="92"/>
        <v>720</v>
      </c>
      <c r="I285" s="54">
        <v>100</v>
      </c>
      <c r="J285" s="54">
        <f t="shared" si="93"/>
        <v>72000</v>
      </c>
      <c r="L285" s="21"/>
      <c r="M285" s="21"/>
      <c r="N285" s="21"/>
      <c r="O285" s="21"/>
      <c r="P285" s="54"/>
      <c r="Q285" s="54"/>
      <c r="S285" s="21"/>
      <c r="V285" s="54">
        <f t="shared" si="97"/>
        <v>72000</v>
      </c>
      <c r="W285" s="21">
        <f t="shared" si="96"/>
        <v>0</v>
      </c>
      <c r="Y285" s="54">
        <f t="shared" si="98"/>
        <v>72000</v>
      </c>
      <c r="Z285" s="54"/>
    </row>
    <row r="286" spans="1:26" s="60" customFormat="1" x14ac:dyDescent="0.5">
      <c r="A286" s="21"/>
      <c r="B286" s="22" t="s">
        <v>62</v>
      </c>
      <c r="C286" s="21">
        <v>17416</v>
      </c>
      <c r="D286" s="21">
        <v>0</v>
      </c>
      <c r="E286" s="21">
        <v>2</v>
      </c>
      <c r="F286" s="21">
        <v>26</v>
      </c>
      <c r="G286" s="21">
        <v>1</v>
      </c>
      <c r="H286" s="21">
        <f t="shared" si="92"/>
        <v>226</v>
      </c>
      <c r="I286" s="54">
        <v>100</v>
      </c>
      <c r="J286" s="54">
        <f t="shared" si="93"/>
        <v>22600</v>
      </c>
      <c r="L286" s="21"/>
      <c r="M286" s="21"/>
      <c r="N286" s="21"/>
      <c r="O286" s="21"/>
      <c r="P286" s="54"/>
      <c r="Q286" s="54"/>
      <c r="S286" s="21"/>
      <c r="V286" s="54">
        <f t="shared" si="97"/>
        <v>22600</v>
      </c>
      <c r="W286" s="21">
        <f t="shared" si="96"/>
        <v>0</v>
      </c>
      <c r="Y286" s="54">
        <f t="shared" si="98"/>
        <v>22600</v>
      </c>
      <c r="Z286" s="54"/>
    </row>
    <row r="287" spans="1:26" s="61" customFormat="1" x14ac:dyDescent="0.5">
      <c r="A287" s="32"/>
      <c r="B287" s="33"/>
      <c r="C287" s="32"/>
      <c r="D287" s="32"/>
      <c r="E287" s="32"/>
      <c r="F287" s="32"/>
      <c r="G287" s="32"/>
      <c r="H287" s="32"/>
      <c r="I287" s="32"/>
      <c r="J287" s="32"/>
      <c r="L287" s="32"/>
      <c r="M287" s="32"/>
      <c r="N287" s="32"/>
      <c r="O287" s="32"/>
      <c r="P287" s="32"/>
      <c r="Q287" s="32"/>
      <c r="S287" s="32"/>
      <c r="V287" s="32"/>
      <c r="W287" s="32"/>
      <c r="Y287" s="32"/>
      <c r="Z287" s="32"/>
    </row>
    <row r="288" spans="1:26" s="60" customFormat="1" x14ac:dyDescent="0.5">
      <c r="A288" s="21">
        <v>67</v>
      </c>
      <c r="B288" s="22" t="s">
        <v>62</v>
      </c>
      <c r="C288" s="21">
        <v>15498</v>
      </c>
      <c r="D288" s="21">
        <v>3</v>
      </c>
      <c r="E288" s="21">
        <v>1</v>
      </c>
      <c r="F288" s="21">
        <v>7</v>
      </c>
      <c r="G288" s="52" t="s">
        <v>231</v>
      </c>
      <c r="H288" s="21">
        <f t="shared" si="92"/>
        <v>1307</v>
      </c>
      <c r="I288" s="54">
        <v>100</v>
      </c>
      <c r="J288" s="54">
        <f t="shared" si="93"/>
        <v>130700</v>
      </c>
      <c r="L288" s="21" t="s">
        <v>72</v>
      </c>
      <c r="M288" s="21" t="s">
        <v>73</v>
      </c>
      <c r="N288" s="21" t="s">
        <v>231</v>
      </c>
      <c r="O288" s="21">
        <v>176</v>
      </c>
      <c r="P288" s="54">
        <v>100</v>
      </c>
      <c r="Q288" s="54">
        <v>6800</v>
      </c>
      <c r="R288" s="21">
        <f t="shared" ref="R288" si="103">O288*Q288</f>
        <v>1196800</v>
      </c>
      <c r="S288" s="21">
        <v>30</v>
      </c>
      <c r="U288" s="21">
        <f t="shared" ref="U288" si="104">R288*(100-T288)/100</f>
        <v>1196800</v>
      </c>
      <c r="V288" s="54">
        <f t="shared" si="97"/>
        <v>1327500</v>
      </c>
      <c r="W288" s="21">
        <f t="shared" si="96"/>
        <v>1327500</v>
      </c>
      <c r="Y288" s="54">
        <f t="shared" si="98"/>
        <v>1327500</v>
      </c>
      <c r="Z288" s="54"/>
    </row>
    <row r="289" spans="1:26" s="62" customFormat="1" x14ac:dyDescent="0.5">
      <c r="A289" s="53"/>
      <c r="B289" s="55" t="s">
        <v>114</v>
      </c>
      <c r="C289" s="53">
        <v>861</v>
      </c>
      <c r="D289" s="53">
        <v>0</v>
      </c>
      <c r="E289" s="53">
        <v>3</v>
      </c>
      <c r="F289" s="53">
        <v>35</v>
      </c>
      <c r="G289" s="53">
        <v>1</v>
      </c>
      <c r="H289" s="53">
        <f t="shared" si="92"/>
        <v>335</v>
      </c>
      <c r="I289" s="53">
        <v>100</v>
      </c>
      <c r="J289" s="53">
        <f t="shared" si="93"/>
        <v>33500</v>
      </c>
      <c r="L289" s="53"/>
      <c r="M289" s="53"/>
      <c r="N289" s="53"/>
      <c r="O289" s="53"/>
      <c r="P289" s="53"/>
      <c r="Q289" s="53"/>
      <c r="S289" s="53"/>
      <c r="V289" s="53">
        <f t="shared" si="97"/>
        <v>33500</v>
      </c>
      <c r="W289" s="53">
        <f t="shared" si="96"/>
        <v>0</v>
      </c>
      <c r="Y289" s="53">
        <f t="shared" si="98"/>
        <v>33500</v>
      </c>
      <c r="Z289" s="53">
        <v>0.01</v>
      </c>
    </row>
    <row r="290" spans="1:26" s="61" customFormat="1" x14ac:dyDescent="0.5">
      <c r="A290" s="32"/>
      <c r="B290" s="33"/>
      <c r="C290" s="32"/>
      <c r="D290" s="32"/>
      <c r="E290" s="32"/>
      <c r="F290" s="32"/>
      <c r="G290" s="32"/>
      <c r="H290" s="32"/>
      <c r="I290" s="32"/>
      <c r="J290" s="32"/>
      <c r="L290" s="32"/>
      <c r="M290" s="32"/>
      <c r="N290" s="32"/>
      <c r="O290" s="32"/>
      <c r="P290" s="32"/>
      <c r="Q290" s="32"/>
      <c r="S290" s="32"/>
      <c r="V290" s="32"/>
      <c r="W290" s="32"/>
      <c r="Y290" s="32"/>
      <c r="Z290" s="32"/>
    </row>
    <row r="291" spans="1:26" s="60" customFormat="1" x14ac:dyDescent="0.5">
      <c r="A291" s="21">
        <v>68</v>
      </c>
      <c r="B291" s="22" t="s">
        <v>62</v>
      </c>
      <c r="C291" s="21">
        <v>15737</v>
      </c>
      <c r="D291" s="21">
        <v>2</v>
      </c>
      <c r="E291" s="21">
        <v>1</v>
      </c>
      <c r="F291" s="21">
        <v>75</v>
      </c>
      <c r="G291" s="21">
        <v>1</v>
      </c>
      <c r="H291" s="21">
        <f t="shared" si="92"/>
        <v>975</v>
      </c>
      <c r="I291" s="54">
        <v>100</v>
      </c>
      <c r="J291" s="54">
        <f t="shared" si="93"/>
        <v>97500</v>
      </c>
      <c r="L291" s="21"/>
      <c r="M291" s="21"/>
      <c r="N291" s="21"/>
      <c r="O291" s="21"/>
      <c r="P291" s="54"/>
      <c r="Q291" s="54"/>
      <c r="S291" s="21"/>
      <c r="V291" s="54">
        <f t="shared" si="97"/>
        <v>97500</v>
      </c>
      <c r="W291" s="21">
        <f t="shared" si="96"/>
        <v>0</v>
      </c>
      <c r="Y291" s="54">
        <f t="shared" si="98"/>
        <v>97500</v>
      </c>
      <c r="Z291" s="54"/>
    </row>
    <row r="292" spans="1:26" s="60" customFormat="1" x14ac:dyDescent="0.5">
      <c r="A292" s="21"/>
      <c r="B292" s="22" t="s">
        <v>62</v>
      </c>
      <c r="C292" s="21">
        <v>15736</v>
      </c>
      <c r="D292" s="21">
        <v>0</v>
      </c>
      <c r="E292" s="21">
        <v>3</v>
      </c>
      <c r="F292" s="21">
        <v>0</v>
      </c>
      <c r="G292" s="21">
        <v>1</v>
      </c>
      <c r="H292" s="21">
        <f t="shared" si="92"/>
        <v>300</v>
      </c>
      <c r="I292" s="54">
        <v>100</v>
      </c>
      <c r="J292" s="54">
        <f t="shared" si="93"/>
        <v>30000</v>
      </c>
      <c r="L292" s="21"/>
      <c r="M292" s="21"/>
      <c r="N292" s="21"/>
      <c r="O292" s="21"/>
      <c r="P292" s="54"/>
      <c r="Q292" s="54"/>
      <c r="S292" s="21"/>
      <c r="V292" s="54">
        <f t="shared" si="97"/>
        <v>30000</v>
      </c>
      <c r="W292" s="21">
        <f t="shared" si="96"/>
        <v>0</v>
      </c>
      <c r="Y292" s="54">
        <f t="shared" si="98"/>
        <v>30000</v>
      </c>
      <c r="Z292" s="54"/>
    </row>
    <row r="293" spans="1:26" s="60" customFormat="1" x14ac:dyDescent="0.5">
      <c r="A293" s="21"/>
      <c r="B293" s="22" t="s">
        <v>62</v>
      </c>
      <c r="C293" s="21">
        <v>18509</v>
      </c>
      <c r="D293" s="21">
        <v>1</v>
      </c>
      <c r="E293" s="21">
        <v>0</v>
      </c>
      <c r="F293" s="21">
        <v>41</v>
      </c>
      <c r="G293" s="21">
        <v>1</v>
      </c>
      <c r="H293" s="21">
        <f t="shared" si="92"/>
        <v>441</v>
      </c>
      <c r="I293" s="54">
        <v>100</v>
      </c>
      <c r="J293" s="54">
        <f t="shared" si="93"/>
        <v>44100</v>
      </c>
      <c r="L293" s="21"/>
      <c r="M293" s="21"/>
      <c r="N293" s="21"/>
      <c r="O293" s="21"/>
      <c r="P293" s="54"/>
      <c r="Q293" s="54"/>
      <c r="S293" s="21"/>
      <c r="V293" s="54">
        <f t="shared" si="97"/>
        <v>44100</v>
      </c>
      <c r="W293" s="21">
        <f t="shared" si="96"/>
        <v>0</v>
      </c>
      <c r="Y293" s="54">
        <f t="shared" si="98"/>
        <v>44100</v>
      </c>
      <c r="Z293" s="54"/>
    </row>
    <row r="294" spans="1:26" s="61" customFormat="1" x14ac:dyDescent="0.5">
      <c r="A294" s="32"/>
      <c r="B294" s="33"/>
      <c r="C294" s="32"/>
      <c r="D294" s="32"/>
      <c r="E294" s="32"/>
      <c r="F294" s="32"/>
      <c r="G294" s="32"/>
      <c r="H294" s="32"/>
      <c r="I294" s="32"/>
      <c r="J294" s="32"/>
      <c r="L294" s="32"/>
      <c r="M294" s="32"/>
      <c r="N294" s="32"/>
      <c r="O294" s="32"/>
      <c r="P294" s="32"/>
      <c r="Q294" s="32"/>
      <c r="S294" s="32"/>
      <c r="V294" s="32"/>
      <c r="W294" s="32"/>
      <c r="Y294" s="32"/>
      <c r="Z294" s="32"/>
    </row>
    <row r="295" spans="1:26" s="60" customFormat="1" x14ac:dyDescent="0.5">
      <c r="A295" s="21">
        <v>69</v>
      </c>
      <c r="B295" s="22" t="s">
        <v>62</v>
      </c>
      <c r="C295" s="21">
        <v>5544</v>
      </c>
      <c r="D295" s="21">
        <v>0</v>
      </c>
      <c r="E295" s="21">
        <v>2</v>
      </c>
      <c r="F295" s="21">
        <v>5</v>
      </c>
      <c r="G295" s="21">
        <v>1</v>
      </c>
      <c r="H295" s="21">
        <f t="shared" si="92"/>
        <v>205</v>
      </c>
      <c r="I295" s="54">
        <v>100</v>
      </c>
      <c r="J295" s="54">
        <f t="shared" si="93"/>
        <v>20500</v>
      </c>
      <c r="L295" s="21"/>
      <c r="M295" s="21"/>
      <c r="N295" s="21"/>
      <c r="O295" s="21"/>
      <c r="P295" s="54"/>
      <c r="Q295" s="54"/>
      <c r="S295" s="21"/>
      <c r="V295" s="54">
        <f t="shared" si="97"/>
        <v>20500</v>
      </c>
      <c r="W295" s="21">
        <f t="shared" si="96"/>
        <v>0</v>
      </c>
      <c r="Y295" s="54">
        <f t="shared" si="98"/>
        <v>20500</v>
      </c>
      <c r="Z295" s="54"/>
    </row>
    <row r="296" spans="1:26" s="61" customFormat="1" x14ac:dyDescent="0.5">
      <c r="A296" s="32"/>
      <c r="B296" s="33"/>
      <c r="C296" s="32"/>
      <c r="D296" s="32"/>
      <c r="E296" s="32"/>
      <c r="F296" s="32"/>
      <c r="G296" s="32"/>
      <c r="H296" s="32"/>
      <c r="I296" s="32"/>
      <c r="J296" s="32"/>
      <c r="L296" s="32"/>
      <c r="M296" s="32"/>
      <c r="N296" s="32"/>
      <c r="O296" s="32"/>
      <c r="P296" s="32"/>
      <c r="Q296" s="32"/>
      <c r="S296" s="32"/>
      <c r="V296" s="32"/>
      <c r="W296" s="32"/>
      <c r="Y296" s="32"/>
      <c r="Z296" s="32"/>
    </row>
    <row r="297" spans="1:26" s="60" customFormat="1" x14ac:dyDescent="0.5">
      <c r="A297" s="21">
        <v>70</v>
      </c>
      <c r="B297" s="22" t="s">
        <v>62</v>
      </c>
      <c r="C297" s="21">
        <v>5888</v>
      </c>
      <c r="D297" s="21">
        <v>0</v>
      </c>
      <c r="E297" s="21">
        <v>3</v>
      </c>
      <c r="F297" s="21">
        <v>52</v>
      </c>
      <c r="G297" s="21">
        <v>2</v>
      </c>
      <c r="H297" s="21">
        <f t="shared" si="92"/>
        <v>352</v>
      </c>
      <c r="I297" s="54">
        <v>180</v>
      </c>
      <c r="J297" s="54">
        <f t="shared" si="93"/>
        <v>63360</v>
      </c>
      <c r="L297" s="21" t="s">
        <v>72</v>
      </c>
      <c r="M297" s="21" t="s">
        <v>73</v>
      </c>
      <c r="N297" s="21">
        <v>2</v>
      </c>
      <c r="O297" s="21">
        <v>108</v>
      </c>
      <c r="P297" s="54">
        <v>100</v>
      </c>
      <c r="Q297" s="54">
        <v>6800</v>
      </c>
      <c r="R297" s="21">
        <f t="shared" ref="R297:R298" si="105">O297*Q297</f>
        <v>734400</v>
      </c>
      <c r="S297" s="21">
        <v>60</v>
      </c>
      <c r="U297" s="21">
        <f t="shared" ref="U297:U298" si="106">R297*(100-T297)/100</f>
        <v>734400</v>
      </c>
      <c r="V297" s="54">
        <f t="shared" si="97"/>
        <v>797760</v>
      </c>
      <c r="W297" s="21">
        <f t="shared" si="96"/>
        <v>797760</v>
      </c>
      <c r="Y297" s="54">
        <f t="shared" si="98"/>
        <v>797760</v>
      </c>
      <c r="Z297" s="54"/>
    </row>
    <row r="298" spans="1:26" s="60" customFormat="1" x14ac:dyDescent="0.5">
      <c r="A298" s="21"/>
      <c r="B298" s="22"/>
      <c r="C298" s="21"/>
      <c r="D298" s="21"/>
      <c r="E298" s="21"/>
      <c r="F298" s="21"/>
      <c r="G298" s="21"/>
      <c r="H298" s="21">
        <f t="shared" si="92"/>
        <v>0</v>
      </c>
      <c r="I298" s="54"/>
      <c r="J298" s="54">
        <f t="shared" si="93"/>
        <v>0</v>
      </c>
      <c r="L298" s="21"/>
      <c r="M298" s="21" t="s">
        <v>66</v>
      </c>
      <c r="N298" s="21">
        <v>2</v>
      </c>
      <c r="O298" s="21">
        <v>6</v>
      </c>
      <c r="P298" s="54">
        <v>100</v>
      </c>
      <c r="Q298" s="54">
        <v>6800</v>
      </c>
      <c r="R298" s="21">
        <f t="shared" si="105"/>
        <v>40800</v>
      </c>
      <c r="S298" s="21">
        <v>60</v>
      </c>
      <c r="U298" s="21">
        <f t="shared" si="106"/>
        <v>40800</v>
      </c>
      <c r="V298" s="54">
        <f t="shared" si="97"/>
        <v>40800</v>
      </c>
      <c r="W298" s="21">
        <f t="shared" si="96"/>
        <v>40800</v>
      </c>
      <c r="Y298" s="54">
        <f t="shared" si="98"/>
        <v>40800</v>
      </c>
      <c r="Z298" s="54"/>
    </row>
    <row r="299" spans="1:26" s="60" customFormat="1" x14ac:dyDescent="0.5">
      <c r="A299" s="21"/>
      <c r="B299" s="22" t="s">
        <v>62</v>
      </c>
      <c r="C299" s="21">
        <v>5885</v>
      </c>
      <c r="D299" s="21">
        <v>0</v>
      </c>
      <c r="E299" s="21">
        <v>0</v>
      </c>
      <c r="F299" s="21">
        <v>75</v>
      </c>
      <c r="G299" s="21">
        <v>1</v>
      </c>
      <c r="H299" s="21">
        <f t="shared" si="92"/>
        <v>75</v>
      </c>
      <c r="I299" s="54">
        <v>180</v>
      </c>
      <c r="J299" s="54">
        <f t="shared" si="93"/>
        <v>13500</v>
      </c>
      <c r="L299" s="21"/>
      <c r="M299" s="21"/>
      <c r="N299" s="21"/>
      <c r="O299" s="21"/>
      <c r="P299" s="54"/>
      <c r="Q299" s="54"/>
      <c r="S299" s="21"/>
      <c r="V299" s="54">
        <f t="shared" si="97"/>
        <v>13500</v>
      </c>
      <c r="W299" s="21">
        <f t="shared" si="96"/>
        <v>0</v>
      </c>
      <c r="Y299" s="54">
        <f t="shared" si="98"/>
        <v>13500</v>
      </c>
      <c r="Z299" s="54"/>
    </row>
    <row r="300" spans="1:26" s="60" customFormat="1" x14ac:dyDescent="0.5">
      <c r="A300" s="21"/>
      <c r="B300" s="22" t="s">
        <v>62</v>
      </c>
      <c r="C300" s="21">
        <v>5821</v>
      </c>
      <c r="D300" s="21">
        <v>0</v>
      </c>
      <c r="E300" s="21">
        <v>1</v>
      </c>
      <c r="F300" s="21">
        <v>8</v>
      </c>
      <c r="G300" s="21">
        <v>1</v>
      </c>
      <c r="H300" s="21">
        <f t="shared" si="92"/>
        <v>108</v>
      </c>
      <c r="I300" s="54">
        <v>100</v>
      </c>
      <c r="J300" s="54">
        <f t="shared" si="93"/>
        <v>10800</v>
      </c>
      <c r="L300" s="21"/>
      <c r="M300" s="21"/>
      <c r="N300" s="21"/>
      <c r="O300" s="21"/>
      <c r="P300" s="54"/>
      <c r="Q300" s="54"/>
      <c r="S300" s="21"/>
      <c r="V300" s="54">
        <f t="shared" si="97"/>
        <v>10800</v>
      </c>
      <c r="W300" s="21">
        <f t="shared" si="96"/>
        <v>0</v>
      </c>
      <c r="Y300" s="54">
        <f t="shared" si="98"/>
        <v>10800</v>
      </c>
      <c r="Z300" s="54"/>
    </row>
    <row r="301" spans="1:26" s="60" customFormat="1" x14ac:dyDescent="0.5">
      <c r="A301" s="21"/>
      <c r="B301" s="22" t="s">
        <v>62</v>
      </c>
      <c r="C301" s="21">
        <v>14796</v>
      </c>
      <c r="D301" s="21">
        <v>4</v>
      </c>
      <c r="E301" s="21">
        <v>1</v>
      </c>
      <c r="F301" s="21">
        <v>18</v>
      </c>
      <c r="G301" s="21">
        <v>1</v>
      </c>
      <c r="H301" s="21">
        <f t="shared" si="92"/>
        <v>1718</v>
      </c>
      <c r="I301" s="54">
        <v>100</v>
      </c>
      <c r="J301" s="54">
        <f t="shared" si="93"/>
        <v>171800</v>
      </c>
      <c r="L301" s="21"/>
      <c r="M301" s="21"/>
      <c r="N301" s="21"/>
      <c r="O301" s="21"/>
      <c r="P301" s="54"/>
      <c r="Q301" s="54"/>
      <c r="S301" s="21"/>
      <c r="V301" s="54">
        <f t="shared" si="97"/>
        <v>171800</v>
      </c>
      <c r="W301" s="21">
        <f t="shared" si="96"/>
        <v>0</v>
      </c>
      <c r="Y301" s="54">
        <f t="shared" si="98"/>
        <v>171800</v>
      </c>
      <c r="Z301" s="54"/>
    </row>
    <row r="302" spans="1:26" s="61" customFormat="1" x14ac:dyDescent="0.5">
      <c r="A302" s="32"/>
      <c r="B302" s="33"/>
      <c r="C302" s="32"/>
      <c r="D302" s="32"/>
      <c r="E302" s="32"/>
      <c r="F302" s="32"/>
      <c r="G302" s="32"/>
      <c r="H302" s="32"/>
      <c r="I302" s="32"/>
      <c r="J302" s="32"/>
      <c r="L302" s="32"/>
      <c r="M302" s="32"/>
      <c r="N302" s="32"/>
      <c r="O302" s="32"/>
      <c r="P302" s="32"/>
      <c r="Q302" s="32"/>
      <c r="S302" s="32"/>
      <c r="V302" s="32"/>
      <c r="W302" s="32"/>
      <c r="Y302" s="32"/>
      <c r="Z302" s="32"/>
    </row>
    <row r="303" spans="1:26" s="60" customFormat="1" x14ac:dyDescent="0.5">
      <c r="A303" s="21">
        <v>71</v>
      </c>
      <c r="B303" s="22" t="s">
        <v>62</v>
      </c>
      <c r="C303" s="21">
        <v>17259</v>
      </c>
      <c r="D303" s="21">
        <v>0</v>
      </c>
      <c r="E303" s="21">
        <v>0</v>
      </c>
      <c r="F303" s="21">
        <v>69</v>
      </c>
      <c r="G303" s="21">
        <v>2</v>
      </c>
      <c r="H303" s="21">
        <f t="shared" si="92"/>
        <v>69</v>
      </c>
      <c r="I303" s="54">
        <v>150</v>
      </c>
      <c r="J303" s="54">
        <f t="shared" si="93"/>
        <v>10350</v>
      </c>
      <c r="L303" s="21" t="s">
        <v>72</v>
      </c>
      <c r="M303" s="21" t="s">
        <v>65</v>
      </c>
      <c r="N303" s="21">
        <v>2</v>
      </c>
      <c r="O303" s="21">
        <v>144</v>
      </c>
      <c r="P303" s="54">
        <v>100</v>
      </c>
      <c r="Q303" s="54">
        <v>6800</v>
      </c>
      <c r="R303" s="21">
        <f t="shared" ref="R303:R304" si="107">O303*Q303</f>
        <v>979200</v>
      </c>
      <c r="S303" s="21">
        <v>18</v>
      </c>
      <c r="U303" s="21">
        <f t="shared" ref="U303:U304" si="108">R303*(100-T303)/100</f>
        <v>979200</v>
      </c>
      <c r="V303" s="54">
        <f t="shared" si="97"/>
        <v>989550</v>
      </c>
      <c r="W303" s="21">
        <f t="shared" si="96"/>
        <v>989550</v>
      </c>
      <c r="Y303" s="54">
        <f t="shared" si="98"/>
        <v>989550</v>
      </c>
      <c r="Z303" s="54"/>
    </row>
    <row r="304" spans="1:26" s="60" customFormat="1" x14ac:dyDescent="0.5">
      <c r="A304" s="21"/>
      <c r="B304" s="22"/>
      <c r="C304" s="21"/>
      <c r="D304" s="21"/>
      <c r="E304" s="21"/>
      <c r="F304" s="21"/>
      <c r="G304" s="21"/>
      <c r="H304" s="21">
        <f t="shared" si="92"/>
        <v>0</v>
      </c>
      <c r="I304" s="54"/>
      <c r="J304" s="54">
        <f t="shared" si="93"/>
        <v>0</v>
      </c>
      <c r="L304" s="21"/>
      <c r="M304" s="21" t="s">
        <v>66</v>
      </c>
      <c r="N304" s="21">
        <v>2</v>
      </c>
      <c r="O304" s="21">
        <v>18</v>
      </c>
      <c r="P304" s="54">
        <v>100</v>
      </c>
      <c r="Q304" s="54">
        <v>6800</v>
      </c>
      <c r="R304" s="21">
        <f t="shared" si="107"/>
        <v>122400</v>
      </c>
      <c r="S304" s="21">
        <v>15</v>
      </c>
      <c r="U304" s="21">
        <f t="shared" si="108"/>
        <v>122400</v>
      </c>
      <c r="V304" s="54">
        <f t="shared" si="97"/>
        <v>122400</v>
      </c>
      <c r="W304" s="21">
        <f t="shared" si="96"/>
        <v>122400</v>
      </c>
      <c r="Y304" s="54">
        <f t="shared" si="98"/>
        <v>122400</v>
      </c>
      <c r="Z304" s="54"/>
    </row>
    <row r="305" spans="1:26" s="60" customFormat="1" x14ac:dyDescent="0.5">
      <c r="A305" s="21"/>
      <c r="B305" s="22" t="s">
        <v>62</v>
      </c>
      <c r="C305" s="21">
        <v>15497</v>
      </c>
      <c r="D305" s="21">
        <v>2</v>
      </c>
      <c r="E305" s="21">
        <v>2</v>
      </c>
      <c r="F305" s="21">
        <v>92</v>
      </c>
      <c r="G305" s="21">
        <v>1</v>
      </c>
      <c r="H305" s="21">
        <f t="shared" si="92"/>
        <v>1092</v>
      </c>
      <c r="I305" s="54">
        <v>100</v>
      </c>
      <c r="J305" s="54">
        <f t="shared" si="93"/>
        <v>109200</v>
      </c>
      <c r="L305" s="21"/>
      <c r="M305" s="21"/>
      <c r="N305" s="21"/>
      <c r="O305" s="21"/>
      <c r="P305" s="54"/>
      <c r="Q305" s="54"/>
      <c r="S305" s="21"/>
      <c r="V305" s="54">
        <f t="shared" si="97"/>
        <v>109200</v>
      </c>
      <c r="W305" s="21">
        <f t="shared" si="96"/>
        <v>0</v>
      </c>
      <c r="Y305" s="54">
        <f t="shared" si="98"/>
        <v>109200</v>
      </c>
      <c r="Z305" s="54"/>
    </row>
    <row r="306" spans="1:26" s="60" customFormat="1" x14ac:dyDescent="0.5">
      <c r="A306" s="21"/>
      <c r="B306" s="22" t="s">
        <v>62</v>
      </c>
      <c r="C306" s="21">
        <v>18183</v>
      </c>
      <c r="D306" s="21">
        <v>1</v>
      </c>
      <c r="E306" s="21">
        <v>1</v>
      </c>
      <c r="F306" s="21">
        <v>49</v>
      </c>
      <c r="G306" s="21">
        <v>1</v>
      </c>
      <c r="H306" s="21">
        <f t="shared" si="92"/>
        <v>549</v>
      </c>
      <c r="I306" s="54">
        <v>100</v>
      </c>
      <c r="J306" s="54">
        <f t="shared" si="93"/>
        <v>54900</v>
      </c>
      <c r="L306" s="21"/>
      <c r="M306" s="21"/>
      <c r="N306" s="21"/>
      <c r="O306" s="21"/>
      <c r="P306" s="54"/>
      <c r="Q306" s="54"/>
      <c r="S306" s="21"/>
      <c r="V306" s="54">
        <f t="shared" si="97"/>
        <v>54900</v>
      </c>
      <c r="W306" s="21">
        <f t="shared" si="96"/>
        <v>0</v>
      </c>
      <c r="Y306" s="54">
        <f t="shared" si="98"/>
        <v>54900</v>
      </c>
      <c r="Z306" s="54"/>
    </row>
    <row r="307" spans="1:26" s="61" customFormat="1" x14ac:dyDescent="0.5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L307" s="32"/>
      <c r="M307" s="32"/>
      <c r="N307" s="32"/>
      <c r="O307" s="32"/>
      <c r="P307" s="32"/>
      <c r="Q307" s="32"/>
      <c r="S307" s="32"/>
      <c r="V307" s="32"/>
      <c r="W307" s="32"/>
      <c r="Y307" s="32"/>
      <c r="Z307" s="32"/>
    </row>
  </sheetData>
  <mergeCells count="33">
    <mergeCell ref="O6:O10"/>
    <mergeCell ref="T7:T10"/>
    <mergeCell ref="Q6:Q10"/>
    <mergeCell ref="E8:E10"/>
    <mergeCell ref="A2:Z2"/>
    <mergeCell ref="A3:Z3"/>
    <mergeCell ref="A5:J5"/>
    <mergeCell ref="K5:U5"/>
    <mergeCell ref="V5:V10"/>
    <mergeCell ref="W5:W10"/>
    <mergeCell ref="X5:X10"/>
    <mergeCell ref="Y5:Y10"/>
    <mergeCell ref="Z5:Z10"/>
    <mergeCell ref="L6:L10"/>
    <mergeCell ref="F8:F10"/>
    <mergeCell ref="M6:M10"/>
    <mergeCell ref="N6:N10"/>
    <mergeCell ref="D8:D10"/>
    <mergeCell ref="P6:P10"/>
    <mergeCell ref="R6:R10"/>
    <mergeCell ref="AA5:AA10"/>
    <mergeCell ref="A6:A10"/>
    <mergeCell ref="B6:B10"/>
    <mergeCell ref="C6:C10"/>
    <mergeCell ref="D6:F7"/>
    <mergeCell ref="G6:G10"/>
    <mergeCell ref="H6:H10"/>
    <mergeCell ref="I6:I10"/>
    <mergeCell ref="J6:J10"/>
    <mergeCell ref="K6:K10"/>
    <mergeCell ref="S6:T6"/>
    <mergeCell ref="U6:U10"/>
    <mergeCell ref="S7:S1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7"/>
  <sheetViews>
    <sheetView topLeftCell="V1" workbookViewId="0">
      <selection activeCell="AA5" sqref="AA5:AA10"/>
    </sheetView>
  </sheetViews>
  <sheetFormatPr defaultRowHeight="21.75" x14ac:dyDescent="0.5"/>
  <cols>
    <col min="1" max="8" width="9" style="64"/>
    <col min="9" max="9" width="9" style="58"/>
    <col min="10" max="15" width="9" style="64"/>
    <col min="16" max="17" width="9" style="58"/>
    <col min="18" max="24" width="9" style="64"/>
    <col min="25" max="26" width="9" style="58"/>
    <col min="27" max="16384" width="9" style="64"/>
  </cols>
  <sheetData>
    <row r="1" spans="1:34" s="58" customFormat="1" x14ac:dyDescent="0.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 t="s">
        <v>278</v>
      </c>
      <c r="AB1" s="57"/>
      <c r="AC1" s="57"/>
      <c r="AD1" s="57"/>
      <c r="AE1" s="57"/>
      <c r="AF1" s="57"/>
      <c r="AG1" s="57"/>
      <c r="AH1" s="57"/>
    </row>
    <row r="2" spans="1:34" s="58" customFormat="1" x14ac:dyDescent="0.5">
      <c r="A2" s="114" t="s">
        <v>252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57"/>
      <c r="AB2" s="57"/>
      <c r="AC2" s="57"/>
      <c r="AD2" s="57"/>
      <c r="AE2" s="57"/>
      <c r="AF2" s="57"/>
      <c r="AG2" s="57"/>
      <c r="AH2" s="57"/>
    </row>
    <row r="3" spans="1:34" s="58" customFormat="1" x14ac:dyDescent="0.5">
      <c r="A3" s="114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57"/>
      <c r="AB3" s="57"/>
      <c r="AC3" s="57"/>
      <c r="AD3" s="57"/>
      <c r="AE3" s="57"/>
      <c r="AF3" s="57"/>
      <c r="AG3" s="57"/>
      <c r="AH3" s="57"/>
    </row>
    <row r="4" spans="1:34" s="58" customFormat="1" x14ac:dyDescent="0.5">
      <c r="A4" s="59"/>
      <c r="B4" s="59"/>
      <c r="C4" s="59"/>
      <c r="D4" s="59"/>
      <c r="E4" s="59"/>
      <c r="F4" s="59"/>
      <c r="G4" s="59"/>
      <c r="H4" s="59"/>
      <c r="I4" s="56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7"/>
      <c r="AB4" s="57"/>
      <c r="AC4" s="57"/>
      <c r="AD4" s="57"/>
      <c r="AE4" s="57"/>
      <c r="AF4" s="57"/>
      <c r="AG4" s="57"/>
      <c r="AH4" s="57"/>
    </row>
    <row r="5" spans="1:34" s="58" customFormat="1" x14ac:dyDescent="0.5">
      <c r="A5" s="115" t="s">
        <v>253</v>
      </c>
      <c r="B5" s="116"/>
      <c r="C5" s="116"/>
      <c r="D5" s="116"/>
      <c r="E5" s="116"/>
      <c r="F5" s="116"/>
      <c r="G5" s="116"/>
      <c r="H5" s="116"/>
      <c r="I5" s="116"/>
      <c r="J5" s="117"/>
      <c r="K5" s="118" t="s">
        <v>254</v>
      </c>
      <c r="L5" s="119"/>
      <c r="M5" s="119"/>
      <c r="N5" s="119"/>
      <c r="O5" s="119"/>
      <c r="P5" s="119"/>
      <c r="Q5" s="119"/>
      <c r="R5" s="119"/>
      <c r="S5" s="119"/>
      <c r="T5" s="119"/>
      <c r="U5" s="120"/>
      <c r="V5" s="121" t="s">
        <v>255</v>
      </c>
      <c r="W5" s="121" t="s">
        <v>256</v>
      </c>
      <c r="X5" s="121" t="s">
        <v>257</v>
      </c>
      <c r="Y5" s="121" t="s">
        <v>258</v>
      </c>
      <c r="Z5" s="121" t="s">
        <v>259</v>
      </c>
      <c r="AA5" s="94" t="s">
        <v>260</v>
      </c>
      <c r="AB5" s="57"/>
      <c r="AC5" s="57"/>
      <c r="AD5" s="57"/>
      <c r="AE5" s="57"/>
      <c r="AF5" s="57"/>
      <c r="AG5" s="57"/>
      <c r="AH5" s="57"/>
    </row>
    <row r="6" spans="1:34" s="58" customFormat="1" ht="18.75" customHeight="1" x14ac:dyDescent="0.5">
      <c r="A6" s="88" t="s">
        <v>5</v>
      </c>
      <c r="B6" s="97" t="s">
        <v>261</v>
      </c>
      <c r="C6" s="97" t="s">
        <v>262</v>
      </c>
      <c r="D6" s="100" t="s">
        <v>12</v>
      </c>
      <c r="E6" s="101"/>
      <c r="F6" s="102"/>
      <c r="G6" s="98" t="s">
        <v>263</v>
      </c>
      <c r="H6" s="97" t="s">
        <v>264</v>
      </c>
      <c r="I6" s="97" t="s">
        <v>265</v>
      </c>
      <c r="J6" s="97" t="s">
        <v>266</v>
      </c>
      <c r="K6" s="106" t="s">
        <v>5</v>
      </c>
      <c r="L6" s="91" t="s">
        <v>267</v>
      </c>
      <c r="M6" s="91" t="s">
        <v>268</v>
      </c>
      <c r="N6" s="91" t="s">
        <v>263</v>
      </c>
      <c r="O6" s="91" t="s">
        <v>269</v>
      </c>
      <c r="P6" s="91" t="s">
        <v>270</v>
      </c>
      <c r="Q6" s="91" t="s">
        <v>271</v>
      </c>
      <c r="R6" s="91" t="s">
        <v>272</v>
      </c>
      <c r="S6" s="109" t="s">
        <v>273</v>
      </c>
      <c r="T6" s="110"/>
      <c r="U6" s="91" t="s">
        <v>274</v>
      </c>
      <c r="V6" s="122"/>
      <c r="W6" s="122"/>
      <c r="X6" s="122"/>
      <c r="Y6" s="122"/>
      <c r="Z6" s="122"/>
      <c r="AA6" s="95"/>
      <c r="AB6" s="57"/>
      <c r="AC6" s="57"/>
      <c r="AD6" s="57"/>
      <c r="AE6" s="57"/>
      <c r="AF6" s="57"/>
      <c r="AG6" s="57"/>
      <c r="AH6" s="57"/>
    </row>
    <row r="7" spans="1:34" s="58" customFormat="1" ht="15.75" customHeight="1" x14ac:dyDescent="0.5">
      <c r="A7" s="89"/>
      <c r="B7" s="98"/>
      <c r="C7" s="98"/>
      <c r="D7" s="103"/>
      <c r="E7" s="104"/>
      <c r="F7" s="105"/>
      <c r="G7" s="98"/>
      <c r="H7" s="98"/>
      <c r="I7" s="98"/>
      <c r="J7" s="98"/>
      <c r="K7" s="107"/>
      <c r="L7" s="92"/>
      <c r="M7" s="92"/>
      <c r="N7" s="92"/>
      <c r="O7" s="92"/>
      <c r="P7" s="92"/>
      <c r="Q7" s="92"/>
      <c r="R7" s="92"/>
      <c r="S7" s="91" t="s">
        <v>275</v>
      </c>
      <c r="T7" s="111" t="s">
        <v>276</v>
      </c>
      <c r="U7" s="92"/>
      <c r="V7" s="122"/>
      <c r="W7" s="122"/>
      <c r="X7" s="122"/>
      <c r="Y7" s="122"/>
      <c r="Z7" s="122"/>
      <c r="AA7" s="95"/>
      <c r="AB7" s="57"/>
      <c r="AC7" s="57"/>
      <c r="AD7" s="57"/>
      <c r="AE7" s="57"/>
      <c r="AF7" s="57"/>
      <c r="AG7" s="57"/>
      <c r="AH7" s="57"/>
    </row>
    <row r="8" spans="1:34" s="58" customFormat="1" ht="15.75" customHeight="1" x14ac:dyDescent="0.5">
      <c r="A8" s="89"/>
      <c r="B8" s="98"/>
      <c r="C8" s="98"/>
      <c r="D8" s="88" t="s">
        <v>37</v>
      </c>
      <c r="E8" s="88" t="s">
        <v>38</v>
      </c>
      <c r="F8" s="88" t="s">
        <v>277</v>
      </c>
      <c r="G8" s="98"/>
      <c r="H8" s="98"/>
      <c r="I8" s="98"/>
      <c r="J8" s="98"/>
      <c r="K8" s="107"/>
      <c r="L8" s="92"/>
      <c r="M8" s="92"/>
      <c r="N8" s="92"/>
      <c r="O8" s="92"/>
      <c r="P8" s="92"/>
      <c r="Q8" s="92"/>
      <c r="R8" s="92"/>
      <c r="S8" s="92"/>
      <c r="T8" s="112"/>
      <c r="U8" s="92"/>
      <c r="V8" s="122"/>
      <c r="W8" s="122"/>
      <c r="X8" s="122"/>
      <c r="Y8" s="122"/>
      <c r="Z8" s="122"/>
      <c r="AA8" s="95"/>
      <c r="AB8" s="57"/>
      <c r="AC8" s="57"/>
      <c r="AD8" s="57"/>
      <c r="AE8" s="57"/>
      <c r="AF8" s="57"/>
      <c r="AG8" s="57"/>
      <c r="AH8" s="57"/>
    </row>
    <row r="9" spans="1:34" s="58" customFormat="1" ht="15.75" customHeight="1" x14ac:dyDescent="0.5">
      <c r="A9" s="89"/>
      <c r="B9" s="98"/>
      <c r="C9" s="98"/>
      <c r="D9" s="89"/>
      <c r="E9" s="89"/>
      <c r="F9" s="89"/>
      <c r="G9" s="98"/>
      <c r="H9" s="98"/>
      <c r="I9" s="98"/>
      <c r="J9" s="98"/>
      <c r="K9" s="107"/>
      <c r="L9" s="92"/>
      <c r="M9" s="92"/>
      <c r="N9" s="92"/>
      <c r="O9" s="92"/>
      <c r="P9" s="92"/>
      <c r="Q9" s="92"/>
      <c r="R9" s="92"/>
      <c r="S9" s="92"/>
      <c r="T9" s="112"/>
      <c r="U9" s="92"/>
      <c r="V9" s="122"/>
      <c r="W9" s="122"/>
      <c r="X9" s="122"/>
      <c r="Y9" s="122"/>
      <c r="Z9" s="122"/>
      <c r="AA9" s="95"/>
      <c r="AB9" s="57"/>
      <c r="AC9" s="57"/>
      <c r="AD9" s="57"/>
      <c r="AE9" s="57"/>
      <c r="AF9" s="57"/>
      <c r="AG9" s="57"/>
      <c r="AH9" s="57"/>
    </row>
    <row r="10" spans="1:34" s="58" customFormat="1" ht="82.5" customHeight="1" x14ac:dyDescent="0.5">
      <c r="A10" s="90"/>
      <c r="B10" s="99"/>
      <c r="C10" s="99"/>
      <c r="D10" s="90"/>
      <c r="E10" s="90"/>
      <c r="F10" s="90"/>
      <c r="G10" s="99"/>
      <c r="H10" s="99"/>
      <c r="I10" s="99"/>
      <c r="J10" s="99"/>
      <c r="K10" s="108"/>
      <c r="L10" s="93"/>
      <c r="M10" s="93"/>
      <c r="N10" s="93"/>
      <c r="O10" s="93"/>
      <c r="P10" s="93"/>
      <c r="Q10" s="93"/>
      <c r="R10" s="93"/>
      <c r="S10" s="93"/>
      <c r="T10" s="113"/>
      <c r="U10" s="93"/>
      <c r="V10" s="123"/>
      <c r="W10" s="123"/>
      <c r="X10" s="123"/>
      <c r="Y10" s="123"/>
      <c r="Z10" s="123"/>
      <c r="AA10" s="96"/>
      <c r="AB10" s="57"/>
      <c r="AC10" s="57"/>
      <c r="AD10" s="57"/>
      <c r="AE10" s="57"/>
      <c r="AF10" s="57"/>
      <c r="AG10" s="57"/>
      <c r="AH10" s="57"/>
    </row>
    <row r="11" spans="1:34" s="54" customFormat="1" x14ac:dyDescent="0.5">
      <c r="A11" s="21">
        <v>1</v>
      </c>
      <c r="B11" s="22" t="s">
        <v>62</v>
      </c>
      <c r="C11" s="21">
        <v>5956</v>
      </c>
      <c r="D11" s="21">
        <v>0</v>
      </c>
      <c r="E11" s="21">
        <v>1</v>
      </c>
      <c r="F11" s="21">
        <v>92</v>
      </c>
      <c r="G11" s="21">
        <v>2</v>
      </c>
      <c r="H11" s="21">
        <f t="shared" ref="H11:H74" si="0">+(D11*400)+(E11*100)+F11</f>
        <v>192</v>
      </c>
      <c r="I11" s="54">
        <v>100</v>
      </c>
      <c r="J11" s="54">
        <f t="shared" ref="J11:J74" si="1">H11*I11</f>
        <v>19200</v>
      </c>
      <c r="L11" s="21" t="s">
        <v>64</v>
      </c>
      <c r="M11" s="21" t="s">
        <v>65</v>
      </c>
      <c r="N11" s="21">
        <v>2</v>
      </c>
      <c r="O11" s="21">
        <v>361</v>
      </c>
      <c r="P11" s="54">
        <v>100</v>
      </c>
      <c r="Q11" s="54">
        <v>6800</v>
      </c>
      <c r="R11" s="21">
        <f>O11*Q11</f>
        <v>2454800</v>
      </c>
      <c r="S11" s="21">
        <v>31</v>
      </c>
      <c r="U11" s="21">
        <f t="shared" ref="U11:U16" si="2">R11*(100-T11)/100</f>
        <v>2454800</v>
      </c>
      <c r="V11" s="54">
        <f>J11+U11</f>
        <v>2474000</v>
      </c>
      <c r="W11" s="21">
        <f t="shared" ref="W11:W74" si="3">V11*P11/100</f>
        <v>2474000</v>
      </c>
      <c r="Y11" s="54">
        <f>J11+U11</f>
        <v>2474000</v>
      </c>
    </row>
    <row r="12" spans="1:34" s="60" customFormat="1" x14ac:dyDescent="0.5">
      <c r="A12" s="21"/>
      <c r="B12" s="22"/>
      <c r="C12" s="21"/>
      <c r="D12" s="21"/>
      <c r="E12" s="21"/>
      <c r="F12" s="21"/>
      <c r="G12" s="21"/>
      <c r="H12" s="21">
        <f t="shared" si="0"/>
        <v>0</v>
      </c>
      <c r="I12" s="54"/>
      <c r="J12" s="54">
        <f t="shared" si="1"/>
        <v>0</v>
      </c>
      <c r="L12" s="21"/>
      <c r="M12" s="21" t="s">
        <v>65</v>
      </c>
      <c r="N12" s="21">
        <v>2</v>
      </c>
      <c r="O12" s="21">
        <v>361</v>
      </c>
      <c r="P12" s="54">
        <v>100</v>
      </c>
      <c r="Q12" s="54">
        <v>6800</v>
      </c>
      <c r="R12" s="21">
        <f t="shared" ref="R12:R16" si="4">O12*Q12</f>
        <v>2454800</v>
      </c>
      <c r="S12" s="21">
        <v>31</v>
      </c>
      <c r="U12" s="21">
        <f t="shared" si="2"/>
        <v>2454800</v>
      </c>
      <c r="V12" s="54">
        <f t="shared" ref="V12:V75" si="5">J12+U12</f>
        <v>2454800</v>
      </c>
      <c r="W12" s="21">
        <f t="shared" si="3"/>
        <v>2454800</v>
      </c>
      <c r="Y12" s="54">
        <f t="shared" ref="Y12:Y75" si="6">J12+U12</f>
        <v>2454800</v>
      </c>
      <c r="Z12" s="54"/>
    </row>
    <row r="13" spans="1:34" s="60" customFormat="1" x14ac:dyDescent="0.5">
      <c r="A13" s="21"/>
      <c r="B13" s="22"/>
      <c r="C13" s="21"/>
      <c r="D13" s="21"/>
      <c r="E13" s="21"/>
      <c r="F13" s="21"/>
      <c r="G13" s="21"/>
      <c r="H13" s="21">
        <f t="shared" si="0"/>
        <v>0</v>
      </c>
      <c r="I13" s="54"/>
      <c r="J13" s="54">
        <f t="shared" si="1"/>
        <v>0</v>
      </c>
      <c r="L13" s="21"/>
      <c r="M13" s="21" t="s">
        <v>66</v>
      </c>
      <c r="N13" s="21">
        <v>2</v>
      </c>
      <c r="O13" s="21">
        <v>6</v>
      </c>
      <c r="P13" s="54">
        <v>100</v>
      </c>
      <c r="Q13" s="54">
        <v>6800</v>
      </c>
      <c r="R13" s="21">
        <f t="shared" si="4"/>
        <v>40800</v>
      </c>
      <c r="S13" s="21">
        <v>31</v>
      </c>
      <c r="U13" s="21">
        <f t="shared" si="2"/>
        <v>40800</v>
      </c>
      <c r="V13" s="54">
        <f t="shared" si="5"/>
        <v>40800</v>
      </c>
      <c r="W13" s="21">
        <f t="shared" si="3"/>
        <v>40800</v>
      </c>
      <c r="Y13" s="54">
        <f t="shared" si="6"/>
        <v>40800</v>
      </c>
      <c r="Z13" s="54"/>
    </row>
    <row r="14" spans="1:34" s="61" customFormat="1" x14ac:dyDescent="0.5">
      <c r="A14" s="27"/>
      <c r="B14" s="27"/>
      <c r="C14" s="27"/>
      <c r="D14" s="27"/>
      <c r="E14" s="27"/>
      <c r="F14" s="27"/>
      <c r="G14" s="27"/>
      <c r="H14" s="32"/>
      <c r="I14" s="32"/>
      <c r="J14" s="32"/>
      <c r="L14" s="27"/>
      <c r="M14" s="27"/>
      <c r="N14" s="27"/>
      <c r="O14" s="27"/>
      <c r="P14" s="32"/>
      <c r="Q14" s="32"/>
      <c r="S14" s="27"/>
      <c r="V14" s="32"/>
      <c r="W14" s="32"/>
      <c r="Y14" s="32"/>
      <c r="Z14" s="32"/>
    </row>
    <row r="15" spans="1:34" s="60" customFormat="1" x14ac:dyDescent="0.5">
      <c r="A15" s="21">
        <v>2</v>
      </c>
      <c r="B15" s="22" t="s">
        <v>62</v>
      </c>
      <c r="C15" s="21">
        <v>5962</v>
      </c>
      <c r="D15" s="21">
        <v>0</v>
      </c>
      <c r="E15" s="21">
        <v>2</v>
      </c>
      <c r="F15" s="21">
        <v>14</v>
      </c>
      <c r="G15" s="21">
        <v>2</v>
      </c>
      <c r="H15" s="21">
        <f t="shared" si="0"/>
        <v>214</v>
      </c>
      <c r="I15" s="54">
        <v>150</v>
      </c>
      <c r="J15" s="54">
        <f t="shared" si="1"/>
        <v>32100</v>
      </c>
      <c r="L15" s="21" t="s">
        <v>72</v>
      </c>
      <c r="M15" s="21" t="s">
        <v>73</v>
      </c>
      <c r="N15" s="21">
        <v>2</v>
      </c>
      <c r="O15" s="21">
        <v>300</v>
      </c>
      <c r="P15" s="54">
        <v>100</v>
      </c>
      <c r="Q15" s="54">
        <v>6800</v>
      </c>
      <c r="R15" s="21">
        <f t="shared" si="4"/>
        <v>2040000</v>
      </c>
      <c r="S15" s="21">
        <v>16</v>
      </c>
      <c r="U15" s="21">
        <f t="shared" si="2"/>
        <v>2040000</v>
      </c>
      <c r="V15" s="54">
        <f t="shared" si="5"/>
        <v>2072100</v>
      </c>
      <c r="W15" s="21">
        <f t="shared" si="3"/>
        <v>2072100</v>
      </c>
      <c r="Y15" s="54">
        <f t="shared" si="6"/>
        <v>2072100</v>
      </c>
      <c r="Z15" s="54"/>
    </row>
    <row r="16" spans="1:34" s="60" customFormat="1" x14ac:dyDescent="0.5">
      <c r="A16" s="21"/>
      <c r="B16" s="22"/>
      <c r="C16" s="21"/>
      <c r="D16" s="21"/>
      <c r="E16" s="21"/>
      <c r="F16" s="21"/>
      <c r="G16" s="21"/>
      <c r="H16" s="21">
        <f t="shared" si="0"/>
        <v>0</v>
      </c>
      <c r="I16" s="54"/>
      <c r="J16" s="54">
        <f t="shared" si="1"/>
        <v>0</v>
      </c>
      <c r="L16" s="21"/>
      <c r="M16" s="21" t="s">
        <v>66</v>
      </c>
      <c r="N16" s="21">
        <v>2</v>
      </c>
      <c r="O16" s="21">
        <v>8</v>
      </c>
      <c r="P16" s="54">
        <v>100</v>
      </c>
      <c r="Q16" s="54">
        <v>6800</v>
      </c>
      <c r="R16" s="21">
        <f t="shared" si="4"/>
        <v>54400</v>
      </c>
      <c r="S16" s="21">
        <v>11</v>
      </c>
      <c r="U16" s="21">
        <f t="shared" si="2"/>
        <v>54400</v>
      </c>
      <c r="V16" s="54">
        <f t="shared" si="5"/>
        <v>54400</v>
      </c>
      <c r="W16" s="21">
        <f t="shared" si="3"/>
        <v>54400</v>
      </c>
      <c r="Y16" s="54">
        <f t="shared" si="6"/>
        <v>54400</v>
      </c>
      <c r="Z16" s="54"/>
    </row>
    <row r="17" spans="1:26" s="61" customFormat="1" x14ac:dyDescent="0.5">
      <c r="A17" s="27"/>
      <c r="B17" s="27"/>
      <c r="C17" s="27"/>
      <c r="D17" s="27"/>
      <c r="E17" s="27"/>
      <c r="F17" s="27"/>
      <c r="G17" s="27"/>
      <c r="H17" s="32"/>
      <c r="I17" s="32"/>
      <c r="J17" s="32"/>
      <c r="L17" s="27"/>
      <c r="M17" s="27"/>
      <c r="N17" s="27"/>
      <c r="O17" s="27"/>
      <c r="P17" s="32"/>
      <c r="Q17" s="32"/>
      <c r="S17" s="27"/>
      <c r="V17" s="32"/>
      <c r="W17" s="32"/>
      <c r="Y17" s="32"/>
      <c r="Z17" s="32"/>
    </row>
    <row r="18" spans="1:26" s="60" customFormat="1" x14ac:dyDescent="0.5">
      <c r="A18" s="21">
        <v>3</v>
      </c>
      <c r="B18" s="22" t="s">
        <v>62</v>
      </c>
      <c r="C18" s="21">
        <v>15499</v>
      </c>
      <c r="D18" s="21">
        <v>5</v>
      </c>
      <c r="E18" s="21">
        <v>3</v>
      </c>
      <c r="F18" s="21">
        <v>93</v>
      </c>
      <c r="G18" s="21">
        <v>1</v>
      </c>
      <c r="H18" s="21">
        <f t="shared" si="0"/>
        <v>2393</v>
      </c>
      <c r="I18" s="54">
        <v>130</v>
      </c>
      <c r="J18" s="54">
        <f t="shared" si="1"/>
        <v>311090</v>
      </c>
      <c r="L18" s="21"/>
      <c r="M18" s="21"/>
      <c r="N18" s="21"/>
      <c r="O18" s="21"/>
      <c r="P18" s="54"/>
      <c r="Q18" s="54"/>
      <c r="S18" s="21"/>
      <c r="V18" s="54">
        <f t="shared" si="5"/>
        <v>311090</v>
      </c>
      <c r="W18" s="21">
        <f t="shared" si="3"/>
        <v>0</v>
      </c>
      <c r="Y18" s="54">
        <f t="shared" si="6"/>
        <v>311090</v>
      </c>
      <c r="Z18" s="54"/>
    </row>
    <row r="19" spans="1:26" s="60" customFormat="1" x14ac:dyDescent="0.5">
      <c r="A19" s="21"/>
      <c r="B19" s="22" t="s">
        <v>62</v>
      </c>
      <c r="C19" s="21">
        <v>5532</v>
      </c>
      <c r="D19" s="21">
        <v>3</v>
      </c>
      <c r="E19" s="21">
        <v>3</v>
      </c>
      <c r="F19" s="21">
        <v>32</v>
      </c>
      <c r="G19" s="21">
        <v>1</v>
      </c>
      <c r="H19" s="21">
        <f t="shared" si="0"/>
        <v>1532</v>
      </c>
      <c r="I19" s="54">
        <v>100</v>
      </c>
      <c r="J19" s="54">
        <f t="shared" si="1"/>
        <v>153200</v>
      </c>
      <c r="L19" s="21"/>
      <c r="M19" s="21"/>
      <c r="N19" s="21"/>
      <c r="O19" s="21"/>
      <c r="P19" s="54"/>
      <c r="Q19" s="54"/>
      <c r="S19" s="21"/>
      <c r="V19" s="54">
        <f t="shared" si="5"/>
        <v>153200</v>
      </c>
      <c r="W19" s="21">
        <f t="shared" si="3"/>
        <v>0</v>
      </c>
      <c r="Y19" s="54">
        <f t="shared" si="6"/>
        <v>153200</v>
      </c>
      <c r="Z19" s="54"/>
    </row>
    <row r="20" spans="1:26" s="60" customFormat="1" x14ac:dyDescent="0.5">
      <c r="A20" s="21"/>
      <c r="B20" s="22" t="s">
        <v>62</v>
      </c>
      <c r="C20" s="21">
        <v>15491</v>
      </c>
      <c r="D20" s="21">
        <v>2</v>
      </c>
      <c r="E20" s="21">
        <v>1</v>
      </c>
      <c r="F20" s="21">
        <v>21</v>
      </c>
      <c r="G20" s="21">
        <v>1</v>
      </c>
      <c r="H20" s="21">
        <f t="shared" si="0"/>
        <v>921</v>
      </c>
      <c r="I20" s="54">
        <v>200</v>
      </c>
      <c r="J20" s="54">
        <f t="shared" si="1"/>
        <v>184200</v>
      </c>
      <c r="L20" s="21"/>
      <c r="M20" s="21"/>
      <c r="N20" s="21"/>
      <c r="O20" s="21"/>
      <c r="P20" s="54"/>
      <c r="Q20" s="54"/>
      <c r="S20" s="21"/>
      <c r="V20" s="54">
        <f t="shared" si="5"/>
        <v>184200</v>
      </c>
      <c r="W20" s="21">
        <f t="shared" si="3"/>
        <v>0</v>
      </c>
      <c r="Y20" s="54">
        <f t="shared" si="6"/>
        <v>184200</v>
      </c>
      <c r="Z20" s="54"/>
    </row>
    <row r="21" spans="1:26" s="60" customFormat="1" x14ac:dyDescent="0.5">
      <c r="A21" s="21"/>
      <c r="B21" s="22" t="s">
        <v>62</v>
      </c>
      <c r="C21" s="21">
        <v>15492</v>
      </c>
      <c r="D21" s="21">
        <v>0</v>
      </c>
      <c r="E21" s="21">
        <v>0</v>
      </c>
      <c r="F21" s="21">
        <v>52</v>
      </c>
      <c r="G21" s="21">
        <v>1</v>
      </c>
      <c r="H21" s="21">
        <f t="shared" si="0"/>
        <v>52</v>
      </c>
      <c r="I21" s="54">
        <v>130</v>
      </c>
      <c r="J21" s="54">
        <f t="shared" si="1"/>
        <v>6760</v>
      </c>
      <c r="L21" s="21"/>
      <c r="M21" s="21"/>
      <c r="N21" s="21"/>
      <c r="O21" s="21"/>
      <c r="P21" s="54"/>
      <c r="Q21" s="54"/>
      <c r="S21" s="21"/>
      <c r="V21" s="54">
        <f t="shared" si="5"/>
        <v>6760</v>
      </c>
      <c r="W21" s="21">
        <f t="shared" si="3"/>
        <v>0</v>
      </c>
      <c r="Y21" s="54">
        <f t="shared" si="6"/>
        <v>6760</v>
      </c>
      <c r="Z21" s="54"/>
    </row>
    <row r="22" spans="1:26" s="60" customFormat="1" x14ac:dyDescent="0.5">
      <c r="A22" s="21"/>
      <c r="B22" s="22" t="s">
        <v>62</v>
      </c>
      <c r="C22" s="21">
        <v>5550</v>
      </c>
      <c r="D22" s="21">
        <v>1</v>
      </c>
      <c r="E22" s="21">
        <v>0</v>
      </c>
      <c r="F22" s="21">
        <v>56</v>
      </c>
      <c r="G22" s="21">
        <v>1</v>
      </c>
      <c r="H22" s="21">
        <f t="shared" si="0"/>
        <v>456</v>
      </c>
      <c r="I22" s="54">
        <v>100</v>
      </c>
      <c r="J22" s="54">
        <f t="shared" si="1"/>
        <v>45600</v>
      </c>
      <c r="L22" s="21"/>
      <c r="M22" s="21"/>
      <c r="N22" s="21"/>
      <c r="O22" s="21"/>
      <c r="P22" s="54"/>
      <c r="Q22" s="54"/>
      <c r="S22" s="21"/>
      <c r="V22" s="54">
        <f t="shared" si="5"/>
        <v>45600</v>
      </c>
      <c r="W22" s="21">
        <f t="shared" si="3"/>
        <v>0</v>
      </c>
      <c r="Y22" s="54">
        <f t="shared" si="6"/>
        <v>45600</v>
      </c>
      <c r="Z22" s="54"/>
    </row>
    <row r="23" spans="1:26" s="61" customFormat="1" x14ac:dyDescent="0.5">
      <c r="A23" s="32"/>
      <c r="B23" s="33"/>
      <c r="C23" s="32"/>
      <c r="D23" s="32"/>
      <c r="E23" s="32"/>
      <c r="F23" s="32"/>
      <c r="G23" s="32"/>
      <c r="H23" s="32"/>
      <c r="I23" s="32"/>
      <c r="J23" s="32"/>
      <c r="L23" s="32"/>
      <c r="M23" s="32"/>
      <c r="N23" s="32"/>
      <c r="O23" s="32"/>
      <c r="P23" s="32"/>
      <c r="Q23" s="32"/>
      <c r="S23" s="32"/>
      <c r="V23" s="32"/>
      <c r="W23" s="32"/>
      <c r="Y23" s="32"/>
      <c r="Z23" s="32"/>
    </row>
    <row r="24" spans="1:26" s="60" customFormat="1" x14ac:dyDescent="0.5">
      <c r="A24" s="21">
        <v>4</v>
      </c>
      <c r="B24" s="22" t="s">
        <v>62</v>
      </c>
      <c r="C24" s="21">
        <v>17224</v>
      </c>
      <c r="D24" s="21">
        <v>0</v>
      </c>
      <c r="E24" s="21">
        <v>3</v>
      </c>
      <c r="F24" s="21">
        <v>0</v>
      </c>
      <c r="G24" s="21">
        <v>1</v>
      </c>
      <c r="H24" s="21">
        <f t="shared" si="0"/>
        <v>300</v>
      </c>
      <c r="I24" s="54">
        <v>100</v>
      </c>
      <c r="J24" s="54">
        <f t="shared" si="1"/>
        <v>30000</v>
      </c>
      <c r="L24" s="21"/>
      <c r="M24" s="21"/>
      <c r="N24" s="21"/>
      <c r="O24" s="21"/>
      <c r="P24" s="54"/>
      <c r="Q24" s="54"/>
      <c r="S24" s="21"/>
      <c r="V24" s="54">
        <f t="shared" si="5"/>
        <v>30000</v>
      </c>
      <c r="W24" s="21">
        <f t="shared" si="3"/>
        <v>0</v>
      </c>
      <c r="Y24" s="54">
        <f t="shared" si="6"/>
        <v>30000</v>
      </c>
      <c r="Z24" s="54"/>
    </row>
    <row r="25" spans="1:26" s="60" customFormat="1" x14ac:dyDescent="0.5">
      <c r="A25" s="21"/>
      <c r="B25" s="22" t="s">
        <v>62</v>
      </c>
      <c r="C25" s="21">
        <v>15472</v>
      </c>
      <c r="D25" s="21">
        <v>0</v>
      </c>
      <c r="E25" s="21">
        <v>3</v>
      </c>
      <c r="F25" s="21">
        <v>85</v>
      </c>
      <c r="G25" s="21">
        <v>1</v>
      </c>
      <c r="H25" s="21">
        <f t="shared" si="0"/>
        <v>385</v>
      </c>
      <c r="I25" s="54">
        <v>130</v>
      </c>
      <c r="J25" s="54">
        <f t="shared" si="1"/>
        <v>50050</v>
      </c>
      <c r="L25" s="21"/>
      <c r="M25" s="21"/>
      <c r="N25" s="21"/>
      <c r="O25" s="21"/>
      <c r="P25" s="54"/>
      <c r="Q25" s="54"/>
      <c r="S25" s="21"/>
      <c r="V25" s="54">
        <f t="shared" si="5"/>
        <v>50050</v>
      </c>
      <c r="W25" s="21">
        <f t="shared" si="3"/>
        <v>0</v>
      </c>
      <c r="Y25" s="54">
        <f t="shared" si="6"/>
        <v>50050</v>
      </c>
      <c r="Z25" s="54"/>
    </row>
    <row r="26" spans="1:26" s="61" customFormat="1" x14ac:dyDescent="0.5">
      <c r="A26" s="32"/>
      <c r="B26" s="33"/>
      <c r="C26" s="32"/>
      <c r="D26" s="32"/>
      <c r="E26" s="32"/>
      <c r="F26" s="32"/>
      <c r="G26" s="32"/>
      <c r="H26" s="32"/>
      <c r="I26" s="32"/>
      <c r="J26" s="32"/>
      <c r="L26" s="32"/>
      <c r="M26" s="32"/>
      <c r="N26" s="32"/>
      <c r="O26" s="32"/>
      <c r="P26" s="32"/>
      <c r="Q26" s="32"/>
      <c r="S26" s="32"/>
      <c r="V26" s="32"/>
      <c r="W26" s="32"/>
      <c r="Y26" s="32"/>
      <c r="Z26" s="32"/>
    </row>
    <row r="27" spans="1:26" s="60" customFormat="1" x14ac:dyDescent="0.5">
      <c r="A27" s="21">
        <v>5</v>
      </c>
      <c r="B27" s="22" t="s">
        <v>62</v>
      </c>
      <c r="C27" s="21">
        <v>5972</v>
      </c>
      <c r="D27" s="21">
        <v>0</v>
      </c>
      <c r="E27" s="21">
        <v>1</v>
      </c>
      <c r="F27" s="21">
        <v>91</v>
      </c>
      <c r="G27" s="21">
        <v>2</v>
      </c>
      <c r="H27" s="21">
        <f t="shared" si="0"/>
        <v>191</v>
      </c>
      <c r="I27" s="54">
        <v>150</v>
      </c>
      <c r="J27" s="54">
        <f t="shared" si="1"/>
        <v>28650</v>
      </c>
      <c r="L27" s="21" t="s">
        <v>72</v>
      </c>
      <c r="M27" s="21" t="s">
        <v>73</v>
      </c>
      <c r="N27" s="21">
        <v>2</v>
      </c>
      <c r="O27" s="21">
        <v>315</v>
      </c>
      <c r="P27" s="54">
        <v>100</v>
      </c>
      <c r="Q27" s="54">
        <v>6800</v>
      </c>
      <c r="R27" s="21">
        <f t="shared" ref="R27:R29" si="7">O27*Q27</f>
        <v>2142000</v>
      </c>
      <c r="S27" s="21">
        <v>31</v>
      </c>
      <c r="U27" s="21">
        <f t="shared" ref="U27:U29" si="8">R27*(100-T27)/100</f>
        <v>2142000</v>
      </c>
      <c r="V27" s="54">
        <f t="shared" si="5"/>
        <v>2170650</v>
      </c>
      <c r="W27" s="21">
        <f t="shared" si="3"/>
        <v>2170650</v>
      </c>
      <c r="Y27" s="54">
        <f t="shared" si="6"/>
        <v>2170650</v>
      </c>
      <c r="Z27" s="54"/>
    </row>
    <row r="28" spans="1:26" s="60" customFormat="1" x14ac:dyDescent="0.5">
      <c r="A28" s="21"/>
      <c r="B28" s="22"/>
      <c r="C28" s="21"/>
      <c r="D28" s="21"/>
      <c r="E28" s="21"/>
      <c r="F28" s="21"/>
      <c r="G28" s="21"/>
      <c r="H28" s="21">
        <f t="shared" si="0"/>
        <v>0</v>
      </c>
      <c r="I28" s="54"/>
      <c r="J28" s="54">
        <f t="shared" si="1"/>
        <v>0</v>
      </c>
      <c r="L28" s="21"/>
      <c r="M28" s="21" t="s">
        <v>85</v>
      </c>
      <c r="N28" s="21">
        <v>2</v>
      </c>
      <c r="O28" s="21">
        <v>54</v>
      </c>
      <c r="P28" s="54">
        <v>100</v>
      </c>
      <c r="Q28" s="54">
        <v>6800</v>
      </c>
      <c r="R28" s="21">
        <f t="shared" si="7"/>
        <v>367200</v>
      </c>
      <c r="S28" s="21">
        <v>11</v>
      </c>
      <c r="U28" s="21">
        <f t="shared" si="8"/>
        <v>367200</v>
      </c>
      <c r="V28" s="54">
        <f t="shared" si="5"/>
        <v>367200</v>
      </c>
      <c r="W28" s="21">
        <f t="shared" si="3"/>
        <v>367200</v>
      </c>
      <c r="Y28" s="54">
        <f t="shared" si="6"/>
        <v>367200</v>
      </c>
      <c r="Z28" s="54"/>
    </row>
    <row r="29" spans="1:26" s="60" customFormat="1" x14ac:dyDescent="0.5">
      <c r="A29" s="21"/>
      <c r="B29" s="22"/>
      <c r="C29" s="21"/>
      <c r="D29" s="21"/>
      <c r="E29" s="21"/>
      <c r="F29" s="21"/>
      <c r="G29" s="21"/>
      <c r="H29" s="21">
        <f t="shared" si="0"/>
        <v>0</v>
      </c>
      <c r="I29" s="54"/>
      <c r="J29" s="54">
        <f t="shared" si="1"/>
        <v>0</v>
      </c>
      <c r="L29" s="21"/>
      <c r="M29" s="21" t="s">
        <v>66</v>
      </c>
      <c r="N29" s="21">
        <v>2</v>
      </c>
      <c r="O29" s="21">
        <v>8</v>
      </c>
      <c r="P29" s="54">
        <v>100</v>
      </c>
      <c r="Q29" s="54">
        <v>6800</v>
      </c>
      <c r="R29" s="21">
        <f t="shared" si="7"/>
        <v>54400</v>
      </c>
      <c r="S29" s="21">
        <v>31</v>
      </c>
      <c r="U29" s="21">
        <f t="shared" si="8"/>
        <v>54400</v>
      </c>
      <c r="V29" s="54">
        <f t="shared" si="5"/>
        <v>54400</v>
      </c>
      <c r="W29" s="21">
        <f t="shared" si="3"/>
        <v>54400</v>
      </c>
      <c r="Y29" s="54">
        <f t="shared" si="6"/>
        <v>54400</v>
      </c>
      <c r="Z29" s="54"/>
    </row>
    <row r="30" spans="1:26" s="60" customFormat="1" x14ac:dyDescent="0.5">
      <c r="A30" s="21"/>
      <c r="B30" s="22" t="s">
        <v>62</v>
      </c>
      <c r="C30" s="21">
        <v>15604</v>
      </c>
      <c r="D30" s="21">
        <v>1</v>
      </c>
      <c r="E30" s="21">
        <v>0</v>
      </c>
      <c r="F30" s="21">
        <v>80</v>
      </c>
      <c r="G30" s="21">
        <v>1</v>
      </c>
      <c r="H30" s="21">
        <f t="shared" si="0"/>
        <v>480</v>
      </c>
      <c r="I30" s="54">
        <v>100</v>
      </c>
      <c r="J30" s="54">
        <f t="shared" si="1"/>
        <v>48000</v>
      </c>
      <c r="L30" s="21"/>
      <c r="M30" s="21"/>
      <c r="N30" s="21"/>
      <c r="O30" s="21"/>
      <c r="P30" s="54"/>
      <c r="Q30" s="54"/>
      <c r="S30" s="21"/>
      <c r="V30" s="54">
        <f t="shared" si="5"/>
        <v>48000</v>
      </c>
      <c r="W30" s="21">
        <f t="shared" si="3"/>
        <v>0</v>
      </c>
      <c r="Y30" s="54">
        <f t="shared" si="6"/>
        <v>48000</v>
      </c>
      <c r="Z30" s="54"/>
    </row>
    <row r="31" spans="1:26" s="60" customFormat="1" x14ac:dyDescent="0.5">
      <c r="A31" s="21"/>
      <c r="B31" s="22" t="s">
        <v>62</v>
      </c>
      <c r="C31" s="21">
        <v>15475</v>
      </c>
      <c r="D31" s="21">
        <v>0</v>
      </c>
      <c r="E31" s="21">
        <v>3</v>
      </c>
      <c r="F31" s="21">
        <v>54</v>
      </c>
      <c r="G31" s="21">
        <v>1</v>
      </c>
      <c r="H31" s="21">
        <f t="shared" si="0"/>
        <v>354</v>
      </c>
      <c r="I31" s="54">
        <v>150</v>
      </c>
      <c r="J31" s="54">
        <f t="shared" si="1"/>
        <v>53100</v>
      </c>
      <c r="L31" s="21"/>
      <c r="M31" s="21"/>
      <c r="N31" s="21"/>
      <c r="O31" s="21"/>
      <c r="P31" s="54"/>
      <c r="Q31" s="54"/>
      <c r="S31" s="21"/>
      <c r="V31" s="54">
        <f t="shared" si="5"/>
        <v>53100</v>
      </c>
      <c r="W31" s="21">
        <f t="shared" si="3"/>
        <v>0</v>
      </c>
      <c r="Y31" s="54">
        <f t="shared" si="6"/>
        <v>53100</v>
      </c>
      <c r="Z31" s="54"/>
    </row>
    <row r="32" spans="1:26" s="61" customFormat="1" x14ac:dyDescent="0.5">
      <c r="A32" s="32"/>
      <c r="B32" s="33"/>
      <c r="C32" s="32"/>
      <c r="D32" s="32"/>
      <c r="E32" s="32"/>
      <c r="F32" s="32"/>
      <c r="G32" s="32"/>
      <c r="H32" s="32"/>
      <c r="I32" s="32"/>
      <c r="J32" s="32"/>
      <c r="L32" s="32"/>
      <c r="M32" s="32"/>
      <c r="N32" s="32"/>
      <c r="O32" s="32"/>
      <c r="P32" s="32"/>
      <c r="Q32" s="32"/>
      <c r="S32" s="32"/>
      <c r="V32" s="32"/>
      <c r="W32" s="32"/>
      <c r="Y32" s="32"/>
      <c r="Z32" s="32"/>
    </row>
    <row r="33" spans="1:27" s="60" customFormat="1" x14ac:dyDescent="0.5">
      <c r="A33" s="21">
        <v>6</v>
      </c>
      <c r="B33" s="22" t="s">
        <v>62</v>
      </c>
      <c r="C33" s="21">
        <v>5959</v>
      </c>
      <c r="D33" s="21">
        <v>0</v>
      </c>
      <c r="E33" s="21">
        <v>1</v>
      </c>
      <c r="F33" s="21">
        <v>26</v>
      </c>
      <c r="G33" s="21">
        <v>2</v>
      </c>
      <c r="H33" s="21">
        <f t="shared" si="0"/>
        <v>126</v>
      </c>
      <c r="I33" s="54">
        <v>150</v>
      </c>
      <c r="J33" s="54">
        <f t="shared" si="1"/>
        <v>18900</v>
      </c>
      <c r="L33" s="21" t="s">
        <v>72</v>
      </c>
      <c r="M33" s="21" t="s">
        <v>66</v>
      </c>
      <c r="N33" s="21">
        <v>2</v>
      </c>
      <c r="O33" s="21">
        <v>252</v>
      </c>
      <c r="P33" s="54">
        <v>100</v>
      </c>
      <c r="Q33" s="54">
        <v>6800</v>
      </c>
      <c r="R33" s="21">
        <f t="shared" ref="R33:R34" si="9">O33*Q33</f>
        <v>1713600</v>
      </c>
      <c r="S33" s="21">
        <v>31</v>
      </c>
      <c r="U33" s="21">
        <f t="shared" ref="U33:U34" si="10">R33*(100-T33)/100</f>
        <v>1713600</v>
      </c>
      <c r="V33" s="54">
        <f t="shared" si="5"/>
        <v>1732500</v>
      </c>
      <c r="W33" s="21">
        <f t="shared" si="3"/>
        <v>1732500</v>
      </c>
      <c r="Y33" s="54">
        <f t="shared" si="6"/>
        <v>1732500</v>
      </c>
      <c r="Z33" s="54"/>
    </row>
    <row r="34" spans="1:27" s="60" customFormat="1" x14ac:dyDescent="0.5">
      <c r="A34" s="21"/>
      <c r="B34" s="22"/>
      <c r="C34" s="21"/>
      <c r="D34" s="21"/>
      <c r="E34" s="21"/>
      <c r="F34" s="21"/>
      <c r="G34" s="21"/>
      <c r="H34" s="21">
        <f t="shared" si="0"/>
        <v>0</v>
      </c>
      <c r="I34" s="54"/>
      <c r="J34" s="54">
        <f t="shared" si="1"/>
        <v>0</v>
      </c>
      <c r="L34" s="21"/>
      <c r="M34" s="21" t="s">
        <v>85</v>
      </c>
      <c r="N34" s="21">
        <v>2</v>
      </c>
      <c r="O34" s="21">
        <v>18</v>
      </c>
      <c r="P34" s="54">
        <v>100</v>
      </c>
      <c r="Q34" s="54">
        <v>6800</v>
      </c>
      <c r="R34" s="21">
        <f t="shared" si="9"/>
        <v>122400</v>
      </c>
      <c r="S34" s="21">
        <v>16</v>
      </c>
      <c r="U34" s="21">
        <f t="shared" si="10"/>
        <v>122400</v>
      </c>
      <c r="V34" s="54">
        <f t="shared" si="5"/>
        <v>122400</v>
      </c>
      <c r="W34" s="21">
        <f t="shared" si="3"/>
        <v>122400</v>
      </c>
      <c r="Y34" s="54">
        <f t="shared" si="6"/>
        <v>122400</v>
      </c>
      <c r="Z34" s="54"/>
    </row>
    <row r="35" spans="1:27" s="60" customFormat="1" x14ac:dyDescent="0.5">
      <c r="A35" s="21"/>
      <c r="B35" s="22" t="s">
        <v>62</v>
      </c>
      <c r="C35" s="21">
        <v>5499</v>
      </c>
      <c r="D35" s="21">
        <v>0</v>
      </c>
      <c r="E35" s="21">
        <v>3</v>
      </c>
      <c r="F35" s="21">
        <v>87</v>
      </c>
      <c r="G35" s="21">
        <v>4</v>
      </c>
      <c r="H35" s="21">
        <f t="shared" si="0"/>
        <v>387</v>
      </c>
      <c r="I35" s="54">
        <v>100</v>
      </c>
      <c r="J35" s="54">
        <f t="shared" si="1"/>
        <v>38700</v>
      </c>
      <c r="L35" s="21"/>
      <c r="M35" s="21"/>
      <c r="N35" s="21"/>
      <c r="O35" s="21"/>
      <c r="P35" s="54"/>
      <c r="Q35" s="54"/>
      <c r="S35" s="21"/>
      <c r="V35" s="54">
        <f t="shared" si="5"/>
        <v>38700</v>
      </c>
      <c r="W35" s="21">
        <f t="shared" si="3"/>
        <v>0</v>
      </c>
      <c r="Y35" s="54">
        <f t="shared" si="6"/>
        <v>38700</v>
      </c>
      <c r="Z35" s="54"/>
    </row>
    <row r="36" spans="1:27" s="60" customFormat="1" x14ac:dyDescent="0.5">
      <c r="A36" s="21"/>
      <c r="B36" s="22" t="s">
        <v>62</v>
      </c>
      <c r="C36" s="21">
        <v>5513</v>
      </c>
      <c r="D36" s="21">
        <v>0</v>
      </c>
      <c r="E36" s="21">
        <v>1</v>
      </c>
      <c r="F36" s="21">
        <v>62</v>
      </c>
      <c r="G36" s="21">
        <v>4</v>
      </c>
      <c r="H36" s="21">
        <f t="shared" si="0"/>
        <v>162</v>
      </c>
      <c r="I36" s="54">
        <v>100</v>
      </c>
      <c r="J36" s="54">
        <f t="shared" si="1"/>
        <v>16200</v>
      </c>
      <c r="L36" s="21"/>
      <c r="M36" s="21"/>
      <c r="N36" s="21"/>
      <c r="O36" s="21"/>
      <c r="P36" s="54"/>
      <c r="Q36" s="54"/>
      <c r="S36" s="21"/>
      <c r="V36" s="54">
        <f t="shared" si="5"/>
        <v>16200</v>
      </c>
      <c r="W36" s="21">
        <f t="shared" si="3"/>
        <v>0</v>
      </c>
      <c r="Y36" s="54">
        <f t="shared" si="6"/>
        <v>16200</v>
      </c>
      <c r="Z36" s="54"/>
    </row>
    <row r="37" spans="1:27" s="60" customFormat="1" x14ac:dyDescent="0.5">
      <c r="A37" s="21"/>
      <c r="B37" s="22" t="s">
        <v>62</v>
      </c>
      <c r="C37" s="21">
        <v>5502</v>
      </c>
      <c r="D37" s="21">
        <v>1</v>
      </c>
      <c r="E37" s="21">
        <v>0</v>
      </c>
      <c r="F37" s="21">
        <v>4</v>
      </c>
      <c r="G37" s="21">
        <v>4</v>
      </c>
      <c r="H37" s="21">
        <f t="shared" si="0"/>
        <v>404</v>
      </c>
      <c r="I37" s="54">
        <v>100</v>
      </c>
      <c r="J37" s="54">
        <f t="shared" si="1"/>
        <v>40400</v>
      </c>
      <c r="L37" s="21"/>
      <c r="M37" s="21"/>
      <c r="N37" s="21"/>
      <c r="O37" s="21"/>
      <c r="P37" s="54"/>
      <c r="Q37" s="54"/>
      <c r="S37" s="21"/>
      <c r="V37" s="54">
        <f t="shared" si="5"/>
        <v>40400</v>
      </c>
      <c r="W37" s="21">
        <f t="shared" si="3"/>
        <v>0</v>
      </c>
      <c r="Y37" s="54">
        <f t="shared" si="6"/>
        <v>40400</v>
      </c>
      <c r="Z37" s="54"/>
    </row>
    <row r="38" spans="1:27" s="61" customFormat="1" x14ac:dyDescent="0.5">
      <c r="A38" s="32"/>
      <c r="B38" s="33"/>
      <c r="C38" s="32"/>
      <c r="D38" s="32"/>
      <c r="E38" s="32"/>
      <c r="F38" s="32"/>
      <c r="G38" s="32"/>
      <c r="H38" s="32"/>
      <c r="I38" s="32"/>
      <c r="J38" s="32"/>
      <c r="L38" s="32"/>
      <c r="M38" s="32"/>
      <c r="N38" s="32"/>
      <c r="O38" s="32"/>
      <c r="P38" s="32"/>
      <c r="Q38" s="32"/>
      <c r="S38" s="32"/>
      <c r="V38" s="32"/>
      <c r="W38" s="32"/>
      <c r="Y38" s="32"/>
      <c r="Z38" s="32"/>
    </row>
    <row r="39" spans="1:27" s="60" customFormat="1" x14ac:dyDescent="0.5">
      <c r="A39" s="21">
        <v>7</v>
      </c>
      <c r="B39" s="22" t="s">
        <v>62</v>
      </c>
      <c r="C39" s="21">
        <v>5974</v>
      </c>
      <c r="D39" s="21">
        <v>0</v>
      </c>
      <c r="E39" s="21">
        <v>1</v>
      </c>
      <c r="F39" s="21">
        <v>91</v>
      </c>
      <c r="G39" s="21">
        <v>2</v>
      </c>
      <c r="H39" s="21">
        <f t="shared" si="0"/>
        <v>191</v>
      </c>
      <c r="I39" s="54">
        <v>150</v>
      </c>
      <c r="J39" s="54">
        <f t="shared" si="1"/>
        <v>28650</v>
      </c>
      <c r="L39" s="21" t="s">
        <v>72</v>
      </c>
      <c r="M39" s="21" t="s">
        <v>66</v>
      </c>
      <c r="N39" s="21">
        <v>2</v>
      </c>
      <c r="O39" s="21">
        <v>242</v>
      </c>
      <c r="P39" s="54">
        <v>100</v>
      </c>
      <c r="Q39" s="54">
        <v>6800</v>
      </c>
      <c r="R39" s="21">
        <f t="shared" ref="R39:R41" si="11">O39*Q39</f>
        <v>1645600</v>
      </c>
      <c r="S39" s="21">
        <v>36</v>
      </c>
      <c r="U39" s="21">
        <f t="shared" ref="U39:U41" si="12">R39*(100-T39)/100</f>
        <v>1645600</v>
      </c>
      <c r="V39" s="54">
        <f t="shared" si="5"/>
        <v>1674250</v>
      </c>
      <c r="W39" s="21">
        <f t="shared" si="3"/>
        <v>1674250</v>
      </c>
      <c r="Y39" s="54">
        <f t="shared" si="6"/>
        <v>1674250</v>
      </c>
      <c r="Z39" s="54"/>
    </row>
    <row r="40" spans="1:27" s="60" customFormat="1" x14ac:dyDescent="0.5">
      <c r="A40" s="21"/>
      <c r="B40" s="22"/>
      <c r="C40" s="21"/>
      <c r="D40" s="21"/>
      <c r="E40" s="21"/>
      <c r="F40" s="21"/>
      <c r="G40" s="21"/>
      <c r="H40" s="21">
        <f t="shared" si="0"/>
        <v>0</v>
      </c>
      <c r="I40" s="54"/>
      <c r="J40" s="54">
        <f t="shared" si="1"/>
        <v>0</v>
      </c>
      <c r="L40" s="21"/>
      <c r="M40" s="21" t="s">
        <v>85</v>
      </c>
      <c r="N40" s="21">
        <v>2</v>
      </c>
      <c r="O40" s="21">
        <v>9</v>
      </c>
      <c r="P40" s="54">
        <v>100</v>
      </c>
      <c r="Q40" s="54">
        <v>6800</v>
      </c>
      <c r="R40" s="21">
        <f t="shared" si="11"/>
        <v>61200</v>
      </c>
      <c r="S40" s="21">
        <v>36</v>
      </c>
      <c r="U40" s="21">
        <f t="shared" si="12"/>
        <v>61200</v>
      </c>
      <c r="V40" s="54">
        <f t="shared" si="5"/>
        <v>61200</v>
      </c>
      <c r="W40" s="21">
        <f t="shared" si="3"/>
        <v>61200</v>
      </c>
      <c r="Y40" s="54">
        <f t="shared" si="6"/>
        <v>61200</v>
      </c>
      <c r="Z40" s="54"/>
    </row>
    <row r="41" spans="1:27" s="60" customFormat="1" x14ac:dyDescent="0.5">
      <c r="A41" s="21"/>
      <c r="B41" s="22"/>
      <c r="C41" s="21"/>
      <c r="D41" s="21"/>
      <c r="E41" s="21"/>
      <c r="F41" s="21"/>
      <c r="G41" s="21"/>
      <c r="H41" s="21">
        <f t="shared" si="0"/>
        <v>0</v>
      </c>
      <c r="I41" s="54"/>
      <c r="J41" s="54">
        <f t="shared" si="1"/>
        <v>0</v>
      </c>
      <c r="L41" s="21"/>
      <c r="M41" s="21" t="s">
        <v>66</v>
      </c>
      <c r="N41" s="21">
        <v>2</v>
      </c>
      <c r="O41" s="21">
        <v>8</v>
      </c>
      <c r="P41" s="54">
        <v>100</v>
      </c>
      <c r="Q41" s="54">
        <v>6800</v>
      </c>
      <c r="R41" s="21">
        <f t="shared" si="11"/>
        <v>54400</v>
      </c>
      <c r="S41" s="21">
        <v>36</v>
      </c>
      <c r="U41" s="21">
        <f t="shared" si="12"/>
        <v>54400</v>
      </c>
      <c r="V41" s="54">
        <f t="shared" si="5"/>
        <v>54400</v>
      </c>
      <c r="W41" s="21">
        <f t="shared" si="3"/>
        <v>54400</v>
      </c>
      <c r="Y41" s="54">
        <f t="shared" si="6"/>
        <v>54400</v>
      </c>
      <c r="Z41" s="54"/>
    </row>
    <row r="42" spans="1:27" s="60" customFormat="1" x14ac:dyDescent="0.5">
      <c r="A42" s="21"/>
      <c r="B42" s="22" t="s">
        <v>62</v>
      </c>
      <c r="C42" s="21">
        <v>5547</v>
      </c>
      <c r="D42" s="21">
        <v>1</v>
      </c>
      <c r="E42" s="21">
        <v>3</v>
      </c>
      <c r="F42" s="21">
        <v>30</v>
      </c>
      <c r="G42" s="21">
        <v>1</v>
      </c>
      <c r="H42" s="21">
        <f t="shared" si="0"/>
        <v>730</v>
      </c>
      <c r="I42" s="54">
        <v>100</v>
      </c>
      <c r="J42" s="54">
        <f t="shared" si="1"/>
        <v>73000</v>
      </c>
      <c r="L42" s="21"/>
      <c r="M42" s="21"/>
      <c r="N42" s="21"/>
      <c r="O42" s="21"/>
      <c r="P42" s="54"/>
      <c r="Q42" s="54"/>
      <c r="S42" s="21"/>
      <c r="V42" s="54">
        <f t="shared" si="5"/>
        <v>73000</v>
      </c>
      <c r="W42" s="21">
        <f t="shared" si="3"/>
        <v>0</v>
      </c>
      <c r="Y42" s="54">
        <f t="shared" si="6"/>
        <v>73000</v>
      </c>
      <c r="Z42" s="54"/>
    </row>
    <row r="43" spans="1:27" s="60" customFormat="1" x14ac:dyDescent="0.5">
      <c r="A43" s="21"/>
      <c r="B43" s="22" t="s">
        <v>62</v>
      </c>
      <c r="C43" s="21">
        <v>5545</v>
      </c>
      <c r="D43" s="21">
        <v>0</v>
      </c>
      <c r="E43" s="21">
        <v>2</v>
      </c>
      <c r="F43" s="21">
        <v>78</v>
      </c>
      <c r="G43" s="21">
        <v>1</v>
      </c>
      <c r="H43" s="21">
        <f t="shared" si="0"/>
        <v>278</v>
      </c>
      <c r="I43" s="54">
        <v>100</v>
      </c>
      <c r="J43" s="54">
        <f t="shared" si="1"/>
        <v>27800</v>
      </c>
      <c r="L43" s="21"/>
      <c r="M43" s="21"/>
      <c r="N43" s="21"/>
      <c r="O43" s="21"/>
      <c r="P43" s="54"/>
      <c r="Q43" s="54"/>
      <c r="S43" s="21"/>
      <c r="V43" s="54">
        <f t="shared" si="5"/>
        <v>27800</v>
      </c>
      <c r="W43" s="21">
        <f t="shared" si="3"/>
        <v>0</v>
      </c>
      <c r="Y43" s="54">
        <f t="shared" si="6"/>
        <v>27800</v>
      </c>
      <c r="Z43" s="54"/>
    </row>
    <row r="44" spans="1:27" s="60" customFormat="1" x14ac:dyDescent="0.5">
      <c r="A44" s="21"/>
      <c r="B44" s="22" t="s">
        <v>62</v>
      </c>
      <c r="C44" s="21">
        <v>15477</v>
      </c>
      <c r="D44" s="21">
        <v>0</v>
      </c>
      <c r="E44" s="21">
        <v>1</v>
      </c>
      <c r="F44" s="21">
        <v>59</v>
      </c>
      <c r="G44" s="21">
        <v>1</v>
      </c>
      <c r="H44" s="21">
        <f t="shared" si="0"/>
        <v>159</v>
      </c>
      <c r="I44" s="54">
        <v>100</v>
      </c>
      <c r="J44" s="54">
        <f t="shared" si="1"/>
        <v>15900</v>
      </c>
      <c r="L44" s="21"/>
      <c r="M44" s="21"/>
      <c r="N44" s="21"/>
      <c r="O44" s="21"/>
      <c r="P44" s="54"/>
      <c r="Q44" s="54"/>
      <c r="S44" s="21"/>
      <c r="V44" s="54">
        <f t="shared" si="5"/>
        <v>15900</v>
      </c>
      <c r="W44" s="21">
        <f t="shared" si="3"/>
        <v>0</v>
      </c>
      <c r="Y44" s="54">
        <f t="shared" si="6"/>
        <v>15900</v>
      </c>
      <c r="Z44" s="54"/>
    </row>
    <row r="45" spans="1:27" s="62" customFormat="1" x14ac:dyDescent="0.5">
      <c r="A45" s="53"/>
      <c r="B45" s="55" t="s">
        <v>96</v>
      </c>
      <c r="C45" s="53"/>
      <c r="D45" s="53">
        <v>1</v>
      </c>
      <c r="E45" s="53">
        <v>0</v>
      </c>
      <c r="F45" s="53">
        <v>70</v>
      </c>
      <c r="G45" s="53">
        <v>1</v>
      </c>
      <c r="H45" s="53">
        <f t="shared" si="0"/>
        <v>470</v>
      </c>
      <c r="I45" s="53">
        <v>100</v>
      </c>
      <c r="J45" s="53">
        <f t="shared" si="1"/>
        <v>47000</v>
      </c>
      <c r="L45" s="53"/>
      <c r="M45" s="53"/>
      <c r="N45" s="53"/>
      <c r="O45" s="53"/>
      <c r="P45" s="53"/>
      <c r="Q45" s="53"/>
      <c r="S45" s="53"/>
      <c r="V45" s="53">
        <f t="shared" si="5"/>
        <v>47000</v>
      </c>
      <c r="W45" s="53">
        <f t="shared" si="3"/>
        <v>0</v>
      </c>
      <c r="Y45" s="53">
        <f t="shared" si="6"/>
        <v>47000</v>
      </c>
      <c r="Z45" s="53">
        <v>0.01</v>
      </c>
      <c r="AA45" s="53">
        <f>Y45*Z45/100</f>
        <v>4.7</v>
      </c>
    </row>
    <row r="46" spans="1:27" s="61" customFormat="1" x14ac:dyDescent="0.5">
      <c r="A46" s="32"/>
      <c r="B46" s="33"/>
      <c r="C46" s="32"/>
      <c r="D46" s="32"/>
      <c r="E46" s="32"/>
      <c r="F46" s="32"/>
      <c r="G46" s="32"/>
      <c r="H46" s="32"/>
      <c r="I46" s="32"/>
      <c r="J46" s="32"/>
      <c r="L46" s="32"/>
      <c r="M46" s="32"/>
      <c r="N46" s="32"/>
      <c r="O46" s="32"/>
      <c r="P46" s="32"/>
      <c r="Q46" s="32"/>
      <c r="S46" s="32"/>
      <c r="V46" s="32"/>
      <c r="W46" s="32"/>
      <c r="Y46" s="32"/>
      <c r="Z46" s="32"/>
    </row>
    <row r="47" spans="1:27" s="60" customFormat="1" x14ac:dyDescent="0.5">
      <c r="A47" s="21">
        <v>8</v>
      </c>
      <c r="B47" s="22" t="s">
        <v>62</v>
      </c>
      <c r="C47" s="21">
        <v>17257</v>
      </c>
      <c r="D47" s="21">
        <v>0</v>
      </c>
      <c r="E47" s="21">
        <v>1</v>
      </c>
      <c r="F47" s="21">
        <v>6</v>
      </c>
      <c r="G47" s="21">
        <v>2</v>
      </c>
      <c r="H47" s="21">
        <f t="shared" si="0"/>
        <v>106</v>
      </c>
      <c r="I47" s="54">
        <v>150</v>
      </c>
      <c r="J47" s="54">
        <f t="shared" si="1"/>
        <v>15900</v>
      </c>
      <c r="L47" s="21" t="s">
        <v>64</v>
      </c>
      <c r="M47" s="21" t="s">
        <v>65</v>
      </c>
      <c r="N47" s="21">
        <v>2</v>
      </c>
      <c r="O47" s="21">
        <v>336</v>
      </c>
      <c r="P47" s="54">
        <v>100</v>
      </c>
      <c r="Q47" s="54">
        <v>6800</v>
      </c>
      <c r="R47" s="21">
        <f t="shared" ref="R47:R49" si="13">O47*Q47</f>
        <v>2284800</v>
      </c>
      <c r="S47" s="21">
        <v>30</v>
      </c>
      <c r="U47" s="21">
        <f t="shared" ref="U47:U49" si="14">R47*(100-T47)/100</f>
        <v>2284800</v>
      </c>
      <c r="V47" s="54">
        <f t="shared" si="5"/>
        <v>2300700</v>
      </c>
      <c r="W47" s="21">
        <f t="shared" si="3"/>
        <v>2300700</v>
      </c>
      <c r="Y47" s="54">
        <f t="shared" si="6"/>
        <v>2300700</v>
      </c>
      <c r="Z47" s="54"/>
    </row>
    <row r="48" spans="1:27" s="60" customFormat="1" x14ac:dyDescent="0.5">
      <c r="A48" s="21"/>
      <c r="B48" s="22"/>
      <c r="C48" s="21"/>
      <c r="D48" s="21"/>
      <c r="E48" s="21"/>
      <c r="F48" s="21"/>
      <c r="G48" s="21"/>
      <c r="H48" s="21">
        <f t="shared" si="0"/>
        <v>0</v>
      </c>
      <c r="I48" s="54"/>
      <c r="J48" s="54">
        <f t="shared" si="1"/>
        <v>0</v>
      </c>
      <c r="L48" s="21"/>
      <c r="M48" s="21" t="s">
        <v>65</v>
      </c>
      <c r="N48" s="21">
        <v>2</v>
      </c>
      <c r="O48" s="21">
        <v>336</v>
      </c>
      <c r="P48" s="54">
        <v>100</v>
      </c>
      <c r="Q48" s="54">
        <v>6800</v>
      </c>
      <c r="R48" s="21">
        <f t="shared" si="13"/>
        <v>2284800</v>
      </c>
      <c r="S48" s="21">
        <v>30</v>
      </c>
      <c r="U48" s="21">
        <f t="shared" si="14"/>
        <v>2284800</v>
      </c>
      <c r="V48" s="54">
        <f t="shared" si="5"/>
        <v>2284800</v>
      </c>
      <c r="W48" s="21">
        <f t="shared" si="3"/>
        <v>2284800</v>
      </c>
      <c r="Y48" s="54">
        <f t="shared" si="6"/>
        <v>2284800</v>
      </c>
      <c r="Z48" s="54"/>
    </row>
    <row r="49" spans="1:26" s="60" customFormat="1" x14ac:dyDescent="0.5">
      <c r="A49" s="21"/>
      <c r="B49" s="22"/>
      <c r="C49" s="21"/>
      <c r="D49" s="21"/>
      <c r="E49" s="21"/>
      <c r="F49" s="21"/>
      <c r="G49" s="21"/>
      <c r="H49" s="21">
        <f t="shared" si="0"/>
        <v>0</v>
      </c>
      <c r="I49" s="54"/>
      <c r="J49" s="54">
        <f t="shared" si="1"/>
        <v>0</v>
      </c>
      <c r="L49" s="21"/>
      <c r="M49" s="21" t="s">
        <v>66</v>
      </c>
      <c r="N49" s="21">
        <v>2</v>
      </c>
      <c r="O49" s="21">
        <v>12</v>
      </c>
      <c r="P49" s="54">
        <v>100</v>
      </c>
      <c r="Q49" s="54">
        <v>6800</v>
      </c>
      <c r="R49" s="21">
        <f t="shared" si="13"/>
        <v>81600</v>
      </c>
      <c r="S49" s="21">
        <v>30</v>
      </c>
      <c r="U49" s="21">
        <f t="shared" si="14"/>
        <v>81600</v>
      </c>
      <c r="V49" s="54">
        <f t="shared" si="5"/>
        <v>81600</v>
      </c>
      <c r="W49" s="21">
        <f t="shared" si="3"/>
        <v>81600</v>
      </c>
      <c r="Y49" s="54">
        <f t="shared" si="6"/>
        <v>81600</v>
      </c>
      <c r="Z49" s="54"/>
    </row>
    <row r="50" spans="1:26" s="60" customFormat="1" x14ac:dyDescent="0.5">
      <c r="A50" s="21"/>
      <c r="B50" s="22" t="s">
        <v>62</v>
      </c>
      <c r="C50" s="21">
        <v>11728</v>
      </c>
      <c r="D50" s="21">
        <v>2</v>
      </c>
      <c r="E50" s="21">
        <v>1</v>
      </c>
      <c r="F50" s="21">
        <v>72</v>
      </c>
      <c r="G50" s="21">
        <v>1</v>
      </c>
      <c r="H50" s="21">
        <f t="shared" si="0"/>
        <v>972</v>
      </c>
      <c r="I50" s="54">
        <v>100</v>
      </c>
      <c r="J50" s="54">
        <f t="shared" si="1"/>
        <v>97200</v>
      </c>
      <c r="L50" s="21"/>
      <c r="M50" s="21"/>
      <c r="N50" s="21"/>
      <c r="O50" s="21"/>
      <c r="P50" s="54"/>
      <c r="Q50" s="54"/>
      <c r="S50" s="21"/>
      <c r="V50" s="54">
        <f t="shared" si="5"/>
        <v>97200</v>
      </c>
      <c r="W50" s="21">
        <f t="shared" si="3"/>
        <v>0</v>
      </c>
      <c r="Y50" s="54">
        <f t="shared" si="6"/>
        <v>97200</v>
      </c>
      <c r="Z50" s="54"/>
    </row>
    <row r="51" spans="1:26" s="60" customFormat="1" x14ac:dyDescent="0.5">
      <c r="A51" s="21"/>
      <c r="B51" s="22" t="s">
        <v>62</v>
      </c>
      <c r="C51" s="21">
        <v>11727</v>
      </c>
      <c r="D51" s="21">
        <v>1</v>
      </c>
      <c r="E51" s="21">
        <v>0</v>
      </c>
      <c r="F51" s="21">
        <v>22</v>
      </c>
      <c r="G51" s="21">
        <v>1</v>
      </c>
      <c r="H51" s="21">
        <f t="shared" si="0"/>
        <v>422</v>
      </c>
      <c r="I51" s="54">
        <v>100</v>
      </c>
      <c r="J51" s="54">
        <f t="shared" si="1"/>
        <v>42200</v>
      </c>
      <c r="L51" s="21"/>
      <c r="M51" s="21"/>
      <c r="N51" s="21"/>
      <c r="O51" s="21"/>
      <c r="P51" s="54"/>
      <c r="Q51" s="54"/>
      <c r="S51" s="21"/>
      <c r="V51" s="54">
        <f t="shared" si="5"/>
        <v>42200</v>
      </c>
      <c r="W51" s="21">
        <f t="shared" si="3"/>
        <v>0</v>
      </c>
      <c r="Y51" s="54">
        <f t="shared" si="6"/>
        <v>42200</v>
      </c>
      <c r="Z51" s="54"/>
    </row>
    <row r="52" spans="1:26" s="61" customFormat="1" x14ac:dyDescent="0.5">
      <c r="A52" s="32"/>
      <c r="B52" s="33"/>
      <c r="C52" s="32"/>
      <c r="D52" s="32"/>
      <c r="E52" s="32"/>
      <c r="F52" s="32"/>
      <c r="G52" s="32"/>
      <c r="H52" s="32"/>
      <c r="I52" s="32"/>
      <c r="J52" s="32"/>
      <c r="L52" s="32"/>
      <c r="M52" s="32"/>
      <c r="N52" s="32"/>
      <c r="O52" s="32"/>
      <c r="P52" s="32"/>
      <c r="Q52" s="32"/>
      <c r="S52" s="32"/>
      <c r="V52" s="32"/>
      <c r="W52" s="32"/>
      <c r="Y52" s="32"/>
      <c r="Z52" s="32"/>
    </row>
    <row r="53" spans="1:26" s="60" customFormat="1" x14ac:dyDescent="0.5">
      <c r="A53" s="21">
        <v>9</v>
      </c>
      <c r="B53" s="22" t="s">
        <v>62</v>
      </c>
      <c r="C53" s="21">
        <v>18493</v>
      </c>
      <c r="D53" s="21">
        <v>8</v>
      </c>
      <c r="E53" s="21">
        <v>1</v>
      </c>
      <c r="F53" s="21">
        <v>44</v>
      </c>
      <c r="G53" s="21">
        <v>1</v>
      </c>
      <c r="H53" s="21">
        <f t="shared" si="0"/>
        <v>3344</v>
      </c>
      <c r="I53" s="54">
        <v>130</v>
      </c>
      <c r="J53" s="54">
        <f t="shared" si="1"/>
        <v>434720</v>
      </c>
      <c r="L53" s="21"/>
      <c r="M53" s="21"/>
      <c r="N53" s="21"/>
      <c r="O53" s="21"/>
      <c r="P53" s="54"/>
      <c r="Q53" s="54"/>
      <c r="S53" s="21"/>
      <c r="V53" s="54">
        <f t="shared" si="5"/>
        <v>434720</v>
      </c>
      <c r="W53" s="21">
        <f t="shared" si="3"/>
        <v>0</v>
      </c>
      <c r="Y53" s="54">
        <f t="shared" si="6"/>
        <v>434720</v>
      </c>
      <c r="Z53" s="54"/>
    </row>
    <row r="54" spans="1:26" s="60" customFormat="1" x14ac:dyDescent="0.5">
      <c r="A54" s="21"/>
      <c r="B54" s="22" t="s">
        <v>62</v>
      </c>
      <c r="C54" s="21">
        <v>15615</v>
      </c>
      <c r="D54" s="21">
        <v>2</v>
      </c>
      <c r="E54" s="21">
        <v>2</v>
      </c>
      <c r="F54" s="21">
        <v>79</v>
      </c>
      <c r="G54" s="21">
        <v>1</v>
      </c>
      <c r="H54" s="21">
        <f t="shared" si="0"/>
        <v>1079</v>
      </c>
      <c r="I54" s="54">
        <v>100</v>
      </c>
      <c r="J54" s="54">
        <f t="shared" si="1"/>
        <v>107900</v>
      </c>
      <c r="L54" s="21"/>
      <c r="M54" s="21"/>
      <c r="N54" s="21"/>
      <c r="O54" s="21"/>
      <c r="P54" s="54"/>
      <c r="Q54" s="54"/>
      <c r="S54" s="21"/>
      <c r="V54" s="54">
        <f t="shared" si="5"/>
        <v>107900</v>
      </c>
      <c r="W54" s="21">
        <f t="shared" si="3"/>
        <v>0</v>
      </c>
      <c r="Y54" s="54">
        <f t="shared" si="6"/>
        <v>107900</v>
      </c>
      <c r="Z54" s="54"/>
    </row>
    <row r="55" spans="1:26" s="60" customFormat="1" x14ac:dyDescent="0.5">
      <c r="A55" s="21"/>
      <c r="B55" s="22" t="s">
        <v>62</v>
      </c>
      <c r="C55" s="21">
        <v>15465</v>
      </c>
      <c r="D55" s="21">
        <v>0</v>
      </c>
      <c r="E55" s="21">
        <v>0</v>
      </c>
      <c r="F55" s="21">
        <v>79</v>
      </c>
      <c r="G55" s="21">
        <v>1</v>
      </c>
      <c r="H55" s="21">
        <f t="shared" si="0"/>
        <v>79</v>
      </c>
      <c r="I55" s="54">
        <v>100</v>
      </c>
      <c r="J55" s="54">
        <f t="shared" si="1"/>
        <v>7900</v>
      </c>
      <c r="L55" s="21"/>
      <c r="M55" s="21"/>
      <c r="N55" s="21"/>
      <c r="O55" s="21"/>
      <c r="P55" s="54"/>
      <c r="Q55" s="54"/>
      <c r="S55" s="21"/>
      <c r="V55" s="54">
        <f t="shared" si="5"/>
        <v>7900</v>
      </c>
      <c r="W55" s="21">
        <f t="shared" si="3"/>
        <v>0</v>
      </c>
      <c r="Y55" s="54">
        <f t="shared" si="6"/>
        <v>7900</v>
      </c>
      <c r="Z55" s="54"/>
    </row>
    <row r="56" spans="1:26" s="61" customFormat="1" x14ac:dyDescent="0.5">
      <c r="A56" s="32"/>
      <c r="B56" s="33"/>
      <c r="C56" s="32"/>
      <c r="D56" s="32"/>
      <c r="E56" s="32"/>
      <c r="F56" s="32"/>
      <c r="G56" s="32"/>
      <c r="H56" s="32"/>
      <c r="I56" s="32"/>
      <c r="J56" s="32"/>
      <c r="L56" s="32"/>
      <c r="M56" s="32"/>
      <c r="N56" s="32"/>
      <c r="O56" s="32"/>
      <c r="P56" s="32"/>
      <c r="Q56" s="32"/>
      <c r="S56" s="32"/>
      <c r="V56" s="32"/>
      <c r="W56" s="32"/>
      <c r="Y56" s="32"/>
      <c r="Z56" s="32"/>
    </row>
    <row r="57" spans="1:26" s="60" customFormat="1" x14ac:dyDescent="0.5">
      <c r="A57" s="21">
        <v>10</v>
      </c>
      <c r="B57" s="22" t="s">
        <v>62</v>
      </c>
      <c r="C57" s="21">
        <v>18516</v>
      </c>
      <c r="D57" s="21">
        <v>1</v>
      </c>
      <c r="E57" s="21">
        <v>0</v>
      </c>
      <c r="F57" s="21">
        <v>3</v>
      </c>
      <c r="G57" s="21">
        <v>1</v>
      </c>
      <c r="H57" s="21">
        <f t="shared" si="0"/>
        <v>403</v>
      </c>
      <c r="I57" s="54">
        <v>130</v>
      </c>
      <c r="J57" s="54">
        <f t="shared" si="1"/>
        <v>52390</v>
      </c>
      <c r="L57" s="21"/>
      <c r="M57" s="21"/>
      <c r="N57" s="21"/>
      <c r="O57" s="21"/>
      <c r="P57" s="54"/>
      <c r="Q57" s="54"/>
      <c r="S57" s="21"/>
      <c r="V57" s="54">
        <f t="shared" si="5"/>
        <v>52390</v>
      </c>
      <c r="W57" s="21">
        <f t="shared" si="3"/>
        <v>0</v>
      </c>
      <c r="Y57" s="54">
        <f t="shared" si="6"/>
        <v>52390</v>
      </c>
      <c r="Z57" s="54"/>
    </row>
    <row r="58" spans="1:26" s="61" customFormat="1" x14ac:dyDescent="0.5">
      <c r="A58" s="32"/>
      <c r="B58" s="33"/>
      <c r="C58" s="32"/>
      <c r="D58" s="32"/>
      <c r="E58" s="32"/>
      <c r="F58" s="32"/>
      <c r="G58" s="32"/>
      <c r="H58" s="32"/>
      <c r="I58" s="32"/>
      <c r="J58" s="32"/>
      <c r="L58" s="32"/>
      <c r="M58" s="32"/>
      <c r="N58" s="32"/>
      <c r="O58" s="32"/>
      <c r="P58" s="32"/>
      <c r="Q58" s="32"/>
      <c r="S58" s="32"/>
      <c r="V58" s="32"/>
      <c r="W58" s="32"/>
      <c r="Y58" s="32"/>
      <c r="Z58" s="32"/>
    </row>
    <row r="59" spans="1:26" s="60" customFormat="1" x14ac:dyDescent="0.5">
      <c r="A59" s="21">
        <v>11</v>
      </c>
      <c r="B59" s="22" t="s">
        <v>62</v>
      </c>
      <c r="C59" s="21">
        <v>5968</v>
      </c>
      <c r="D59" s="21">
        <v>0</v>
      </c>
      <c r="E59" s="21">
        <v>1</v>
      </c>
      <c r="F59" s="21">
        <v>15</v>
      </c>
      <c r="G59" s="21">
        <v>2</v>
      </c>
      <c r="H59" s="21">
        <f t="shared" si="0"/>
        <v>115</v>
      </c>
      <c r="I59" s="54">
        <v>200</v>
      </c>
      <c r="J59" s="54">
        <f t="shared" si="1"/>
        <v>23000</v>
      </c>
      <c r="L59" s="21" t="s">
        <v>72</v>
      </c>
      <c r="M59" s="21" t="s">
        <v>66</v>
      </c>
      <c r="N59" s="21">
        <v>2</v>
      </c>
      <c r="O59" s="21">
        <v>168</v>
      </c>
      <c r="P59" s="54">
        <v>100</v>
      </c>
      <c r="Q59" s="54">
        <v>6800</v>
      </c>
      <c r="R59" s="21">
        <f t="shared" ref="R59:R61" si="15">O59*Q59</f>
        <v>1142400</v>
      </c>
      <c r="S59" s="21">
        <v>31</v>
      </c>
      <c r="U59" s="21">
        <f t="shared" ref="U59:U61" si="16">R59*(100-T59)/100</f>
        <v>1142400</v>
      </c>
      <c r="V59" s="54">
        <f t="shared" si="5"/>
        <v>1165400</v>
      </c>
      <c r="W59" s="21">
        <f t="shared" si="3"/>
        <v>1165400</v>
      </c>
      <c r="Y59" s="54">
        <f t="shared" si="6"/>
        <v>1165400</v>
      </c>
      <c r="Z59" s="54"/>
    </row>
    <row r="60" spans="1:26" s="60" customFormat="1" x14ac:dyDescent="0.5">
      <c r="A60" s="21"/>
      <c r="B60" s="22"/>
      <c r="C60" s="21"/>
      <c r="D60" s="21"/>
      <c r="E60" s="21"/>
      <c r="F60" s="21"/>
      <c r="G60" s="21"/>
      <c r="H60" s="21">
        <f t="shared" si="0"/>
        <v>0</v>
      </c>
      <c r="I60" s="54"/>
      <c r="J60" s="54">
        <f t="shared" si="1"/>
        <v>0</v>
      </c>
      <c r="L60" s="21"/>
      <c r="M60" s="21" t="s">
        <v>85</v>
      </c>
      <c r="N60" s="21">
        <v>2</v>
      </c>
      <c r="O60" s="21">
        <v>96</v>
      </c>
      <c r="P60" s="54">
        <v>100</v>
      </c>
      <c r="Q60" s="54">
        <v>6800</v>
      </c>
      <c r="R60" s="21">
        <f t="shared" si="15"/>
        <v>652800</v>
      </c>
      <c r="S60" s="21">
        <v>31</v>
      </c>
      <c r="U60" s="21">
        <f t="shared" si="16"/>
        <v>652800</v>
      </c>
      <c r="V60" s="54">
        <f t="shared" si="5"/>
        <v>652800</v>
      </c>
      <c r="W60" s="21">
        <f t="shared" si="3"/>
        <v>652800</v>
      </c>
      <c r="Y60" s="54">
        <f t="shared" si="6"/>
        <v>652800</v>
      </c>
      <c r="Z60" s="54"/>
    </row>
    <row r="61" spans="1:26" s="60" customFormat="1" x14ac:dyDescent="0.5">
      <c r="A61" s="21"/>
      <c r="B61" s="22"/>
      <c r="C61" s="21"/>
      <c r="D61" s="21"/>
      <c r="E61" s="21"/>
      <c r="F61" s="21"/>
      <c r="G61" s="21"/>
      <c r="H61" s="21">
        <f t="shared" si="0"/>
        <v>0</v>
      </c>
      <c r="I61" s="54"/>
      <c r="J61" s="54">
        <f t="shared" si="1"/>
        <v>0</v>
      </c>
      <c r="L61" s="21"/>
      <c r="M61" s="21" t="s">
        <v>66</v>
      </c>
      <c r="N61" s="21">
        <v>2</v>
      </c>
      <c r="O61" s="21">
        <v>8</v>
      </c>
      <c r="P61" s="54">
        <v>100</v>
      </c>
      <c r="Q61" s="54">
        <v>6800</v>
      </c>
      <c r="R61" s="21">
        <f t="shared" si="15"/>
        <v>54400</v>
      </c>
      <c r="S61" s="21">
        <v>51</v>
      </c>
      <c r="U61" s="21">
        <f t="shared" si="16"/>
        <v>54400</v>
      </c>
      <c r="V61" s="54">
        <f t="shared" si="5"/>
        <v>54400</v>
      </c>
      <c r="W61" s="21">
        <f t="shared" si="3"/>
        <v>54400</v>
      </c>
      <c r="Y61" s="54">
        <f t="shared" si="6"/>
        <v>54400</v>
      </c>
      <c r="Z61" s="54"/>
    </row>
    <row r="62" spans="1:26" s="60" customFormat="1" x14ac:dyDescent="0.5">
      <c r="A62" s="21"/>
      <c r="B62" s="22" t="s">
        <v>62</v>
      </c>
      <c r="C62" s="21">
        <v>5814</v>
      </c>
      <c r="D62" s="21">
        <v>1</v>
      </c>
      <c r="E62" s="21">
        <v>3</v>
      </c>
      <c r="F62" s="21">
        <v>96</v>
      </c>
      <c r="G62" s="21">
        <v>1</v>
      </c>
      <c r="H62" s="21">
        <f t="shared" si="0"/>
        <v>796</v>
      </c>
      <c r="I62" s="54">
        <v>130</v>
      </c>
      <c r="J62" s="54">
        <f t="shared" si="1"/>
        <v>103480</v>
      </c>
      <c r="L62" s="21"/>
      <c r="M62" s="21"/>
      <c r="N62" s="21"/>
      <c r="O62" s="21"/>
      <c r="P62" s="54"/>
      <c r="Q62" s="54"/>
      <c r="S62" s="21"/>
      <c r="V62" s="54">
        <f t="shared" si="5"/>
        <v>103480</v>
      </c>
      <c r="W62" s="21">
        <f t="shared" si="3"/>
        <v>0</v>
      </c>
      <c r="Y62" s="54">
        <f t="shared" si="6"/>
        <v>103480</v>
      </c>
      <c r="Z62" s="54"/>
    </row>
    <row r="63" spans="1:26" s="60" customFormat="1" x14ac:dyDescent="0.5">
      <c r="A63" s="21"/>
      <c r="B63" s="22" t="s">
        <v>62</v>
      </c>
      <c r="C63" s="21">
        <v>10580</v>
      </c>
      <c r="D63" s="21">
        <v>0</v>
      </c>
      <c r="E63" s="21">
        <v>1</v>
      </c>
      <c r="F63" s="21">
        <v>95</v>
      </c>
      <c r="G63" s="21">
        <v>1</v>
      </c>
      <c r="H63" s="21">
        <f t="shared" si="0"/>
        <v>195</v>
      </c>
      <c r="I63" s="54">
        <v>200</v>
      </c>
      <c r="J63" s="54">
        <f t="shared" si="1"/>
        <v>39000</v>
      </c>
      <c r="L63" s="21"/>
      <c r="M63" s="21"/>
      <c r="N63" s="21"/>
      <c r="O63" s="21"/>
      <c r="P63" s="54"/>
      <c r="Q63" s="54"/>
      <c r="S63" s="21"/>
      <c r="V63" s="54">
        <f t="shared" si="5"/>
        <v>39000</v>
      </c>
      <c r="W63" s="21">
        <f t="shared" si="3"/>
        <v>0</v>
      </c>
      <c r="Y63" s="54">
        <f t="shared" si="6"/>
        <v>39000</v>
      </c>
      <c r="Z63" s="54"/>
    </row>
    <row r="64" spans="1:26" s="60" customFormat="1" x14ac:dyDescent="0.5">
      <c r="A64" s="21"/>
      <c r="B64" s="22" t="s">
        <v>62</v>
      </c>
      <c r="C64" s="21">
        <v>14948</v>
      </c>
      <c r="D64" s="21">
        <v>1</v>
      </c>
      <c r="E64" s="21">
        <v>3</v>
      </c>
      <c r="F64" s="21">
        <v>27</v>
      </c>
      <c r="G64" s="21">
        <v>1</v>
      </c>
      <c r="H64" s="21">
        <f t="shared" si="0"/>
        <v>727</v>
      </c>
      <c r="I64" s="54">
        <v>100</v>
      </c>
      <c r="J64" s="54">
        <f t="shared" si="1"/>
        <v>72700</v>
      </c>
      <c r="L64" s="21"/>
      <c r="M64" s="21"/>
      <c r="N64" s="21"/>
      <c r="O64" s="21"/>
      <c r="P64" s="54"/>
      <c r="Q64" s="54"/>
      <c r="S64" s="21"/>
      <c r="V64" s="54">
        <f t="shared" si="5"/>
        <v>72700</v>
      </c>
      <c r="W64" s="21">
        <f t="shared" si="3"/>
        <v>0</v>
      </c>
      <c r="Y64" s="54">
        <f t="shared" si="6"/>
        <v>72700</v>
      </c>
      <c r="Z64" s="54"/>
    </row>
    <row r="65" spans="1:27" s="61" customFormat="1" x14ac:dyDescent="0.5">
      <c r="A65" s="32"/>
      <c r="B65" s="33"/>
      <c r="C65" s="32"/>
      <c r="D65" s="32"/>
      <c r="E65" s="32"/>
      <c r="F65" s="32"/>
      <c r="G65" s="32"/>
      <c r="H65" s="32"/>
      <c r="I65" s="32"/>
      <c r="J65" s="32"/>
      <c r="L65" s="32"/>
      <c r="M65" s="32"/>
      <c r="N65" s="32"/>
      <c r="O65" s="32"/>
      <c r="P65" s="32"/>
      <c r="Q65" s="32"/>
      <c r="S65" s="32"/>
      <c r="V65" s="32"/>
      <c r="W65" s="32"/>
      <c r="Y65" s="32"/>
      <c r="Z65" s="32"/>
    </row>
    <row r="66" spans="1:27" s="60" customFormat="1" x14ac:dyDescent="0.5">
      <c r="A66" s="21">
        <v>12</v>
      </c>
      <c r="B66" s="22" t="s">
        <v>62</v>
      </c>
      <c r="C66" s="21">
        <v>15484</v>
      </c>
      <c r="D66" s="21">
        <v>0</v>
      </c>
      <c r="E66" s="21">
        <v>3</v>
      </c>
      <c r="F66" s="21">
        <v>34</v>
      </c>
      <c r="G66" s="21">
        <v>2</v>
      </c>
      <c r="H66" s="21">
        <f t="shared" si="0"/>
        <v>334</v>
      </c>
      <c r="I66" s="54">
        <v>150</v>
      </c>
      <c r="J66" s="54">
        <f t="shared" si="1"/>
        <v>50100</v>
      </c>
      <c r="L66" s="21" t="s">
        <v>72</v>
      </c>
      <c r="M66" s="21" t="s">
        <v>73</v>
      </c>
      <c r="N66" s="21">
        <v>2</v>
      </c>
      <c r="O66" s="21">
        <v>159.5</v>
      </c>
      <c r="P66" s="54">
        <v>100</v>
      </c>
      <c r="Q66" s="54">
        <v>6800</v>
      </c>
      <c r="R66" s="21">
        <f t="shared" ref="R66:R67" si="17">O66*Q66</f>
        <v>1084600</v>
      </c>
      <c r="S66" s="21">
        <v>26</v>
      </c>
      <c r="U66" s="21">
        <f t="shared" ref="U66:U67" si="18">R66*(100-T66)/100</f>
        <v>1084600</v>
      </c>
      <c r="V66" s="54">
        <f t="shared" si="5"/>
        <v>1134700</v>
      </c>
      <c r="W66" s="21">
        <f t="shared" si="3"/>
        <v>1134700</v>
      </c>
      <c r="Y66" s="54">
        <f t="shared" si="6"/>
        <v>1134700</v>
      </c>
      <c r="Z66" s="54"/>
    </row>
    <row r="67" spans="1:27" s="60" customFormat="1" x14ac:dyDescent="0.5">
      <c r="A67" s="21"/>
      <c r="B67" s="22"/>
      <c r="C67" s="21"/>
      <c r="D67" s="21"/>
      <c r="E67" s="21"/>
      <c r="F67" s="21"/>
      <c r="G67" s="21"/>
      <c r="H67" s="21">
        <f t="shared" si="0"/>
        <v>0</v>
      </c>
      <c r="I67" s="54"/>
      <c r="J67" s="54">
        <f t="shared" si="1"/>
        <v>0</v>
      </c>
      <c r="L67" s="21"/>
      <c r="M67" s="21" t="s">
        <v>66</v>
      </c>
      <c r="N67" s="21">
        <v>2</v>
      </c>
      <c r="O67" s="21">
        <v>8</v>
      </c>
      <c r="P67" s="54">
        <v>100</v>
      </c>
      <c r="Q67" s="54">
        <v>6800</v>
      </c>
      <c r="R67" s="21">
        <f t="shared" si="17"/>
        <v>54400</v>
      </c>
      <c r="S67" s="21">
        <v>26</v>
      </c>
      <c r="U67" s="21">
        <f t="shared" si="18"/>
        <v>54400</v>
      </c>
      <c r="V67" s="54">
        <f t="shared" si="5"/>
        <v>54400</v>
      </c>
      <c r="W67" s="21">
        <f t="shared" si="3"/>
        <v>54400</v>
      </c>
      <c r="Y67" s="54">
        <f t="shared" si="6"/>
        <v>54400</v>
      </c>
      <c r="Z67" s="54"/>
    </row>
    <row r="68" spans="1:27" s="60" customFormat="1" x14ac:dyDescent="0.5">
      <c r="A68" s="21"/>
      <c r="B68" s="22" t="s">
        <v>62</v>
      </c>
      <c r="C68" s="21">
        <v>5438</v>
      </c>
      <c r="D68" s="21">
        <v>2</v>
      </c>
      <c r="E68" s="21">
        <v>1</v>
      </c>
      <c r="F68" s="21">
        <v>42</v>
      </c>
      <c r="G68" s="21">
        <v>1</v>
      </c>
      <c r="H68" s="21">
        <f t="shared" si="0"/>
        <v>942</v>
      </c>
      <c r="I68" s="54">
        <v>100</v>
      </c>
      <c r="J68" s="54">
        <f t="shared" si="1"/>
        <v>94200</v>
      </c>
      <c r="L68" s="21"/>
      <c r="M68" s="21"/>
      <c r="N68" s="21"/>
      <c r="O68" s="21"/>
      <c r="P68" s="54"/>
      <c r="Q68" s="54"/>
      <c r="S68" s="21"/>
      <c r="V68" s="54">
        <f t="shared" si="5"/>
        <v>94200</v>
      </c>
      <c r="W68" s="21">
        <f t="shared" si="3"/>
        <v>0</v>
      </c>
      <c r="Y68" s="54">
        <f t="shared" si="6"/>
        <v>94200</v>
      </c>
      <c r="Z68" s="54"/>
    </row>
    <row r="69" spans="1:27" s="60" customFormat="1" x14ac:dyDescent="0.5">
      <c r="A69" s="21"/>
      <c r="B69" s="22" t="s">
        <v>62</v>
      </c>
      <c r="C69" s="21">
        <v>18644</v>
      </c>
      <c r="D69" s="21">
        <v>0</v>
      </c>
      <c r="E69" s="21">
        <v>2</v>
      </c>
      <c r="F69" s="21">
        <v>31</v>
      </c>
      <c r="G69" s="21">
        <v>1</v>
      </c>
      <c r="H69" s="21">
        <f t="shared" si="0"/>
        <v>231</v>
      </c>
      <c r="I69" s="54">
        <v>130</v>
      </c>
      <c r="J69" s="54">
        <f t="shared" si="1"/>
        <v>30030</v>
      </c>
      <c r="L69" s="21"/>
      <c r="M69" s="21"/>
      <c r="N69" s="21"/>
      <c r="O69" s="21"/>
      <c r="P69" s="54"/>
      <c r="Q69" s="54"/>
      <c r="S69" s="21"/>
      <c r="V69" s="54">
        <f t="shared" si="5"/>
        <v>30030</v>
      </c>
      <c r="W69" s="21">
        <f t="shared" si="3"/>
        <v>0</v>
      </c>
      <c r="Y69" s="54">
        <f t="shared" si="6"/>
        <v>30030</v>
      </c>
      <c r="Z69" s="54"/>
    </row>
    <row r="70" spans="1:27" s="61" customFormat="1" x14ac:dyDescent="0.5">
      <c r="A70" s="32"/>
      <c r="B70" s="33"/>
      <c r="C70" s="32"/>
      <c r="D70" s="32"/>
      <c r="E70" s="32"/>
      <c r="F70" s="32"/>
      <c r="G70" s="32"/>
      <c r="H70" s="32"/>
      <c r="I70" s="32"/>
      <c r="J70" s="32"/>
      <c r="L70" s="32"/>
      <c r="M70" s="32"/>
      <c r="N70" s="32"/>
      <c r="O70" s="32"/>
      <c r="P70" s="32"/>
      <c r="Q70" s="32"/>
      <c r="S70" s="32"/>
      <c r="V70" s="32"/>
      <c r="W70" s="32"/>
      <c r="Y70" s="32"/>
      <c r="Z70" s="32"/>
    </row>
    <row r="71" spans="1:27" s="60" customFormat="1" x14ac:dyDescent="0.5">
      <c r="A71" s="21">
        <v>13</v>
      </c>
      <c r="B71" s="22" t="s">
        <v>62</v>
      </c>
      <c r="C71" s="21">
        <v>15474</v>
      </c>
      <c r="D71" s="21">
        <v>1</v>
      </c>
      <c r="E71" s="21">
        <v>3</v>
      </c>
      <c r="F71" s="21">
        <v>88</v>
      </c>
      <c r="G71" s="21">
        <v>1</v>
      </c>
      <c r="H71" s="21">
        <f t="shared" si="0"/>
        <v>788</v>
      </c>
      <c r="I71" s="54">
        <v>130</v>
      </c>
      <c r="J71" s="54">
        <f t="shared" si="1"/>
        <v>102440</v>
      </c>
      <c r="L71" s="21"/>
      <c r="M71" s="21"/>
      <c r="N71" s="21"/>
      <c r="O71" s="21"/>
      <c r="P71" s="54"/>
      <c r="Q71" s="54"/>
      <c r="S71" s="21"/>
      <c r="V71" s="54">
        <f t="shared" si="5"/>
        <v>102440</v>
      </c>
      <c r="W71" s="21">
        <f t="shared" si="3"/>
        <v>0</v>
      </c>
      <c r="Y71" s="54">
        <f t="shared" si="6"/>
        <v>102440</v>
      </c>
      <c r="Z71" s="54"/>
    </row>
    <row r="72" spans="1:27" s="61" customFormat="1" x14ac:dyDescent="0.5">
      <c r="A72" s="32"/>
      <c r="B72" s="33"/>
      <c r="C72" s="32"/>
      <c r="D72" s="32"/>
      <c r="E72" s="32"/>
      <c r="F72" s="32"/>
      <c r="G72" s="32"/>
      <c r="H72" s="32"/>
      <c r="I72" s="32"/>
      <c r="J72" s="32"/>
      <c r="L72" s="32"/>
      <c r="M72" s="32"/>
      <c r="N72" s="32"/>
      <c r="O72" s="32"/>
      <c r="P72" s="32"/>
      <c r="Q72" s="32"/>
      <c r="S72" s="32"/>
      <c r="V72" s="32"/>
      <c r="W72" s="32"/>
      <c r="Y72" s="32"/>
      <c r="Z72" s="32"/>
    </row>
    <row r="73" spans="1:27" s="60" customFormat="1" x14ac:dyDescent="0.5">
      <c r="A73" s="21">
        <v>14</v>
      </c>
      <c r="B73" s="22" t="s">
        <v>62</v>
      </c>
      <c r="C73" s="21">
        <v>5970</v>
      </c>
      <c r="D73" s="21">
        <v>0</v>
      </c>
      <c r="E73" s="21">
        <v>1</v>
      </c>
      <c r="F73" s="21">
        <v>45</v>
      </c>
      <c r="G73" s="21">
        <v>2</v>
      </c>
      <c r="H73" s="21">
        <f t="shared" si="0"/>
        <v>145</v>
      </c>
      <c r="I73" s="54">
        <v>200</v>
      </c>
      <c r="J73" s="54">
        <f t="shared" si="1"/>
        <v>29000</v>
      </c>
      <c r="L73" s="21" t="s">
        <v>72</v>
      </c>
      <c r="M73" s="21" t="s">
        <v>66</v>
      </c>
      <c r="N73" s="21">
        <v>2</v>
      </c>
      <c r="O73" s="21">
        <v>264</v>
      </c>
      <c r="P73" s="54">
        <v>100</v>
      </c>
      <c r="Q73" s="54">
        <v>6800</v>
      </c>
      <c r="R73" s="21">
        <f t="shared" ref="R73:R75" si="19">O73*Q73</f>
        <v>1795200</v>
      </c>
      <c r="S73" s="21">
        <v>31</v>
      </c>
      <c r="U73" s="21">
        <f t="shared" ref="U73:U75" si="20">R73*(100-T73)/100</f>
        <v>1795200</v>
      </c>
      <c r="V73" s="54">
        <f t="shared" si="5"/>
        <v>1824200</v>
      </c>
      <c r="W73" s="21">
        <f t="shared" si="3"/>
        <v>1824200</v>
      </c>
      <c r="Y73" s="54">
        <f t="shared" si="6"/>
        <v>1824200</v>
      </c>
      <c r="Z73" s="54"/>
    </row>
    <row r="74" spans="1:27" s="60" customFormat="1" x14ac:dyDescent="0.5">
      <c r="A74" s="21"/>
      <c r="B74" s="22"/>
      <c r="C74" s="21"/>
      <c r="D74" s="21"/>
      <c r="E74" s="21"/>
      <c r="F74" s="21"/>
      <c r="G74" s="21"/>
      <c r="H74" s="21">
        <f t="shared" si="0"/>
        <v>0</v>
      </c>
      <c r="I74" s="54"/>
      <c r="J74" s="54">
        <f t="shared" si="1"/>
        <v>0</v>
      </c>
      <c r="L74" s="21"/>
      <c r="M74" s="21" t="s">
        <v>85</v>
      </c>
      <c r="N74" s="21">
        <v>2</v>
      </c>
      <c r="O74" s="21">
        <v>27</v>
      </c>
      <c r="P74" s="54">
        <v>100</v>
      </c>
      <c r="Q74" s="54">
        <v>6800</v>
      </c>
      <c r="R74" s="21">
        <f t="shared" si="19"/>
        <v>183600</v>
      </c>
      <c r="S74" s="21">
        <v>21</v>
      </c>
      <c r="U74" s="21">
        <f t="shared" si="20"/>
        <v>183600</v>
      </c>
      <c r="V74" s="54">
        <f t="shared" si="5"/>
        <v>183600</v>
      </c>
      <c r="W74" s="21">
        <f t="shared" si="3"/>
        <v>183600</v>
      </c>
      <c r="Y74" s="54">
        <f t="shared" si="6"/>
        <v>183600</v>
      </c>
      <c r="Z74" s="54"/>
    </row>
    <row r="75" spans="1:27" s="60" customFormat="1" x14ac:dyDescent="0.5">
      <c r="A75" s="21"/>
      <c r="B75" s="22"/>
      <c r="C75" s="21"/>
      <c r="D75" s="21"/>
      <c r="E75" s="21"/>
      <c r="F75" s="21"/>
      <c r="G75" s="21"/>
      <c r="H75" s="21">
        <f t="shared" ref="H75:H138" si="21">+(D75*400)+(E75*100)+F75</f>
        <v>0</v>
      </c>
      <c r="I75" s="54"/>
      <c r="J75" s="54">
        <f t="shared" ref="J75:J138" si="22">H75*I75</f>
        <v>0</v>
      </c>
      <c r="L75" s="21"/>
      <c r="M75" s="21" t="s">
        <v>66</v>
      </c>
      <c r="N75" s="21">
        <v>2</v>
      </c>
      <c r="O75" s="21">
        <v>12</v>
      </c>
      <c r="P75" s="54">
        <v>100</v>
      </c>
      <c r="Q75" s="54">
        <v>6800</v>
      </c>
      <c r="R75" s="21">
        <f t="shared" si="19"/>
        <v>81600</v>
      </c>
      <c r="S75" s="21">
        <v>31</v>
      </c>
      <c r="U75" s="21">
        <f t="shared" si="20"/>
        <v>81600</v>
      </c>
      <c r="V75" s="54">
        <f t="shared" si="5"/>
        <v>81600</v>
      </c>
      <c r="W75" s="21">
        <f t="shared" ref="W75:W138" si="23">V75*P75/100</f>
        <v>81600</v>
      </c>
      <c r="Y75" s="54">
        <f t="shared" si="6"/>
        <v>81600</v>
      </c>
      <c r="Z75" s="54"/>
    </row>
    <row r="76" spans="1:27" s="62" customFormat="1" x14ac:dyDescent="0.5">
      <c r="A76" s="53"/>
      <c r="B76" s="55" t="s">
        <v>114</v>
      </c>
      <c r="C76" s="53">
        <v>513</v>
      </c>
      <c r="D76" s="53">
        <v>3</v>
      </c>
      <c r="E76" s="53">
        <v>0</v>
      </c>
      <c r="F76" s="53">
        <v>0</v>
      </c>
      <c r="G76" s="53">
        <v>1</v>
      </c>
      <c r="H76" s="53">
        <f t="shared" si="21"/>
        <v>1200</v>
      </c>
      <c r="I76" s="53">
        <v>100</v>
      </c>
      <c r="J76" s="53">
        <f t="shared" si="22"/>
        <v>120000</v>
      </c>
      <c r="L76" s="53"/>
      <c r="M76" s="53"/>
      <c r="N76" s="53"/>
      <c r="O76" s="53"/>
      <c r="P76" s="53"/>
      <c r="Q76" s="53"/>
      <c r="S76" s="53"/>
      <c r="V76" s="53">
        <f t="shared" ref="V76:V139" si="24">J76+U76</f>
        <v>120000</v>
      </c>
      <c r="W76" s="53">
        <f t="shared" si="23"/>
        <v>0</v>
      </c>
      <c r="Y76" s="53">
        <f t="shared" ref="Y76:Y139" si="25">J76+U76</f>
        <v>120000</v>
      </c>
      <c r="Z76" s="53">
        <v>0.01</v>
      </c>
      <c r="AA76" s="53">
        <f>Y76*Z76/100</f>
        <v>12</v>
      </c>
    </row>
    <row r="77" spans="1:27" s="61" customFormat="1" x14ac:dyDescent="0.5">
      <c r="A77" s="32"/>
      <c r="B77" s="33"/>
      <c r="C77" s="32"/>
      <c r="D77" s="32"/>
      <c r="E77" s="32"/>
      <c r="F77" s="32"/>
      <c r="G77" s="32"/>
      <c r="H77" s="32"/>
      <c r="I77" s="32"/>
      <c r="J77" s="32"/>
      <c r="L77" s="32"/>
      <c r="M77" s="32"/>
      <c r="N77" s="32"/>
      <c r="O77" s="32"/>
      <c r="P77" s="32"/>
      <c r="Q77" s="32"/>
      <c r="S77" s="32"/>
      <c r="V77" s="32"/>
      <c r="W77" s="32"/>
      <c r="Y77" s="32"/>
      <c r="Z77" s="32"/>
    </row>
    <row r="78" spans="1:27" s="60" customFormat="1" x14ac:dyDescent="0.5">
      <c r="A78" s="21">
        <v>15</v>
      </c>
      <c r="B78" s="22" t="s">
        <v>62</v>
      </c>
      <c r="C78" s="21">
        <v>5963</v>
      </c>
      <c r="D78" s="21">
        <v>0</v>
      </c>
      <c r="E78" s="21">
        <v>1</v>
      </c>
      <c r="F78" s="21">
        <v>69</v>
      </c>
      <c r="G78" s="21">
        <v>2</v>
      </c>
      <c r="H78" s="21">
        <f t="shared" si="21"/>
        <v>169</v>
      </c>
      <c r="I78" s="54">
        <v>150</v>
      </c>
      <c r="J78" s="54">
        <f t="shared" si="22"/>
        <v>25350</v>
      </c>
      <c r="L78" s="21" t="s">
        <v>72</v>
      </c>
      <c r="M78" s="21" t="s">
        <v>65</v>
      </c>
      <c r="N78" s="21">
        <v>2</v>
      </c>
      <c r="O78" s="21">
        <v>108</v>
      </c>
      <c r="P78" s="54">
        <v>100</v>
      </c>
      <c r="Q78" s="54">
        <v>6800</v>
      </c>
      <c r="R78" s="21">
        <f t="shared" ref="R78:R80" si="26">O78*Q78</f>
        <v>734400</v>
      </c>
      <c r="S78" s="21">
        <v>30</v>
      </c>
      <c r="U78" s="21">
        <f t="shared" ref="U78:U80" si="27">R78*(100-T78)/100</f>
        <v>734400</v>
      </c>
      <c r="V78" s="54">
        <f t="shared" si="24"/>
        <v>759750</v>
      </c>
      <c r="W78" s="21">
        <f t="shared" si="23"/>
        <v>759750</v>
      </c>
      <c r="Y78" s="54">
        <f t="shared" si="25"/>
        <v>759750</v>
      </c>
      <c r="Z78" s="54"/>
    </row>
    <row r="79" spans="1:27" s="60" customFormat="1" x14ac:dyDescent="0.5">
      <c r="A79" s="21"/>
      <c r="B79" s="22"/>
      <c r="C79" s="21"/>
      <c r="D79" s="21"/>
      <c r="E79" s="21"/>
      <c r="F79" s="21"/>
      <c r="G79" s="21"/>
      <c r="H79" s="21">
        <f t="shared" si="21"/>
        <v>0</v>
      </c>
      <c r="I79" s="54"/>
      <c r="J79" s="54">
        <f t="shared" si="22"/>
        <v>0</v>
      </c>
      <c r="L79" s="21"/>
      <c r="M79" s="21" t="s">
        <v>65</v>
      </c>
      <c r="N79" s="21">
        <v>2</v>
      </c>
      <c r="O79" s="21">
        <v>18</v>
      </c>
      <c r="P79" s="54">
        <v>100</v>
      </c>
      <c r="Q79" s="54">
        <v>6800</v>
      </c>
      <c r="R79" s="21">
        <f t="shared" si="26"/>
        <v>122400</v>
      </c>
      <c r="S79" s="21">
        <v>30</v>
      </c>
      <c r="U79" s="21">
        <f t="shared" si="27"/>
        <v>122400</v>
      </c>
      <c r="V79" s="54">
        <f t="shared" si="24"/>
        <v>122400</v>
      </c>
      <c r="W79" s="21">
        <f t="shared" si="23"/>
        <v>122400</v>
      </c>
      <c r="Y79" s="54">
        <f t="shared" si="25"/>
        <v>122400</v>
      </c>
      <c r="Z79" s="54"/>
    </row>
    <row r="80" spans="1:27" s="60" customFormat="1" x14ac:dyDescent="0.5">
      <c r="A80" s="21"/>
      <c r="B80" s="22"/>
      <c r="C80" s="21"/>
      <c r="D80" s="21"/>
      <c r="E80" s="21"/>
      <c r="F80" s="21"/>
      <c r="G80" s="21"/>
      <c r="H80" s="21">
        <f t="shared" si="21"/>
        <v>0</v>
      </c>
      <c r="I80" s="54"/>
      <c r="J80" s="54">
        <f t="shared" si="22"/>
        <v>0</v>
      </c>
      <c r="L80" s="21"/>
      <c r="M80" s="21" t="s">
        <v>66</v>
      </c>
      <c r="N80" s="21">
        <v>2</v>
      </c>
      <c r="O80" s="21">
        <v>12</v>
      </c>
      <c r="P80" s="54">
        <v>100</v>
      </c>
      <c r="Q80" s="54">
        <v>6800</v>
      </c>
      <c r="R80" s="21">
        <f t="shared" si="26"/>
        <v>81600</v>
      </c>
      <c r="S80" s="21">
        <v>30</v>
      </c>
      <c r="U80" s="21">
        <f t="shared" si="27"/>
        <v>81600</v>
      </c>
      <c r="V80" s="54">
        <f t="shared" si="24"/>
        <v>81600</v>
      </c>
      <c r="W80" s="21">
        <f t="shared" si="23"/>
        <v>81600</v>
      </c>
      <c r="Y80" s="54">
        <f t="shared" si="25"/>
        <v>81600</v>
      </c>
      <c r="Z80" s="54"/>
    </row>
    <row r="81" spans="1:26" s="61" customFormat="1" x14ac:dyDescent="0.5">
      <c r="A81" s="32"/>
      <c r="B81" s="33"/>
      <c r="C81" s="32"/>
      <c r="D81" s="32"/>
      <c r="E81" s="32"/>
      <c r="F81" s="32"/>
      <c r="G81" s="32"/>
      <c r="H81" s="32"/>
      <c r="I81" s="32"/>
      <c r="J81" s="32"/>
      <c r="L81" s="32"/>
      <c r="M81" s="32"/>
      <c r="N81" s="32"/>
      <c r="O81" s="32"/>
      <c r="P81" s="32"/>
      <c r="Q81" s="32"/>
      <c r="S81" s="32"/>
      <c r="V81" s="32"/>
      <c r="W81" s="32"/>
      <c r="Y81" s="32"/>
      <c r="Z81" s="32"/>
    </row>
    <row r="82" spans="1:26" s="60" customFormat="1" x14ac:dyDescent="0.5">
      <c r="A82" s="21">
        <v>16</v>
      </c>
      <c r="B82" s="22" t="s">
        <v>62</v>
      </c>
      <c r="C82" s="21">
        <v>7741</v>
      </c>
      <c r="D82" s="21">
        <v>1</v>
      </c>
      <c r="E82" s="21">
        <v>2</v>
      </c>
      <c r="F82" s="21">
        <v>4</v>
      </c>
      <c r="G82" s="21">
        <v>2</v>
      </c>
      <c r="H82" s="21">
        <f t="shared" si="21"/>
        <v>604</v>
      </c>
      <c r="I82" s="54">
        <v>130</v>
      </c>
      <c r="J82" s="54">
        <f t="shared" si="22"/>
        <v>78520</v>
      </c>
      <c r="L82" s="21" t="s">
        <v>72</v>
      </c>
      <c r="M82" s="21" t="s">
        <v>65</v>
      </c>
      <c r="N82" s="21">
        <v>2</v>
      </c>
      <c r="O82" s="21">
        <v>234</v>
      </c>
      <c r="P82" s="54">
        <v>100</v>
      </c>
      <c r="Q82" s="54">
        <v>6800</v>
      </c>
      <c r="R82" s="21">
        <f t="shared" ref="R82:R84" si="28">O82*Q82</f>
        <v>1591200</v>
      </c>
      <c r="S82" s="21">
        <v>31</v>
      </c>
      <c r="U82" s="21">
        <f t="shared" ref="U82:U84" si="29">R82*(100-T82)/100</f>
        <v>1591200</v>
      </c>
      <c r="V82" s="54">
        <f t="shared" si="24"/>
        <v>1669720</v>
      </c>
      <c r="W82" s="21">
        <f t="shared" si="23"/>
        <v>1669720</v>
      </c>
      <c r="Y82" s="54">
        <f t="shared" si="25"/>
        <v>1669720</v>
      </c>
      <c r="Z82" s="54"/>
    </row>
    <row r="83" spans="1:26" s="60" customFormat="1" x14ac:dyDescent="0.5">
      <c r="A83" s="21"/>
      <c r="B83" s="22"/>
      <c r="C83" s="21"/>
      <c r="D83" s="21"/>
      <c r="E83" s="21"/>
      <c r="F83" s="21"/>
      <c r="G83" s="21"/>
      <c r="H83" s="21">
        <f t="shared" si="21"/>
        <v>0</v>
      </c>
      <c r="I83" s="54"/>
      <c r="J83" s="54">
        <f t="shared" si="22"/>
        <v>0</v>
      </c>
      <c r="L83" s="21"/>
      <c r="M83" s="21" t="s">
        <v>65</v>
      </c>
      <c r="N83" s="21">
        <v>2</v>
      </c>
      <c r="O83" s="21">
        <v>54</v>
      </c>
      <c r="P83" s="54">
        <v>100</v>
      </c>
      <c r="Q83" s="54">
        <v>6800</v>
      </c>
      <c r="R83" s="21">
        <f t="shared" si="28"/>
        <v>367200</v>
      </c>
      <c r="S83" s="21">
        <v>31</v>
      </c>
      <c r="U83" s="21">
        <f t="shared" si="29"/>
        <v>367200</v>
      </c>
      <c r="V83" s="54">
        <f t="shared" si="24"/>
        <v>367200</v>
      </c>
      <c r="W83" s="21">
        <f t="shared" si="23"/>
        <v>367200</v>
      </c>
      <c r="Y83" s="54">
        <f t="shared" si="25"/>
        <v>367200</v>
      </c>
      <c r="Z83" s="54"/>
    </row>
    <row r="84" spans="1:26" s="60" customFormat="1" x14ac:dyDescent="0.5">
      <c r="A84" s="21"/>
      <c r="B84" s="22"/>
      <c r="C84" s="21"/>
      <c r="D84" s="21"/>
      <c r="E84" s="21"/>
      <c r="F84" s="21"/>
      <c r="G84" s="21"/>
      <c r="H84" s="21">
        <f t="shared" si="21"/>
        <v>0</v>
      </c>
      <c r="I84" s="54"/>
      <c r="J84" s="54">
        <f t="shared" si="22"/>
        <v>0</v>
      </c>
      <c r="L84" s="21"/>
      <c r="M84" s="21" t="s">
        <v>66</v>
      </c>
      <c r="N84" s="21">
        <v>2</v>
      </c>
      <c r="O84" s="21">
        <v>8</v>
      </c>
      <c r="P84" s="54">
        <v>100</v>
      </c>
      <c r="Q84" s="54">
        <v>6800</v>
      </c>
      <c r="R84" s="21">
        <f t="shared" si="28"/>
        <v>54400</v>
      </c>
      <c r="S84" s="21">
        <v>31</v>
      </c>
      <c r="U84" s="21">
        <f t="shared" si="29"/>
        <v>54400</v>
      </c>
      <c r="V84" s="54">
        <f t="shared" si="24"/>
        <v>54400</v>
      </c>
      <c r="W84" s="21">
        <f t="shared" si="23"/>
        <v>54400</v>
      </c>
      <c r="Y84" s="54">
        <f t="shared" si="25"/>
        <v>54400</v>
      </c>
      <c r="Z84" s="54"/>
    </row>
    <row r="85" spans="1:26" s="61" customFormat="1" x14ac:dyDescent="0.5">
      <c r="A85" s="32"/>
      <c r="B85" s="33"/>
      <c r="C85" s="32"/>
      <c r="D85" s="32"/>
      <c r="E85" s="32"/>
      <c r="F85" s="32"/>
      <c r="G85" s="32"/>
      <c r="H85" s="32"/>
      <c r="I85" s="32"/>
      <c r="J85" s="32"/>
      <c r="L85" s="32"/>
      <c r="M85" s="32"/>
      <c r="N85" s="32"/>
      <c r="O85" s="32"/>
      <c r="P85" s="32"/>
      <c r="Q85" s="32"/>
      <c r="S85" s="32"/>
      <c r="V85" s="32"/>
      <c r="W85" s="32"/>
      <c r="Y85" s="32"/>
      <c r="Z85" s="32"/>
    </row>
    <row r="86" spans="1:26" s="60" customFormat="1" x14ac:dyDescent="0.5">
      <c r="A86" s="21">
        <v>17</v>
      </c>
      <c r="B86" s="22" t="s">
        <v>62</v>
      </c>
      <c r="C86" s="21">
        <v>5971</v>
      </c>
      <c r="D86" s="21">
        <v>0</v>
      </c>
      <c r="E86" s="21">
        <v>1</v>
      </c>
      <c r="F86" s="21">
        <v>5</v>
      </c>
      <c r="G86" s="21">
        <v>2</v>
      </c>
      <c r="H86" s="21">
        <f t="shared" si="21"/>
        <v>105</v>
      </c>
      <c r="I86" s="54">
        <v>150</v>
      </c>
      <c r="J86" s="54">
        <f t="shared" si="22"/>
        <v>15750</v>
      </c>
      <c r="L86" s="21" t="s">
        <v>72</v>
      </c>
      <c r="M86" s="21" t="s">
        <v>65</v>
      </c>
      <c r="N86" s="21">
        <v>2</v>
      </c>
      <c r="O86" s="21">
        <v>108</v>
      </c>
      <c r="P86" s="54">
        <v>100</v>
      </c>
      <c r="Q86" s="54">
        <v>6800</v>
      </c>
      <c r="R86" s="21">
        <f t="shared" ref="R86:R91" si="30">O86*Q86</f>
        <v>734400</v>
      </c>
      <c r="S86" s="21">
        <v>51</v>
      </c>
      <c r="U86" s="21">
        <f t="shared" ref="U86:U88" si="31">R86*(100-T86)/100</f>
        <v>734400</v>
      </c>
      <c r="V86" s="54">
        <f t="shared" si="24"/>
        <v>750150</v>
      </c>
      <c r="W86" s="21">
        <f t="shared" si="23"/>
        <v>750150</v>
      </c>
      <c r="Y86" s="54">
        <f t="shared" si="25"/>
        <v>750150</v>
      </c>
      <c r="Z86" s="54"/>
    </row>
    <row r="87" spans="1:26" s="60" customFormat="1" x14ac:dyDescent="0.5">
      <c r="A87" s="21"/>
      <c r="B87" s="22"/>
      <c r="C87" s="21"/>
      <c r="D87" s="21"/>
      <c r="E87" s="21"/>
      <c r="F87" s="21"/>
      <c r="G87" s="21"/>
      <c r="H87" s="21">
        <f t="shared" si="21"/>
        <v>0</v>
      </c>
      <c r="I87" s="54"/>
      <c r="J87" s="54">
        <f t="shared" si="22"/>
        <v>0</v>
      </c>
      <c r="L87" s="21"/>
      <c r="M87" s="21" t="s">
        <v>65</v>
      </c>
      <c r="N87" s="21">
        <v>2</v>
      </c>
      <c r="O87" s="21">
        <v>9</v>
      </c>
      <c r="P87" s="54">
        <v>100</v>
      </c>
      <c r="Q87" s="54">
        <v>6800</v>
      </c>
      <c r="R87" s="21">
        <f t="shared" si="30"/>
        <v>61200</v>
      </c>
      <c r="S87" s="21">
        <v>16</v>
      </c>
      <c r="U87" s="21">
        <f t="shared" si="31"/>
        <v>61200</v>
      </c>
      <c r="V87" s="54">
        <f t="shared" si="24"/>
        <v>61200</v>
      </c>
      <c r="W87" s="21">
        <f t="shared" si="23"/>
        <v>61200</v>
      </c>
      <c r="Y87" s="54">
        <f t="shared" si="25"/>
        <v>61200</v>
      </c>
      <c r="Z87" s="54"/>
    </row>
    <row r="88" spans="1:26" s="60" customFormat="1" x14ac:dyDescent="0.5">
      <c r="A88" s="21"/>
      <c r="B88" s="22"/>
      <c r="C88" s="21"/>
      <c r="D88" s="21"/>
      <c r="E88" s="21"/>
      <c r="F88" s="21"/>
      <c r="G88" s="21"/>
      <c r="H88" s="21">
        <f t="shared" si="21"/>
        <v>0</v>
      </c>
      <c r="I88" s="54"/>
      <c r="J88" s="54">
        <f t="shared" si="22"/>
        <v>0</v>
      </c>
      <c r="L88" s="21"/>
      <c r="M88" s="21" t="s">
        <v>66</v>
      </c>
      <c r="N88" s="21">
        <v>2</v>
      </c>
      <c r="O88" s="21">
        <v>8</v>
      </c>
      <c r="P88" s="54">
        <v>100</v>
      </c>
      <c r="Q88" s="54">
        <v>6800</v>
      </c>
      <c r="R88" s="21">
        <f t="shared" si="30"/>
        <v>54400</v>
      </c>
      <c r="S88" s="21">
        <v>51</v>
      </c>
      <c r="U88" s="21">
        <f t="shared" si="31"/>
        <v>54400</v>
      </c>
      <c r="V88" s="54">
        <f t="shared" si="24"/>
        <v>54400</v>
      </c>
      <c r="W88" s="21">
        <f t="shared" si="23"/>
        <v>54400</v>
      </c>
      <c r="Y88" s="54">
        <f t="shared" si="25"/>
        <v>54400</v>
      </c>
      <c r="Z88" s="54"/>
    </row>
    <row r="89" spans="1:26" s="61" customFormat="1" x14ac:dyDescent="0.5">
      <c r="A89" s="32"/>
      <c r="B89" s="33"/>
      <c r="C89" s="32"/>
      <c r="D89" s="32"/>
      <c r="E89" s="32"/>
      <c r="F89" s="32"/>
      <c r="G89" s="32"/>
      <c r="H89" s="32"/>
      <c r="I89" s="32"/>
      <c r="J89" s="32"/>
      <c r="L89" s="32"/>
      <c r="M89" s="32"/>
      <c r="N89" s="32"/>
      <c r="O89" s="32"/>
      <c r="P89" s="32"/>
      <c r="Q89" s="32"/>
      <c r="S89" s="32"/>
      <c r="V89" s="32"/>
      <c r="W89" s="32"/>
      <c r="Y89" s="32"/>
      <c r="Z89" s="32"/>
    </row>
    <row r="90" spans="1:26" s="60" customFormat="1" x14ac:dyDescent="0.5">
      <c r="A90" s="21">
        <v>18</v>
      </c>
      <c r="B90" s="22" t="s">
        <v>62</v>
      </c>
      <c r="C90" s="21">
        <v>14222</v>
      </c>
      <c r="D90" s="21">
        <v>0</v>
      </c>
      <c r="E90" s="21">
        <v>1</v>
      </c>
      <c r="F90" s="21">
        <v>42</v>
      </c>
      <c r="G90" s="21">
        <v>2</v>
      </c>
      <c r="H90" s="21">
        <f t="shared" si="21"/>
        <v>142</v>
      </c>
      <c r="I90" s="54">
        <v>200</v>
      </c>
      <c r="J90" s="54">
        <f t="shared" si="22"/>
        <v>28400</v>
      </c>
      <c r="L90" s="21" t="s">
        <v>72</v>
      </c>
      <c r="M90" s="21" t="s">
        <v>73</v>
      </c>
      <c r="N90" s="21">
        <v>2</v>
      </c>
      <c r="O90" s="21">
        <v>216</v>
      </c>
      <c r="P90" s="54">
        <v>100</v>
      </c>
      <c r="Q90" s="54">
        <v>6800</v>
      </c>
      <c r="R90" s="21">
        <f t="shared" si="30"/>
        <v>1468800</v>
      </c>
      <c r="S90" s="21">
        <v>31</v>
      </c>
      <c r="U90" s="21">
        <f t="shared" ref="U90:U91" si="32">R90*(100-T90)/100</f>
        <v>1468800</v>
      </c>
      <c r="V90" s="54">
        <f t="shared" si="24"/>
        <v>1497200</v>
      </c>
      <c r="W90" s="21">
        <f t="shared" si="23"/>
        <v>1497200</v>
      </c>
      <c r="Y90" s="54">
        <f t="shared" si="25"/>
        <v>1497200</v>
      </c>
      <c r="Z90" s="54"/>
    </row>
    <row r="91" spans="1:26" s="60" customFormat="1" x14ac:dyDescent="0.5">
      <c r="A91" s="21"/>
      <c r="B91" s="22"/>
      <c r="C91" s="21"/>
      <c r="D91" s="21"/>
      <c r="E91" s="21"/>
      <c r="F91" s="21"/>
      <c r="G91" s="21"/>
      <c r="H91" s="21">
        <f t="shared" si="21"/>
        <v>0</v>
      </c>
      <c r="I91" s="54"/>
      <c r="J91" s="54">
        <f t="shared" si="22"/>
        <v>0</v>
      </c>
      <c r="L91" s="21"/>
      <c r="M91" s="21" t="s">
        <v>66</v>
      </c>
      <c r="N91" s="21">
        <v>2</v>
      </c>
      <c r="O91" s="21">
        <v>6</v>
      </c>
      <c r="P91" s="54">
        <v>100</v>
      </c>
      <c r="Q91" s="54">
        <v>6800</v>
      </c>
      <c r="R91" s="21">
        <f t="shared" si="30"/>
        <v>40800</v>
      </c>
      <c r="S91" s="21">
        <v>31</v>
      </c>
      <c r="U91" s="21">
        <f t="shared" si="32"/>
        <v>40800</v>
      </c>
      <c r="V91" s="54">
        <f t="shared" si="24"/>
        <v>40800</v>
      </c>
      <c r="W91" s="21">
        <f t="shared" si="23"/>
        <v>40800</v>
      </c>
      <c r="Y91" s="54">
        <f t="shared" si="25"/>
        <v>40800</v>
      </c>
      <c r="Z91" s="54"/>
    </row>
    <row r="92" spans="1:26" s="60" customFormat="1" x14ac:dyDescent="0.5">
      <c r="A92" s="21"/>
      <c r="B92" s="22" t="s">
        <v>62</v>
      </c>
      <c r="C92" s="21">
        <v>14221</v>
      </c>
      <c r="D92" s="21">
        <v>2</v>
      </c>
      <c r="E92" s="21">
        <v>3</v>
      </c>
      <c r="F92" s="21">
        <v>87</v>
      </c>
      <c r="G92" s="21">
        <v>1</v>
      </c>
      <c r="H92" s="21">
        <f t="shared" si="21"/>
        <v>1187</v>
      </c>
      <c r="I92" s="54">
        <v>180</v>
      </c>
      <c r="J92" s="54">
        <f t="shared" si="22"/>
        <v>213660</v>
      </c>
      <c r="L92" s="21"/>
      <c r="M92" s="21"/>
      <c r="N92" s="21"/>
      <c r="O92" s="21"/>
      <c r="P92" s="54"/>
      <c r="Q92" s="54"/>
      <c r="S92" s="21"/>
      <c r="V92" s="54">
        <f t="shared" si="24"/>
        <v>213660</v>
      </c>
      <c r="W92" s="21">
        <f t="shared" si="23"/>
        <v>0</v>
      </c>
      <c r="Y92" s="54">
        <f t="shared" si="25"/>
        <v>213660</v>
      </c>
      <c r="Z92" s="54"/>
    </row>
    <row r="93" spans="1:26" s="61" customFormat="1" x14ac:dyDescent="0.5">
      <c r="A93" s="32"/>
      <c r="B93" s="33"/>
      <c r="C93" s="32"/>
      <c r="D93" s="32"/>
      <c r="E93" s="32"/>
      <c r="F93" s="32"/>
      <c r="G93" s="32"/>
      <c r="H93" s="32"/>
      <c r="I93" s="32"/>
      <c r="J93" s="32"/>
      <c r="L93" s="32"/>
      <c r="M93" s="32"/>
      <c r="N93" s="32"/>
      <c r="O93" s="32"/>
      <c r="P93" s="32"/>
      <c r="Q93" s="32"/>
      <c r="S93" s="32"/>
      <c r="V93" s="32"/>
      <c r="W93" s="32"/>
      <c r="Y93" s="32"/>
      <c r="Z93" s="32"/>
    </row>
    <row r="94" spans="1:26" s="60" customFormat="1" x14ac:dyDescent="0.5">
      <c r="A94" s="21">
        <v>19</v>
      </c>
      <c r="B94" s="22" t="s">
        <v>62</v>
      </c>
      <c r="C94" s="21">
        <v>18511</v>
      </c>
      <c r="D94" s="21">
        <v>14</v>
      </c>
      <c r="E94" s="21">
        <v>0</v>
      </c>
      <c r="F94" s="21">
        <v>73</v>
      </c>
      <c r="G94" s="21">
        <v>1</v>
      </c>
      <c r="H94" s="21">
        <f t="shared" si="21"/>
        <v>5673</v>
      </c>
      <c r="I94" s="54">
        <v>100</v>
      </c>
      <c r="J94" s="54">
        <f t="shared" si="22"/>
        <v>567300</v>
      </c>
      <c r="L94" s="21"/>
      <c r="M94" s="21"/>
      <c r="N94" s="21"/>
      <c r="O94" s="21"/>
      <c r="P94" s="54"/>
      <c r="Q94" s="54"/>
      <c r="S94" s="21"/>
      <c r="V94" s="54">
        <f t="shared" si="24"/>
        <v>567300</v>
      </c>
      <c r="W94" s="21">
        <f t="shared" si="23"/>
        <v>0</v>
      </c>
      <c r="Y94" s="54">
        <f t="shared" si="25"/>
        <v>567300</v>
      </c>
      <c r="Z94" s="54"/>
    </row>
    <row r="95" spans="1:26" s="61" customFormat="1" x14ac:dyDescent="0.5">
      <c r="A95" s="32"/>
      <c r="B95" s="32"/>
      <c r="C95" s="32"/>
      <c r="D95" s="32"/>
      <c r="E95" s="32"/>
      <c r="F95" s="32"/>
      <c r="G95" s="32"/>
      <c r="H95" s="32"/>
      <c r="I95" s="32"/>
      <c r="J95" s="32"/>
      <c r="L95" s="32"/>
      <c r="M95" s="32"/>
      <c r="N95" s="32"/>
      <c r="O95" s="32"/>
      <c r="P95" s="32"/>
      <c r="Q95" s="32"/>
      <c r="S95" s="32"/>
      <c r="V95" s="32"/>
      <c r="W95" s="32"/>
      <c r="Y95" s="32"/>
      <c r="Z95" s="32"/>
    </row>
    <row r="96" spans="1:26" s="60" customFormat="1" x14ac:dyDescent="0.5">
      <c r="A96" s="21">
        <v>20</v>
      </c>
      <c r="B96" s="22" t="s">
        <v>62</v>
      </c>
      <c r="C96" s="21">
        <v>5569</v>
      </c>
      <c r="D96" s="21">
        <v>1</v>
      </c>
      <c r="E96" s="21">
        <v>3</v>
      </c>
      <c r="F96" s="21">
        <v>48</v>
      </c>
      <c r="G96" s="21">
        <v>1</v>
      </c>
      <c r="H96" s="21">
        <f t="shared" si="21"/>
        <v>748</v>
      </c>
      <c r="I96" s="54">
        <v>100</v>
      </c>
      <c r="J96" s="54">
        <f t="shared" si="22"/>
        <v>74800</v>
      </c>
      <c r="L96" s="21"/>
      <c r="M96" s="21"/>
      <c r="N96" s="21"/>
      <c r="O96" s="21"/>
      <c r="P96" s="54"/>
      <c r="Q96" s="54"/>
      <c r="S96" s="21"/>
      <c r="V96" s="54">
        <f t="shared" si="24"/>
        <v>74800</v>
      </c>
      <c r="W96" s="21">
        <f t="shared" si="23"/>
        <v>0</v>
      </c>
      <c r="Y96" s="54">
        <f t="shared" si="25"/>
        <v>74800</v>
      </c>
      <c r="Z96" s="54"/>
    </row>
    <row r="97" spans="1:26" s="61" customFormat="1" x14ac:dyDescent="0.5">
      <c r="A97" s="32"/>
      <c r="B97" s="33"/>
      <c r="C97" s="32"/>
      <c r="D97" s="32"/>
      <c r="E97" s="32"/>
      <c r="F97" s="32"/>
      <c r="G97" s="32"/>
      <c r="H97" s="32"/>
      <c r="I97" s="32"/>
      <c r="J97" s="32"/>
      <c r="L97" s="32"/>
      <c r="M97" s="32"/>
      <c r="N97" s="32"/>
      <c r="O97" s="32"/>
      <c r="P97" s="32"/>
      <c r="Q97" s="32"/>
      <c r="S97" s="32"/>
      <c r="V97" s="32"/>
      <c r="W97" s="32"/>
      <c r="Y97" s="32"/>
      <c r="Z97" s="32"/>
    </row>
    <row r="98" spans="1:26" s="60" customFormat="1" x14ac:dyDescent="0.5">
      <c r="A98" s="21">
        <v>21</v>
      </c>
      <c r="B98" s="22" t="s">
        <v>62</v>
      </c>
      <c r="C98" s="21">
        <v>5978</v>
      </c>
      <c r="D98" s="21">
        <v>0</v>
      </c>
      <c r="E98" s="21">
        <v>1</v>
      </c>
      <c r="F98" s="21">
        <v>28</v>
      </c>
      <c r="G98" s="21">
        <v>2</v>
      </c>
      <c r="H98" s="21">
        <f t="shared" si="21"/>
        <v>128</v>
      </c>
      <c r="I98" s="54">
        <v>150</v>
      </c>
      <c r="J98" s="54">
        <f t="shared" si="22"/>
        <v>19200</v>
      </c>
      <c r="L98" s="21" t="s">
        <v>72</v>
      </c>
      <c r="M98" s="21" t="s">
        <v>65</v>
      </c>
      <c r="N98" s="21">
        <v>2</v>
      </c>
      <c r="O98" s="21">
        <v>180</v>
      </c>
      <c r="P98" s="54">
        <v>100</v>
      </c>
      <c r="Q98" s="54">
        <v>6800</v>
      </c>
      <c r="R98" s="21">
        <f t="shared" ref="R98:R100" si="33">O98*Q98</f>
        <v>1224000</v>
      </c>
      <c r="S98" s="21">
        <v>31</v>
      </c>
      <c r="U98" s="21">
        <f t="shared" ref="U98:U100" si="34">R98*(100-T98)/100</f>
        <v>1224000</v>
      </c>
      <c r="V98" s="54">
        <f t="shared" si="24"/>
        <v>1243200</v>
      </c>
      <c r="W98" s="21">
        <f t="shared" si="23"/>
        <v>1243200</v>
      </c>
      <c r="Y98" s="54">
        <f t="shared" si="25"/>
        <v>1243200</v>
      </c>
      <c r="Z98" s="54"/>
    </row>
    <row r="99" spans="1:26" s="60" customFormat="1" x14ac:dyDescent="0.5">
      <c r="A99" s="21"/>
      <c r="B99" s="22"/>
      <c r="C99" s="21"/>
      <c r="D99" s="21"/>
      <c r="E99" s="21"/>
      <c r="F99" s="21"/>
      <c r="G99" s="21"/>
      <c r="H99" s="21">
        <f t="shared" si="21"/>
        <v>0</v>
      </c>
      <c r="I99" s="54"/>
      <c r="J99" s="54">
        <f t="shared" si="22"/>
        <v>0</v>
      </c>
      <c r="L99" s="21"/>
      <c r="M99" s="21" t="s">
        <v>65</v>
      </c>
      <c r="N99" s="21">
        <v>2</v>
      </c>
      <c r="O99" s="21">
        <v>72</v>
      </c>
      <c r="P99" s="54">
        <v>100</v>
      </c>
      <c r="Q99" s="54">
        <v>6800</v>
      </c>
      <c r="R99" s="21">
        <f t="shared" si="33"/>
        <v>489600</v>
      </c>
      <c r="S99" s="21">
        <v>31</v>
      </c>
      <c r="U99" s="21">
        <f t="shared" si="34"/>
        <v>489600</v>
      </c>
      <c r="V99" s="54">
        <f t="shared" si="24"/>
        <v>489600</v>
      </c>
      <c r="W99" s="21">
        <f t="shared" si="23"/>
        <v>489600</v>
      </c>
      <c r="Y99" s="54">
        <f t="shared" si="25"/>
        <v>489600</v>
      </c>
      <c r="Z99" s="54"/>
    </row>
    <row r="100" spans="1:26" s="60" customFormat="1" x14ac:dyDescent="0.5">
      <c r="A100" s="21"/>
      <c r="B100" s="22"/>
      <c r="C100" s="21"/>
      <c r="D100" s="21"/>
      <c r="E100" s="21"/>
      <c r="F100" s="21"/>
      <c r="G100" s="21"/>
      <c r="H100" s="21">
        <f t="shared" si="21"/>
        <v>0</v>
      </c>
      <c r="I100" s="54"/>
      <c r="J100" s="54">
        <f t="shared" si="22"/>
        <v>0</v>
      </c>
      <c r="L100" s="21"/>
      <c r="M100" s="21" t="s">
        <v>66</v>
      </c>
      <c r="N100" s="21">
        <v>2</v>
      </c>
      <c r="O100" s="21">
        <v>8</v>
      </c>
      <c r="P100" s="54">
        <v>100</v>
      </c>
      <c r="Q100" s="54">
        <v>6800</v>
      </c>
      <c r="R100" s="21">
        <f t="shared" si="33"/>
        <v>54400</v>
      </c>
      <c r="S100" s="21">
        <v>31</v>
      </c>
      <c r="U100" s="21">
        <f t="shared" si="34"/>
        <v>54400</v>
      </c>
      <c r="V100" s="54">
        <f t="shared" si="24"/>
        <v>54400</v>
      </c>
      <c r="W100" s="21">
        <f t="shared" si="23"/>
        <v>54400</v>
      </c>
      <c r="Y100" s="54">
        <f t="shared" si="25"/>
        <v>54400</v>
      </c>
      <c r="Z100" s="54"/>
    </row>
    <row r="101" spans="1:26" s="60" customFormat="1" x14ac:dyDescent="0.5">
      <c r="A101" s="21"/>
      <c r="B101" s="22" t="s">
        <v>62</v>
      </c>
      <c r="C101" s="21">
        <v>15482</v>
      </c>
      <c r="D101" s="21">
        <v>0</v>
      </c>
      <c r="E101" s="21">
        <v>0</v>
      </c>
      <c r="F101" s="21">
        <v>86</v>
      </c>
      <c r="G101" s="21">
        <v>1</v>
      </c>
      <c r="H101" s="21">
        <f t="shared" si="21"/>
        <v>86</v>
      </c>
      <c r="I101" s="54">
        <v>150</v>
      </c>
      <c r="J101" s="54">
        <f t="shared" si="22"/>
        <v>12900</v>
      </c>
      <c r="L101" s="21"/>
      <c r="M101" s="21"/>
      <c r="N101" s="21"/>
      <c r="O101" s="21"/>
      <c r="P101" s="54"/>
      <c r="Q101" s="54"/>
      <c r="S101" s="21"/>
      <c r="V101" s="54">
        <f t="shared" si="24"/>
        <v>12900</v>
      </c>
      <c r="W101" s="21">
        <f t="shared" si="23"/>
        <v>0</v>
      </c>
      <c r="Y101" s="54">
        <f t="shared" si="25"/>
        <v>12900</v>
      </c>
      <c r="Z101" s="54"/>
    </row>
    <row r="102" spans="1:26" s="60" customFormat="1" x14ac:dyDescent="0.5">
      <c r="A102" s="21"/>
      <c r="B102" s="22" t="s">
        <v>62</v>
      </c>
      <c r="C102" s="21">
        <v>14218</v>
      </c>
      <c r="D102" s="21">
        <v>0</v>
      </c>
      <c r="E102" s="21">
        <v>3</v>
      </c>
      <c r="F102" s="21">
        <v>84</v>
      </c>
      <c r="G102" s="21">
        <v>1</v>
      </c>
      <c r="H102" s="21">
        <f t="shared" si="21"/>
        <v>384</v>
      </c>
      <c r="I102" s="54">
        <v>100</v>
      </c>
      <c r="J102" s="54">
        <f t="shared" si="22"/>
        <v>38400</v>
      </c>
      <c r="L102" s="21"/>
      <c r="M102" s="21"/>
      <c r="N102" s="21"/>
      <c r="O102" s="21"/>
      <c r="P102" s="54"/>
      <c r="Q102" s="54"/>
      <c r="S102" s="21"/>
      <c r="V102" s="54">
        <f t="shared" si="24"/>
        <v>38400</v>
      </c>
      <c r="W102" s="21">
        <f t="shared" si="23"/>
        <v>0</v>
      </c>
      <c r="Y102" s="54">
        <f t="shared" si="25"/>
        <v>38400</v>
      </c>
      <c r="Z102" s="54"/>
    </row>
    <row r="103" spans="1:26" s="60" customFormat="1" x14ac:dyDescent="0.5">
      <c r="A103" s="21"/>
      <c r="B103" s="22" t="s">
        <v>62</v>
      </c>
      <c r="C103" s="21">
        <v>5557</v>
      </c>
      <c r="D103" s="21">
        <v>4</v>
      </c>
      <c r="E103" s="21">
        <v>1</v>
      </c>
      <c r="F103" s="21">
        <v>77</v>
      </c>
      <c r="G103" s="21">
        <v>1</v>
      </c>
      <c r="H103" s="21">
        <f t="shared" si="21"/>
        <v>1777</v>
      </c>
      <c r="I103" s="54">
        <v>100</v>
      </c>
      <c r="J103" s="54">
        <f t="shared" si="22"/>
        <v>177700</v>
      </c>
      <c r="L103" s="21"/>
      <c r="M103" s="21"/>
      <c r="N103" s="21"/>
      <c r="O103" s="21"/>
      <c r="P103" s="54"/>
      <c r="Q103" s="54"/>
      <c r="S103" s="21"/>
      <c r="V103" s="54">
        <f t="shared" si="24"/>
        <v>177700</v>
      </c>
      <c r="W103" s="21">
        <f t="shared" si="23"/>
        <v>0</v>
      </c>
      <c r="Y103" s="54">
        <f t="shared" si="25"/>
        <v>177700</v>
      </c>
      <c r="Z103" s="54"/>
    </row>
    <row r="104" spans="1:26" s="60" customFormat="1" x14ac:dyDescent="0.5">
      <c r="A104" s="21"/>
      <c r="B104" s="22" t="s">
        <v>62</v>
      </c>
      <c r="C104" s="21">
        <v>5556</v>
      </c>
      <c r="D104" s="21">
        <v>3</v>
      </c>
      <c r="E104" s="21">
        <v>3</v>
      </c>
      <c r="F104" s="21">
        <v>47</v>
      </c>
      <c r="G104" s="21">
        <v>1</v>
      </c>
      <c r="H104" s="21">
        <f t="shared" si="21"/>
        <v>1547</v>
      </c>
      <c r="I104" s="54">
        <v>100</v>
      </c>
      <c r="J104" s="54">
        <f t="shared" si="22"/>
        <v>154700</v>
      </c>
      <c r="L104" s="21"/>
      <c r="M104" s="21"/>
      <c r="N104" s="21"/>
      <c r="O104" s="21"/>
      <c r="P104" s="54"/>
      <c r="Q104" s="54"/>
      <c r="S104" s="21"/>
      <c r="V104" s="54">
        <f t="shared" si="24"/>
        <v>154700</v>
      </c>
      <c r="W104" s="21">
        <f t="shared" si="23"/>
        <v>0</v>
      </c>
      <c r="Y104" s="54">
        <f t="shared" si="25"/>
        <v>154700</v>
      </c>
      <c r="Z104" s="54"/>
    </row>
    <row r="105" spans="1:26" s="61" customFormat="1" x14ac:dyDescent="0.5">
      <c r="A105" s="32"/>
      <c r="B105" s="33"/>
      <c r="C105" s="32"/>
      <c r="D105" s="32"/>
      <c r="E105" s="32"/>
      <c r="F105" s="32"/>
      <c r="G105" s="32"/>
      <c r="H105" s="32"/>
      <c r="I105" s="32"/>
      <c r="J105" s="32"/>
      <c r="L105" s="32"/>
      <c r="M105" s="32"/>
      <c r="N105" s="32"/>
      <c r="O105" s="32"/>
      <c r="P105" s="32"/>
      <c r="Q105" s="32"/>
      <c r="S105" s="32"/>
      <c r="V105" s="32"/>
      <c r="W105" s="32"/>
      <c r="Y105" s="32"/>
      <c r="Z105" s="32"/>
    </row>
    <row r="106" spans="1:26" s="60" customFormat="1" x14ac:dyDescent="0.5">
      <c r="A106" s="21">
        <v>22</v>
      </c>
      <c r="B106" s="22" t="s">
        <v>62</v>
      </c>
      <c r="C106" s="21">
        <v>5975</v>
      </c>
      <c r="D106" s="21">
        <v>0</v>
      </c>
      <c r="E106" s="21">
        <v>2</v>
      </c>
      <c r="F106" s="21">
        <v>93</v>
      </c>
      <c r="G106" s="21">
        <v>2</v>
      </c>
      <c r="H106" s="21">
        <f t="shared" si="21"/>
        <v>293</v>
      </c>
      <c r="I106" s="54">
        <v>150</v>
      </c>
      <c r="J106" s="54">
        <f t="shared" si="22"/>
        <v>43950</v>
      </c>
      <c r="L106" s="21" t="s">
        <v>72</v>
      </c>
      <c r="M106" s="21" t="s">
        <v>65</v>
      </c>
      <c r="N106" s="21">
        <v>2</v>
      </c>
      <c r="O106" s="21">
        <v>336</v>
      </c>
      <c r="P106" s="54">
        <v>100</v>
      </c>
      <c r="Q106" s="54">
        <v>6800</v>
      </c>
      <c r="R106" s="21">
        <f t="shared" ref="R106:R108" si="35">O106*Q106</f>
        <v>2284800</v>
      </c>
      <c r="S106" s="21">
        <v>36</v>
      </c>
      <c r="U106" s="21">
        <f t="shared" ref="U106:U108" si="36">R106*(100-T106)/100</f>
        <v>2284800</v>
      </c>
      <c r="V106" s="54">
        <f t="shared" si="24"/>
        <v>2328750</v>
      </c>
      <c r="W106" s="21">
        <f t="shared" si="23"/>
        <v>2328750</v>
      </c>
      <c r="Y106" s="54">
        <f t="shared" si="25"/>
        <v>2328750</v>
      </c>
      <c r="Z106" s="54"/>
    </row>
    <row r="107" spans="1:26" s="60" customFormat="1" x14ac:dyDescent="0.5">
      <c r="A107" s="21"/>
      <c r="B107" s="22"/>
      <c r="C107" s="21"/>
      <c r="D107" s="21"/>
      <c r="E107" s="21"/>
      <c r="F107" s="21"/>
      <c r="G107" s="21"/>
      <c r="H107" s="21">
        <f t="shared" si="21"/>
        <v>0</v>
      </c>
      <c r="I107" s="54"/>
      <c r="J107" s="54">
        <f t="shared" si="22"/>
        <v>0</v>
      </c>
      <c r="L107" s="21"/>
      <c r="M107" s="21" t="s">
        <v>65</v>
      </c>
      <c r="N107" s="21">
        <v>2</v>
      </c>
      <c r="O107" s="21">
        <v>27</v>
      </c>
      <c r="P107" s="54">
        <v>100</v>
      </c>
      <c r="Q107" s="54">
        <v>6800</v>
      </c>
      <c r="R107" s="21">
        <f t="shared" si="35"/>
        <v>183600</v>
      </c>
      <c r="S107" s="21">
        <v>31</v>
      </c>
      <c r="U107" s="21">
        <f t="shared" si="36"/>
        <v>183600</v>
      </c>
      <c r="V107" s="54">
        <f t="shared" si="24"/>
        <v>183600</v>
      </c>
      <c r="W107" s="21">
        <f t="shared" si="23"/>
        <v>183600</v>
      </c>
      <c r="Y107" s="54">
        <f t="shared" si="25"/>
        <v>183600</v>
      </c>
      <c r="Z107" s="54"/>
    </row>
    <row r="108" spans="1:26" s="60" customFormat="1" x14ac:dyDescent="0.5">
      <c r="A108" s="21"/>
      <c r="B108" s="22"/>
      <c r="C108" s="21"/>
      <c r="D108" s="21"/>
      <c r="E108" s="21"/>
      <c r="F108" s="21"/>
      <c r="G108" s="21"/>
      <c r="H108" s="21">
        <f t="shared" si="21"/>
        <v>0</v>
      </c>
      <c r="I108" s="54"/>
      <c r="J108" s="54">
        <f t="shared" si="22"/>
        <v>0</v>
      </c>
      <c r="L108" s="21"/>
      <c r="M108" s="21" t="s">
        <v>66</v>
      </c>
      <c r="N108" s="21">
        <v>2</v>
      </c>
      <c r="O108" s="21">
        <v>8</v>
      </c>
      <c r="P108" s="54">
        <v>100</v>
      </c>
      <c r="Q108" s="54">
        <v>6800</v>
      </c>
      <c r="R108" s="21">
        <f t="shared" si="35"/>
        <v>54400</v>
      </c>
      <c r="S108" s="21">
        <v>36</v>
      </c>
      <c r="U108" s="21">
        <f t="shared" si="36"/>
        <v>54400</v>
      </c>
      <c r="V108" s="54">
        <f t="shared" si="24"/>
        <v>54400</v>
      </c>
      <c r="W108" s="21">
        <f t="shared" si="23"/>
        <v>54400</v>
      </c>
      <c r="Y108" s="54">
        <f t="shared" si="25"/>
        <v>54400</v>
      </c>
      <c r="Z108" s="54"/>
    </row>
    <row r="109" spans="1:26" s="60" customFormat="1" x14ac:dyDescent="0.5">
      <c r="A109" s="21"/>
      <c r="B109" s="22" t="s">
        <v>62</v>
      </c>
      <c r="C109" s="21">
        <v>5546</v>
      </c>
      <c r="D109" s="21">
        <v>1</v>
      </c>
      <c r="E109" s="21">
        <v>3</v>
      </c>
      <c r="F109" s="21">
        <v>91</v>
      </c>
      <c r="G109" s="21">
        <v>1</v>
      </c>
      <c r="H109" s="21">
        <f t="shared" si="21"/>
        <v>791</v>
      </c>
      <c r="I109" s="54">
        <v>100</v>
      </c>
      <c r="J109" s="54">
        <f t="shared" si="22"/>
        <v>79100</v>
      </c>
      <c r="L109" s="21"/>
      <c r="M109" s="21"/>
      <c r="N109" s="21"/>
      <c r="O109" s="21"/>
      <c r="P109" s="54"/>
      <c r="Q109" s="54"/>
      <c r="S109" s="21"/>
      <c r="V109" s="54">
        <f t="shared" si="24"/>
        <v>79100</v>
      </c>
      <c r="W109" s="21">
        <f t="shared" si="23"/>
        <v>0</v>
      </c>
      <c r="Y109" s="54">
        <f t="shared" si="25"/>
        <v>79100</v>
      </c>
      <c r="Z109" s="54"/>
    </row>
    <row r="110" spans="1:26" s="60" customFormat="1" x14ac:dyDescent="0.5">
      <c r="A110" s="21"/>
      <c r="B110" s="22" t="s">
        <v>62</v>
      </c>
      <c r="C110" s="21">
        <v>15471</v>
      </c>
      <c r="D110" s="21">
        <v>1</v>
      </c>
      <c r="E110" s="21">
        <v>1</v>
      </c>
      <c r="F110" s="21">
        <v>75</v>
      </c>
      <c r="G110" s="21">
        <v>1</v>
      </c>
      <c r="H110" s="21">
        <f t="shared" si="21"/>
        <v>575</v>
      </c>
      <c r="I110" s="54">
        <v>150</v>
      </c>
      <c r="J110" s="54">
        <f t="shared" si="22"/>
        <v>86250</v>
      </c>
      <c r="L110" s="21"/>
      <c r="M110" s="21"/>
      <c r="N110" s="21"/>
      <c r="O110" s="21"/>
      <c r="P110" s="54"/>
      <c r="Q110" s="54"/>
      <c r="S110" s="21"/>
      <c r="V110" s="54">
        <f t="shared" si="24"/>
        <v>86250</v>
      </c>
      <c r="W110" s="21">
        <f t="shared" si="23"/>
        <v>0</v>
      </c>
      <c r="Y110" s="54">
        <f t="shared" si="25"/>
        <v>86250</v>
      </c>
      <c r="Z110" s="54"/>
    </row>
    <row r="111" spans="1:26" s="61" customFormat="1" x14ac:dyDescent="0.5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L111" s="32"/>
      <c r="M111" s="32"/>
      <c r="N111" s="32"/>
      <c r="O111" s="32"/>
      <c r="P111" s="32"/>
      <c r="Q111" s="32"/>
      <c r="S111" s="32"/>
      <c r="V111" s="32"/>
      <c r="W111" s="32"/>
      <c r="Y111" s="32"/>
      <c r="Z111" s="32"/>
    </row>
    <row r="112" spans="1:26" s="60" customFormat="1" x14ac:dyDescent="0.5">
      <c r="A112" s="21">
        <v>23</v>
      </c>
      <c r="B112" s="22" t="s">
        <v>62</v>
      </c>
      <c r="C112" s="21">
        <v>18490</v>
      </c>
      <c r="D112" s="21">
        <v>16</v>
      </c>
      <c r="E112" s="21">
        <v>3</v>
      </c>
      <c r="F112" s="21">
        <v>36</v>
      </c>
      <c r="G112" s="21">
        <v>1</v>
      </c>
      <c r="H112" s="21">
        <f t="shared" si="21"/>
        <v>6736</v>
      </c>
      <c r="I112" s="54">
        <v>130</v>
      </c>
      <c r="J112" s="54">
        <f t="shared" si="22"/>
        <v>875680</v>
      </c>
      <c r="L112" s="21"/>
      <c r="M112" s="21"/>
      <c r="N112" s="21"/>
      <c r="O112" s="21"/>
      <c r="P112" s="54"/>
      <c r="Q112" s="54"/>
      <c r="S112" s="21"/>
      <c r="V112" s="54">
        <f t="shared" si="24"/>
        <v>875680</v>
      </c>
      <c r="W112" s="21">
        <f t="shared" si="23"/>
        <v>0</v>
      </c>
      <c r="Y112" s="54">
        <f t="shared" si="25"/>
        <v>875680</v>
      </c>
      <c r="Z112" s="54"/>
    </row>
    <row r="113" spans="1:26" s="61" customFormat="1" x14ac:dyDescent="0.5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L113" s="32"/>
      <c r="M113" s="32"/>
      <c r="N113" s="32"/>
      <c r="O113" s="32"/>
      <c r="P113" s="32"/>
      <c r="Q113" s="32"/>
      <c r="S113" s="32"/>
      <c r="V113" s="32"/>
      <c r="W113" s="32"/>
      <c r="Y113" s="32"/>
      <c r="Z113" s="32"/>
    </row>
    <row r="114" spans="1:26" s="60" customFormat="1" x14ac:dyDescent="0.5">
      <c r="A114" s="21">
        <v>24</v>
      </c>
      <c r="B114" s="22" t="s">
        <v>62</v>
      </c>
      <c r="C114" s="21">
        <v>15493</v>
      </c>
      <c r="D114" s="21">
        <v>2</v>
      </c>
      <c r="E114" s="21">
        <v>2</v>
      </c>
      <c r="F114" s="21">
        <v>54</v>
      </c>
      <c r="G114" s="21">
        <v>1</v>
      </c>
      <c r="H114" s="21">
        <f t="shared" si="21"/>
        <v>1054</v>
      </c>
      <c r="I114" s="54">
        <v>100</v>
      </c>
      <c r="J114" s="54">
        <f t="shared" si="22"/>
        <v>105400</v>
      </c>
      <c r="L114" s="21"/>
      <c r="M114" s="21"/>
      <c r="N114" s="21"/>
      <c r="O114" s="21"/>
      <c r="P114" s="54"/>
      <c r="Q114" s="54"/>
      <c r="S114" s="21"/>
      <c r="V114" s="54">
        <f t="shared" si="24"/>
        <v>105400</v>
      </c>
      <c r="W114" s="21">
        <f t="shared" si="23"/>
        <v>0</v>
      </c>
      <c r="Y114" s="54">
        <f t="shared" si="25"/>
        <v>105400</v>
      </c>
      <c r="Z114" s="54"/>
    </row>
    <row r="115" spans="1:26" s="61" customFormat="1" x14ac:dyDescent="0.5">
      <c r="A115" s="32"/>
      <c r="B115" s="33"/>
      <c r="C115" s="32"/>
      <c r="D115" s="32"/>
      <c r="E115" s="32"/>
      <c r="F115" s="32"/>
      <c r="G115" s="32"/>
      <c r="H115" s="32"/>
      <c r="I115" s="32"/>
      <c r="J115" s="32"/>
      <c r="L115" s="32"/>
      <c r="M115" s="32"/>
      <c r="N115" s="32"/>
      <c r="O115" s="32"/>
      <c r="P115" s="32"/>
      <c r="Q115" s="32"/>
      <c r="S115" s="32"/>
      <c r="V115" s="32"/>
      <c r="W115" s="32"/>
      <c r="Y115" s="32"/>
      <c r="Z115" s="32"/>
    </row>
    <row r="116" spans="1:26" s="60" customFormat="1" x14ac:dyDescent="0.5">
      <c r="A116" s="21">
        <v>25</v>
      </c>
      <c r="B116" s="22" t="s">
        <v>62</v>
      </c>
      <c r="C116" s="21">
        <v>5961</v>
      </c>
      <c r="D116" s="21">
        <v>0</v>
      </c>
      <c r="E116" s="21">
        <v>1</v>
      </c>
      <c r="F116" s="21">
        <v>89</v>
      </c>
      <c r="G116" s="21">
        <v>2</v>
      </c>
      <c r="H116" s="21">
        <f t="shared" si="21"/>
        <v>189</v>
      </c>
      <c r="I116" s="54">
        <v>150</v>
      </c>
      <c r="J116" s="54">
        <f t="shared" si="22"/>
        <v>28350</v>
      </c>
      <c r="L116" s="21" t="s">
        <v>64</v>
      </c>
      <c r="M116" s="21" t="s">
        <v>65</v>
      </c>
      <c r="N116" s="21">
        <v>2</v>
      </c>
      <c r="O116" s="21">
        <v>48</v>
      </c>
      <c r="P116" s="54">
        <v>100</v>
      </c>
      <c r="Q116" s="54">
        <v>6800</v>
      </c>
      <c r="R116" s="21">
        <f t="shared" ref="R116:R118" si="37">O116*Q116</f>
        <v>326400</v>
      </c>
      <c r="S116" s="21">
        <v>39</v>
      </c>
      <c r="U116" s="21">
        <f t="shared" ref="U116:U118" si="38">R116*(100-T116)/100</f>
        <v>326400</v>
      </c>
      <c r="V116" s="54">
        <f t="shared" si="24"/>
        <v>354750</v>
      </c>
      <c r="W116" s="21">
        <f t="shared" si="23"/>
        <v>354750</v>
      </c>
      <c r="Y116" s="54">
        <f t="shared" si="25"/>
        <v>354750</v>
      </c>
      <c r="Z116" s="54"/>
    </row>
    <row r="117" spans="1:26" s="60" customFormat="1" x14ac:dyDescent="0.5">
      <c r="A117" s="21"/>
      <c r="B117" s="22"/>
      <c r="C117" s="21"/>
      <c r="D117" s="21"/>
      <c r="E117" s="21"/>
      <c r="F117" s="21"/>
      <c r="G117" s="21"/>
      <c r="H117" s="21">
        <f t="shared" si="21"/>
        <v>0</v>
      </c>
      <c r="I117" s="54"/>
      <c r="J117" s="54">
        <f t="shared" si="22"/>
        <v>0</v>
      </c>
      <c r="L117" s="21"/>
      <c r="M117" s="21" t="s">
        <v>65</v>
      </c>
      <c r="N117" s="21">
        <v>2</v>
      </c>
      <c r="O117" s="21">
        <v>48</v>
      </c>
      <c r="P117" s="54">
        <v>100</v>
      </c>
      <c r="Q117" s="54">
        <v>6800</v>
      </c>
      <c r="R117" s="21">
        <f t="shared" si="37"/>
        <v>326400</v>
      </c>
      <c r="S117" s="21">
        <v>39</v>
      </c>
      <c r="U117" s="21">
        <f t="shared" si="38"/>
        <v>326400</v>
      </c>
      <c r="V117" s="54">
        <f t="shared" si="24"/>
        <v>326400</v>
      </c>
      <c r="W117" s="21">
        <f t="shared" si="23"/>
        <v>326400</v>
      </c>
      <c r="Y117" s="54">
        <f t="shared" si="25"/>
        <v>326400</v>
      </c>
      <c r="Z117" s="54"/>
    </row>
    <row r="118" spans="1:26" s="60" customFormat="1" x14ac:dyDescent="0.5">
      <c r="A118" s="21"/>
      <c r="B118" s="22"/>
      <c r="C118" s="21"/>
      <c r="D118" s="21"/>
      <c r="E118" s="21"/>
      <c r="F118" s="21"/>
      <c r="G118" s="21"/>
      <c r="H118" s="21">
        <f t="shared" si="21"/>
        <v>0</v>
      </c>
      <c r="I118" s="54"/>
      <c r="J118" s="54">
        <f t="shared" si="22"/>
        <v>0</v>
      </c>
      <c r="L118" s="21"/>
      <c r="M118" s="21" t="s">
        <v>66</v>
      </c>
      <c r="N118" s="21">
        <v>2</v>
      </c>
      <c r="O118" s="21">
        <v>6</v>
      </c>
      <c r="P118" s="54">
        <v>100</v>
      </c>
      <c r="Q118" s="54">
        <v>6800</v>
      </c>
      <c r="R118" s="21">
        <f t="shared" si="37"/>
        <v>40800</v>
      </c>
      <c r="S118" s="21">
        <v>39</v>
      </c>
      <c r="U118" s="21">
        <f t="shared" si="38"/>
        <v>40800</v>
      </c>
      <c r="V118" s="54">
        <f t="shared" si="24"/>
        <v>40800</v>
      </c>
      <c r="W118" s="21">
        <f t="shared" si="23"/>
        <v>40800</v>
      </c>
      <c r="Y118" s="54">
        <f t="shared" si="25"/>
        <v>40800</v>
      </c>
      <c r="Z118" s="54"/>
    </row>
    <row r="119" spans="1:26" s="60" customFormat="1" x14ac:dyDescent="0.5">
      <c r="A119" s="21"/>
      <c r="B119" s="22" t="s">
        <v>62</v>
      </c>
      <c r="C119" s="21">
        <v>5555</v>
      </c>
      <c r="D119" s="21">
        <v>9</v>
      </c>
      <c r="E119" s="21">
        <v>3</v>
      </c>
      <c r="F119" s="21">
        <v>14</v>
      </c>
      <c r="G119" s="21">
        <v>1</v>
      </c>
      <c r="H119" s="21">
        <f t="shared" si="21"/>
        <v>3914</v>
      </c>
      <c r="I119" s="54">
        <v>100</v>
      </c>
      <c r="J119" s="54">
        <f t="shared" si="22"/>
        <v>391400</v>
      </c>
      <c r="L119" s="21"/>
      <c r="M119" s="21"/>
      <c r="N119" s="21"/>
      <c r="O119" s="21"/>
      <c r="P119" s="54"/>
      <c r="Q119" s="54"/>
      <c r="S119" s="21"/>
      <c r="V119" s="54">
        <f t="shared" si="24"/>
        <v>391400</v>
      </c>
      <c r="W119" s="21">
        <f t="shared" si="23"/>
        <v>0</v>
      </c>
      <c r="Y119" s="54">
        <f t="shared" si="25"/>
        <v>391400</v>
      </c>
      <c r="Z119" s="54"/>
    </row>
    <row r="120" spans="1:26" s="60" customFormat="1" x14ac:dyDescent="0.5">
      <c r="A120" s="21"/>
      <c r="B120" s="22" t="s">
        <v>62</v>
      </c>
      <c r="C120" s="21">
        <v>18517</v>
      </c>
      <c r="D120" s="21">
        <v>2</v>
      </c>
      <c r="E120" s="21">
        <v>3</v>
      </c>
      <c r="F120" s="21">
        <v>18</v>
      </c>
      <c r="G120" s="21">
        <v>1</v>
      </c>
      <c r="H120" s="21">
        <f t="shared" si="21"/>
        <v>1118</v>
      </c>
      <c r="I120" s="54">
        <v>130</v>
      </c>
      <c r="J120" s="54">
        <f t="shared" si="22"/>
        <v>145340</v>
      </c>
      <c r="L120" s="21"/>
      <c r="M120" s="21"/>
      <c r="N120" s="21"/>
      <c r="O120" s="21"/>
      <c r="P120" s="54"/>
      <c r="Q120" s="54"/>
      <c r="S120" s="21"/>
      <c r="V120" s="54">
        <f t="shared" si="24"/>
        <v>145340</v>
      </c>
      <c r="W120" s="21">
        <f t="shared" si="23"/>
        <v>0</v>
      </c>
      <c r="Y120" s="54">
        <f t="shared" si="25"/>
        <v>145340</v>
      </c>
      <c r="Z120" s="54"/>
    </row>
    <row r="121" spans="1:26" s="60" customFormat="1" x14ac:dyDescent="0.5">
      <c r="A121" s="21"/>
      <c r="B121" s="22" t="s">
        <v>62</v>
      </c>
      <c r="C121" s="21">
        <v>18518</v>
      </c>
      <c r="D121" s="21">
        <v>2</v>
      </c>
      <c r="E121" s="21">
        <v>1</v>
      </c>
      <c r="F121" s="21">
        <v>15</v>
      </c>
      <c r="G121" s="21">
        <v>1</v>
      </c>
      <c r="H121" s="21">
        <f t="shared" si="21"/>
        <v>915</v>
      </c>
      <c r="I121" s="54">
        <v>130</v>
      </c>
      <c r="J121" s="54">
        <f t="shared" si="22"/>
        <v>118950</v>
      </c>
      <c r="L121" s="21"/>
      <c r="M121" s="21"/>
      <c r="N121" s="21"/>
      <c r="O121" s="21"/>
      <c r="P121" s="54"/>
      <c r="Q121" s="54"/>
      <c r="S121" s="21"/>
      <c r="V121" s="54">
        <f t="shared" si="24"/>
        <v>118950</v>
      </c>
      <c r="W121" s="21">
        <f t="shared" si="23"/>
        <v>0</v>
      </c>
      <c r="Y121" s="54">
        <f t="shared" si="25"/>
        <v>118950</v>
      </c>
      <c r="Z121" s="54"/>
    </row>
    <row r="122" spans="1:26" s="61" customFormat="1" x14ac:dyDescent="0.5">
      <c r="A122" s="32"/>
      <c r="B122" s="33"/>
      <c r="C122" s="32"/>
      <c r="D122" s="32"/>
      <c r="E122" s="32"/>
      <c r="F122" s="32"/>
      <c r="G122" s="32"/>
      <c r="H122" s="32"/>
      <c r="I122" s="32"/>
      <c r="J122" s="32"/>
      <c r="L122" s="32"/>
      <c r="M122" s="32"/>
      <c r="N122" s="32"/>
      <c r="O122" s="32"/>
      <c r="P122" s="32"/>
      <c r="Q122" s="32"/>
      <c r="S122" s="32"/>
      <c r="V122" s="32"/>
      <c r="W122" s="32"/>
      <c r="Y122" s="32"/>
      <c r="Z122" s="32"/>
    </row>
    <row r="123" spans="1:26" s="60" customFormat="1" x14ac:dyDescent="0.5">
      <c r="A123" s="21">
        <v>26</v>
      </c>
      <c r="B123" s="22" t="s">
        <v>62</v>
      </c>
      <c r="C123" s="21">
        <v>13574</v>
      </c>
      <c r="D123" s="21">
        <v>0</v>
      </c>
      <c r="E123" s="21">
        <v>2</v>
      </c>
      <c r="F123" s="21">
        <v>10</v>
      </c>
      <c r="G123" s="21">
        <v>2</v>
      </c>
      <c r="H123" s="21">
        <f t="shared" si="21"/>
        <v>210</v>
      </c>
      <c r="I123" s="54">
        <v>150</v>
      </c>
      <c r="J123" s="54">
        <f t="shared" si="22"/>
        <v>31500</v>
      </c>
      <c r="L123" s="21" t="s">
        <v>72</v>
      </c>
      <c r="M123" s="21" t="s">
        <v>66</v>
      </c>
      <c r="N123" s="21">
        <v>2</v>
      </c>
      <c r="O123" s="21">
        <v>264</v>
      </c>
      <c r="P123" s="54">
        <v>100</v>
      </c>
      <c r="Q123" s="54">
        <v>6800</v>
      </c>
      <c r="R123" s="21">
        <f t="shared" ref="R123:R126" si="39">O123*Q123</f>
        <v>1795200</v>
      </c>
      <c r="S123" s="21">
        <v>36</v>
      </c>
      <c r="U123" s="21">
        <f t="shared" ref="U123:U126" si="40">R123*(100-T123)/100</f>
        <v>1795200</v>
      </c>
      <c r="V123" s="54">
        <f t="shared" si="24"/>
        <v>1826700</v>
      </c>
      <c r="W123" s="21">
        <f t="shared" si="23"/>
        <v>1826700</v>
      </c>
      <c r="Y123" s="54">
        <f t="shared" si="25"/>
        <v>1826700</v>
      </c>
      <c r="Z123" s="54"/>
    </row>
    <row r="124" spans="1:26" s="60" customFormat="1" x14ac:dyDescent="0.5">
      <c r="A124" s="21"/>
      <c r="B124" s="22"/>
      <c r="C124" s="21"/>
      <c r="D124" s="21"/>
      <c r="E124" s="21"/>
      <c r="F124" s="21"/>
      <c r="G124" s="21"/>
      <c r="H124" s="21">
        <f t="shared" si="21"/>
        <v>0</v>
      </c>
      <c r="I124" s="54"/>
      <c r="J124" s="54">
        <f t="shared" si="22"/>
        <v>0</v>
      </c>
      <c r="L124" s="21"/>
      <c r="M124" s="21" t="s">
        <v>85</v>
      </c>
      <c r="N124" s="21">
        <v>2</v>
      </c>
      <c r="O124" s="21">
        <v>18</v>
      </c>
      <c r="P124" s="54">
        <v>100</v>
      </c>
      <c r="Q124" s="54">
        <v>6800</v>
      </c>
      <c r="R124" s="21">
        <f t="shared" si="39"/>
        <v>122400</v>
      </c>
      <c r="S124" s="21">
        <v>3</v>
      </c>
      <c r="U124" s="21">
        <f t="shared" si="40"/>
        <v>122400</v>
      </c>
      <c r="V124" s="54">
        <f t="shared" si="24"/>
        <v>122400</v>
      </c>
      <c r="W124" s="21">
        <f t="shared" si="23"/>
        <v>122400</v>
      </c>
      <c r="Y124" s="54">
        <f t="shared" si="25"/>
        <v>122400</v>
      </c>
      <c r="Z124" s="54"/>
    </row>
    <row r="125" spans="1:26" s="60" customFormat="1" x14ac:dyDescent="0.5">
      <c r="A125" s="21"/>
      <c r="B125" s="22"/>
      <c r="C125" s="21"/>
      <c r="D125" s="21"/>
      <c r="E125" s="21"/>
      <c r="F125" s="21"/>
      <c r="G125" s="21"/>
      <c r="H125" s="21">
        <f t="shared" si="21"/>
        <v>0</v>
      </c>
      <c r="I125" s="54"/>
      <c r="J125" s="54">
        <f t="shared" si="22"/>
        <v>0</v>
      </c>
      <c r="L125" s="21"/>
      <c r="M125" s="21" t="s">
        <v>73</v>
      </c>
      <c r="N125" s="21">
        <v>2</v>
      </c>
      <c r="O125" s="21">
        <v>36</v>
      </c>
      <c r="P125" s="54">
        <v>100</v>
      </c>
      <c r="Q125" s="54">
        <v>6800</v>
      </c>
      <c r="R125" s="21">
        <f t="shared" si="39"/>
        <v>244800</v>
      </c>
      <c r="S125" s="21">
        <v>41</v>
      </c>
      <c r="U125" s="21">
        <f t="shared" si="40"/>
        <v>244800</v>
      </c>
      <c r="V125" s="54">
        <f t="shared" si="24"/>
        <v>244800</v>
      </c>
      <c r="W125" s="21">
        <f t="shared" si="23"/>
        <v>244800</v>
      </c>
      <c r="Y125" s="54">
        <f t="shared" si="25"/>
        <v>244800</v>
      </c>
      <c r="Z125" s="54"/>
    </row>
    <row r="126" spans="1:26" s="60" customFormat="1" x14ac:dyDescent="0.5">
      <c r="A126" s="21"/>
      <c r="B126" s="22"/>
      <c r="C126" s="21"/>
      <c r="D126" s="21"/>
      <c r="E126" s="21"/>
      <c r="F126" s="21"/>
      <c r="G126" s="21"/>
      <c r="H126" s="21">
        <f t="shared" si="21"/>
        <v>0</v>
      </c>
      <c r="I126" s="54"/>
      <c r="J126" s="54">
        <f t="shared" si="22"/>
        <v>0</v>
      </c>
      <c r="L126" s="21"/>
      <c r="M126" s="21" t="s">
        <v>66</v>
      </c>
      <c r="N126" s="21">
        <v>2</v>
      </c>
      <c r="O126" s="21">
        <v>9</v>
      </c>
      <c r="P126" s="54">
        <v>100</v>
      </c>
      <c r="Q126" s="54">
        <v>6800</v>
      </c>
      <c r="R126" s="21">
        <f t="shared" si="39"/>
        <v>61200</v>
      </c>
      <c r="S126" s="21">
        <v>26</v>
      </c>
      <c r="U126" s="21">
        <f t="shared" si="40"/>
        <v>61200</v>
      </c>
      <c r="V126" s="54">
        <f t="shared" si="24"/>
        <v>61200</v>
      </c>
      <c r="W126" s="21">
        <f t="shared" si="23"/>
        <v>61200</v>
      </c>
      <c r="Y126" s="54">
        <f t="shared" si="25"/>
        <v>61200</v>
      </c>
      <c r="Z126" s="54"/>
    </row>
    <row r="127" spans="1:26" s="61" customFormat="1" x14ac:dyDescent="0.5">
      <c r="A127" s="32"/>
      <c r="B127" s="33"/>
      <c r="C127" s="32"/>
      <c r="D127" s="32"/>
      <c r="E127" s="32"/>
      <c r="F127" s="32"/>
      <c r="G127" s="32"/>
      <c r="H127" s="32"/>
      <c r="I127" s="32"/>
      <c r="J127" s="32"/>
      <c r="L127" s="32"/>
      <c r="M127" s="32"/>
      <c r="N127" s="32"/>
      <c r="O127" s="32"/>
      <c r="P127" s="32"/>
      <c r="Q127" s="32"/>
      <c r="S127" s="32"/>
      <c r="V127" s="32"/>
      <c r="W127" s="32"/>
      <c r="Y127" s="32"/>
      <c r="Z127" s="32"/>
    </row>
    <row r="128" spans="1:26" s="60" customFormat="1" x14ac:dyDescent="0.5">
      <c r="A128" s="21">
        <v>27</v>
      </c>
      <c r="B128" s="22" t="s">
        <v>62</v>
      </c>
      <c r="C128" s="21">
        <v>17262</v>
      </c>
      <c r="D128" s="21">
        <v>0</v>
      </c>
      <c r="E128" s="21">
        <v>3</v>
      </c>
      <c r="F128" s="21">
        <v>30</v>
      </c>
      <c r="G128" s="21">
        <v>1</v>
      </c>
      <c r="H128" s="21">
        <f t="shared" si="21"/>
        <v>330</v>
      </c>
      <c r="I128" s="54">
        <v>100</v>
      </c>
      <c r="J128" s="54">
        <f t="shared" si="22"/>
        <v>33000</v>
      </c>
      <c r="L128" s="21"/>
      <c r="M128" s="21"/>
      <c r="N128" s="21"/>
      <c r="O128" s="21"/>
      <c r="P128" s="54"/>
      <c r="Q128" s="54"/>
      <c r="S128" s="21"/>
      <c r="V128" s="54">
        <f t="shared" si="24"/>
        <v>33000</v>
      </c>
      <c r="W128" s="21">
        <f t="shared" si="23"/>
        <v>0</v>
      </c>
      <c r="Y128" s="54">
        <f t="shared" si="25"/>
        <v>33000</v>
      </c>
      <c r="Z128" s="54"/>
    </row>
    <row r="129" spans="1:27" s="60" customFormat="1" x14ac:dyDescent="0.5">
      <c r="A129" s="21"/>
      <c r="B129" s="22" t="s">
        <v>62</v>
      </c>
      <c r="C129" s="21">
        <v>18503</v>
      </c>
      <c r="D129" s="21">
        <v>0</v>
      </c>
      <c r="E129" s="21">
        <v>3</v>
      </c>
      <c r="F129" s="21">
        <v>21</v>
      </c>
      <c r="G129" s="21">
        <v>1</v>
      </c>
      <c r="H129" s="21">
        <f t="shared" si="21"/>
        <v>321</v>
      </c>
      <c r="I129" s="54">
        <v>130</v>
      </c>
      <c r="J129" s="54">
        <f t="shared" si="22"/>
        <v>41730</v>
      </c>
      <c r="L129" s="21"/>
      <c r="M129" s="21"/>
      <c r="N129" s="21"/>
      <c r="O129" s="21"/>
      <c r="P129" s="54"/>
      <c r="Q129" s="54"/>
      <c r="S129" s="21"/>
      <c r="V129" s="54">
        <f t="shared" si="24"/>
        <v>41730</v>
      </c>
      <c r="W129" s="21">
        <f t="shared" si="23"/>
        <v>0</v>
      </c>
      <c r="Y129" s="54">
        <f t="shared" si="25"/>
        <v>41730</v>
      </c>
      <c r="Z129" s="54"/>
    </row>
    <row r="130" spans="1:27" s="61" customFormat="1" x14ac:dyDescent="0.5">
      <c r="A130" s="32"/>
      <c r="B130" s="33"/>
      <c r="C130" s="32"/>
      <c r="D130" s="32"/>
      <c r="E130" s="32"/>
      <c r="F130" s="32"/>
      <c r="G130" s="32"/>
      <c r="H130" s="32"/>
      <c r="I130" s="32"/>
      <c r="J130" s="32"/>
      <c r="L130" s="32"/>
      <c r="M130" s="32"/>
      <c r="N130" s="32"/>
      <c r="O130" s="32"/>
      <c r="P130" s="32"/>
      <c r="Q130" s="32"/>
      <c r="S130" s="32"/>
      <c r="V130" s="32"/>
      <c r="W130" s="32"/>
      <c r="Y130" s="32"/>
      <c r="Z130" s="32"/>
    </row>
    <row r="131" spans="1:27" s="60" customFormat="1" x14ac:dyDescent="0.5">
      <c r="A131" s="21">
        <v>28</v>
      </c>
      <c r="B131" s="22" t="s">
        <v>62</v>
      </c>
      <c r="C131" s="21">
        <v>15501</v>
      </c>
      <c r="D131" s="21">
        <v>0</v>
      </c>
      <c r="E131" s="21">
        <v>1</v>
      </c>
      <c r="F131" s="21">
        <v>17</v>
      </c>
      <c r="G131" s="21">
        <v>2</v>
      </c>
      <c r="H131" s="21">
        <f t="shared" si="21"/>
        <v>117</v>
      </c>
      <c r="I131" s="54">
        <v>150</v>
      </c>
      <c r="J131" s="54">
        <f t="shared" si="22"/>
        <v>17550</v>
      </c>
      <c r="L131" s="21" t="s">
        <v>72</v>
      </c>
      <c r="M131" s="21" t="s">
        <v>73</v>
      </c>
      <c r="N131" s="21">
        <v>2</v>
      </c>
      <c r="O131" s="21">
        <v>78</v>
      </c>
      <c r="P131" s="54">
        <v>100</v>
      </c>
      <c r="Q131" s="54">
        <v>6800</v>
      </c>
      <c r="R131" s="21">
        <f t="shared" ref="R131:R132" si="41">O131*Q131</f>
        <v>530400</v>
      </c>
      <c r="S131" s="21">
        <v>19</v>
      </c>
      <c r="U131" s="21">
        <f t="shared" ref="U131:U132" si="42">R131*(100-T131)/100</f>
        <v>530400</v>
      </c>
      <c r="V131" s="54">
        <f t="shared" si="24"/>
        <v>547950</v>
      </c>
      <c r="W131" s="21">
        <f t="shared" si="23"/>
        <v>547950</v>
      </c>
      <c r="Y131" s="54">
        <f t="shared" si="25"/>
        <v>547950</v>
      </c>
      <c r="Z131" s="54"/>
    </row>
    <row r="132" spans="1:27" s="60" customFormat="1" x14ac:dyDescent="0.5">
      <c r="A132" s="21"/>
      <c r="B132" s="22"/>
      <c r="C132" s="21"/>
      <c r="D132" s="21"/>
      <c r="E132" s="21"/>
      <c r="F132" s="21"/>
      <c r="G132" s="21"/>
      <c r="H132" s="21">
        <f t="shared" si="21"/>
        <v>0</v>
      </c>
      <c r="I132" s="54"/>
      <c r="J132" s="54">
        <f t="shared" si="22"/>
        <v>0</v>
      </c>
      <c r="L132" s="21"/>
      <c r="M132" s="21" t="s">
        <v>66</v>
      </c>
      <c r="N132" s="21">
        <v>2</v>
      </c>
      <c r="O132" s="21">
        <v>8</v>
      </c>
      <c r="P132" s="54">
        <v>100</v>
      </c>
      <c r="Q132" s="54">
        <v>6800</v>
      </c>
      <c r="R132" s="21">
        <f t="shared" si="41"/>
        <v>54400</v>
      </c>
      <c r="S132" s="21">
        <v>19</v>
      </c>
      <c r="U132" s="21">
        <f t="shared" si="42"/>
        <v>54400</v>
      </c>
      <c r="V132" s="54">
        <f t="shared" si="24"/>
        <v>54400</v>
      </c>
      <c r="W132" s="21">
        <f t="shared" si="23"/>
        <v>54400</v>
      </c>
      <c r="Y132" s="54">
        <f t="shared" si="25"/>
        <v>54400</v>
      </c>
      <c r="Z132" s="54"/>
    </row>
    <row r="133" spans="1:27" s="61" customFormat="1" x14ac:dyDescent="0.5">
      <c r="A133" s="32"/>
      <c r="B133" s="33"/>
      <c r="C133" s="32"/>
      <c r="D133" s="32"/>
      <c r="E133" s="32"/>
      <c r="F133" s="32"/>
      <c r="G133" s="32"/>
      <c r="H133" s="32"/>
      <c r="I133" s="32"/>
      <c r="J133" s="32"/>
      <c r="L133" s="32"/>
      <c r="M133" s="32"/>
      <c r="N133" s="32"/>
      <c r="O133" s="32"/>
      <c r="P133" s="32"/>
      <c r="Q133" s="32"/>
      <c r="S133" s="32"/>
      <c r="V133" s="32"/>
      <c r="W133" s="32"/>
      <c r="Y133" s="32"/>
      <c r="Z133" s="32"/>
    </row>
    <row r="134" spans="1:27" s="60" customFormat="1" x14ac:dyDescent="0.5">
      <c r="A134" s="21">
        <v>29</v>
      </c>
      <c r="B134" s="22" t="s">
        <v>62</v>
      </c>
      <c r="C134" s="21">
        <v>5541</v>
      </c>
      <c r="D134" s="21">
        <v>2</v>
      </c>
      <c r="E134" s="21">
        <v>0</v>
      </c>
      <c r="F134" s="21">
        <v>38</v>
      </c>
      <c r="G134" s="21">
        <v>1</v>
      </c>
      <c r="H134" s="21">
        <f t="shared" si="21"/>
        <v>838</v>
      </c>
      <c r="I134" s="54">
        <v>100</v>
      </c>
      <c r="J134" s="54">
        <f t="shared" si="22"/>
        <v>83800</v>
      </c>
      <c r="L134" s="21"/>
      <c r="M134" s="21"/>
      <c r="N134" s="21"/>
      <c r="O134" s="21"/>
      <c r="P134" s="54"/>
      <c r="Q134" s="54"/>
      <c r="S134" s="21"/>
      <c r="V134" s="54">
        <f t="shared" si="24"/>
        <v>83800</v>
      </c>
      <c r="W134" s="21">
        <f t="shared" si="23"/>
        <v>0</v>
      </c>
      <c r="Y134" s="54">
        <f t="shared" si="25"/>
        <v>83800</v>
      </c>
      <c r="Z134" s="54"/>
    </row>
    <row r="135" spans="1:27" s="62" customFormat="1" x14ac:dyDescent="0.5">
      <c r="A135" s="53"/>
      <c r="B135" s="55" t="s">
        <v>149</v>
      </c>
      <c r="C135" s="53">
        <v>2</v>
      </c>
      <c r="D135" s="53">
        <v>3</v>
      </c>
      <c r="E135" s="53">
        <v>1</v>
      </c>
      <c r="F135" s="53">
        <v>50</v>
      </c>
      <c r="G135" s="53">
        <v>1</v>
      </c>
      <c r="H135" s="53">
        <f t="shared" si="21"/>
        <v>1350</v>
      </c>
      <c r="I135" s="53">
        <v>100</v>
      </c>
      <c r="J135" s="53">
        <f t="shared" si="22"/>
        <v>135000</v>
      </c>
      <c r="L135" s="53"/>
      <c r="M135" s="53"/>
      <c r="N135" s="53"/>
      <c r="O135" s="53"/>
      <c r="P135" s="53"/>
      <c r="Q135" s="53"/>
      <c r="S135" s="53"/>
      <c r="V135" s="53">
        <f t="shared" si="24"/>
        <v>135000</v>
      </c>
      <c r="W135" s="53">
        <f t="shared" si="23"/>
        <v>0</v>
      </c>
      <c r="Y135" s="53">
        <f t="shared" si="25"/>
        <v>135000</v>
      </c>
      <c r="Z135" s="53">
        <v>0.01</v>
      </c>
      <c r="AA135" s="53">
        <f>Y135*Z135/100</f>
        <v>13.5</v>
      </c>
    </row>
    <row r="136" spans="1:27" s="61" customFormat="1" x14ac:dyDescent="0.5">
      <c r="A136" s="32"/>
      <c r="B136" s="33"/>
      <c r="C136" s="32"/>
      <c r="D136" s="32"/>
      <c r="E136" s="32"/>
      <c r="F136" s="32"/>
      <c r="G136" s="32"/>
      <c r="H136" s="32"/>
      <c r="I136" s="32"/>
      <c r="J136" s="32"/>
      <c r="L136" s="32"/>
      <c r="M136" s="32"/>
      <c r="N136" s="32"/>
      <c r="O136" s="32"/>
      <c r="P136" s="32"/>
      <c r="Q136" s="32"/>
      <c r="S136" s="32"/>
      <c r="V136" s="32"/>
      <c r="W136" s="32"/>
      <c r="Y136" s="32"/>
      <c r="Z136" s="32"/>
    </row>
    <row r="137" spans="1:27" s="60" customFormat="1" x14ac:dyDescent="0.5">
      <c r="A137" s="21">
        <v>30</v>
      </c>
      <c r="B137" s="22" t="s">
        <v>62</v>
      </c>
      <c r="C137" s="21">
        <v>5964</v>
      </c>
      <c r="D137" s="21">
        <v>0</v>
      </c>
      <c r="E137" s="21">
        <v>2</v>
      </c>
      <c r="F137" s="21">
        <v>41</v>
      </c>
      <c r="G137" s="21">
        <v>2</v>
      </c>
      <c r="H137" s="21">
        <f t="shared" si="21"/>
        <v>241</v>
      </c>
      <c r="I137" s="54">
        <v>200</v>
      </c>
      <c r="J137" s="54">
        <f t="shared" si="22"/>
        <v>48200</v>
      </c>
      <c r="L137" s="21" t="s">
        <v>72</v>
      </c>
      <c r="M137" s="21" t="s">
        <v>66</v>
      </c>
      <c r="N137" s="21">
        <v>2</v>
      </c>
      <c r="O137" s="21">
        <v>187</v>
      </c>
      <c r="P137" s="54">
        <v>100</v>
      </c>
      <c r="Q137" s="54">
        <v>6800</v>
      </c>
      <c r="R137" s="21">
        <f t="shared" ref="R137:R139" si="43">O137*Q137</f>
        <v>1271600</v>
      </c>
      <c r="S137" s="21">
        <v>41</v>
      </c>
      <c r="U137" s="21">
        <f t="shared" ref="U137:U139" si="44">R137*(100-T137)/100</f>
        <v>1271600</v>
      </c>
      <c r="V137" s="54">
        <f t="shared" si="24"/>
        <v>1319800</v>
      </c>
      <c r="W137" s="21">
        <f t="shared" si="23"/>
        <v>1319800</v>
      </c>
      <c r="Y137" s="54">
        <f t="shared" si="25"/>
        <v>1319800</v>
      </c>
      <c r="Z137" s="54"/>
    </row>
    <row r="138" spans="1:27" s="60" customFormat="1" x14ac:dyDescent="0.5">
      <c r="A138" s="21"/>
      <c r="B138" s="22"/>
      <c r="C138" s="21"/>
      <c r="D138" s="21"/>
      <c r="E138" s="21"/>
      <c r="F138" s="21"/>
      <c r="G138" s="21"/>
      <c r="H138" s="21">
        <f t="shared" si="21"/>
        <v>0</v>
      </c>
      <c r="I138" s="54"/>
      <c r="J138" s="54">
        <f t="shared" si="22"/>
        <v>0</v>
      </c>
      <c r="L138" s="21"/>
      <c r="M138" s="21" t="s">
        <v>85</v>
      </c>
      <c r="N138" s="21">
        <v>2</v>
      </c>
      <c r="O138" s="21">
        <v>18</v>
      </c>
      <c r="P138" s="54">
        <v>100</v>
      </c>
      <c r="Q138" s="54">
        <v>6800</v>
      </c>
      <c r="R138" s="21">
        <f t="shared" si="43"/>
        <v>122400</v>
      </c>
      <c r="S138" s="21">
        <v>15</v>
      </c>
      <c r="U138" s="21">
        <f t="shared" si="44"/>
        <v>122400</v>
      </c>
      <c r="V138" s="54">
        <f t="shared" si="24"/>
        <v>122400</v>
      </c>
      <c r="W138" s="21">
        <f t="shared" si="23"/>
        <v>122400</v>
      </c>
      <c r="Y138" s="54">
        <f t="shared" si="25"/>
        <v>122400</v>
      </c>
      <c r="Z138" s="54"/>
    </row>
    <row r="139" spans="1:27" s="60" customFormat="1" x14ac:dyDescent="0.5">
      <c r="A139" s="21"/>
      <c r="B139" s="22"/>
      <c r="C139" s="21"/>
      <c r="D139" s="21"/>
      <c r="E139" s="21"/>
      <c r="F139" s="21"/>
      <c r="G139" s="21"/>
      <c r="H139" s="21">
        <f t="shared" ref="H139:H201" si="45">+(D139*400)+(E139*100)+F139</f>
        <v>0</v>
      </c>
      <c r="I139" s="54"/>
      <c r="J139" s="54">
        <f t="shared" ref="J139:J201" si="46">H139*I139</f>
        <v>0</v>
      </c>
      <c r="L139" s="21"/>
      <c r="M139" s="21" t="s">
        <v>66</v>
      </c>
      <c r="N139" s="21">
        <v>2</v>
      </c>
      <c r="O139" s="21">
        <v>8</v>
      </c>
      <c r="P139" s="54">
        <v>100</v>
      </c>
      <c r="Q139" s="54">
        <v>6800</v>
      </c>
      <c r="R139" s="21">
        <f t="shared" si="43"/>
        <v>54400</v>
      </c>
      <c r="S139" s="21">
        <v>41</v>
      </c>
      <c r="U139" s="21">
        <f t="shared" si="44"/>
        <v>54400</v>
      </c>
      <c r="V139" s="54">
        <f t="shared" si="24"/>
        <v>54400</v>
      </c>
      <c r="W139" s="21">
        <f t="shared" ref="W139:W201" si="47">V139*P139/100</f>
        <v>54400</v>
      </c>
      <c r="Y139" s="54">
        <f t="shared" si="25"/>
        <v>54400</v>
      </c>
      <c r="Z139" s="54"/>
    </row>
    <row r="140" spans="1:27" s="61" customFormat="1" x14ac:dyDescent="0.5">
      <c r="A140" s="32"/>
      <c r="B140" s="33"/>
      <c r="C140" s="32"/>
      <c r="D140" s="32"/>
      <c r="E140" s="32"/>
      <c r="F140" s="32"/>
      <c r="G140" s="32"/>
      <c r="H140" s="32"/>
      <c r="I140" s="32"/>
      <c r="J140" s="32"/>
      <c r="L140" s="32"/>
      <c r="M140" s="32"/>
      <c r="N140" s="32"/>
      <c r="O140" s="32"/>
      <c r="P140" s="32"/>
      <c r="Q140" s="32"/>
      <c r="S140" s="32"/>
      <c r="V140" s="32"/>
      <c r="W140" s="32"/>
      <c r="Y140" s="32"/>
      <c r="Z140" s="32"/>
    </row>
    <row r="141" spans="1:27" s="60" customFormat="1" x14ac:dyDescent="0.5">
      <c r="A141" s="21">
        <v>31</v>
      </c>
      <c r="B141" s="22" t="s">
        <v>62</v>
      </c>
      <c r="C141" s="21">
        <v>5257</v>
      </c>
      <c r="D141" s="21">
        <v>1</v>
      </c>
      <c r="E141" s="21">
        <v>1</v>
      </c>
      <c r="F141" s="21">
        <v>57</v>
      </c>
      <c r="G141" s="21">
        <v>1</v>
      </c>
      <c r="H141" s="21">
        <f t="shared" si="45"/>
        <v>557</v>
      </c>
      <c r="I141" s="54">
        <v>100</v>
      </c>
      <c r="J141" s="54">
        <f t="shared" si="46"/>
        <v>55700</v>
      </c>
      <c r="L141" s="21"/>
      <c r="M141" s="21"/>
      <c r="N141" s="21"/>
      <c r="O141" s="21"/>
      <c r="P141" s="54"/>
      <c r="Q141" s="54"/>
      <c r="S141" s="21"/>
      <c r="V141" s="54">
        <f t="shared" ref="V141:V203" si="48">J141+U141</f>
        <v>55700</v>
      </c>
      <c r="W141" s="21">
        <f t="shared" si="47"/>
        <v>0</v>
      </c>
      <c r="Y141" s="54">
        <f t="shared" ref="Y141:Y203" si="49">J141+U141</f>
        <v>55700</v>
      </c>
      <c r="Z141" s="54"/>
    </row>
    <row r="142" spans="1:27" s="60" customFormat="1" x14ac:dyDescent="0.5">
      <c r="A142" s="21"/>
      <c r="B142" s="22" t="s">
        <v>62</v>
      </c>
      <c r="C142" s="21">
        <v>5256</v>
      </c>
      <c r="D142" s="21">
        <v>0</v>
      </c>
      <c r="E142" s="21">
        <v>3</v>
      </c>
      <c r="F142" s="21">
        <v>82</v>
      </c>
      <c r="G142" s="21">
        <v>1</v>
      </c>
      <c r="H142" s="21">
        <f t="shared" si="45"/>
        <v>382</v>
      </c>
      <c r="I142" s="54">
        <v>100</v>
      </c>
      <c r="J142" s="54">
        <f t="shared" si="46"/>
        <v>38200</v>
      </c>
      <c r="L142" s="21"/>
      <c r="M142" s="21"/>
      <c r="N142" s="21"/>
      <c r="O142" s="21"/>
      <c r="P142" s="54"/>
      <c r="Q142" s="54"/>
      <c r="S142" s="21"/>
      <c r="V142" s="54">
        <f t="shared" si="48"/>
        <v>38200</v>
      </c>
      <c r="W142" s="21">
        <f t="shared" si="47"/>
        <v>0</v>
      </c>
      <c r="Y142" s="54">
        <f t="shared" si="49"/>
        <v>38200</v>
      </c>
      <c r="Z142" s="54"/>
    </row>
    <row r="143" spans="1:27" s="61" customFormat="1" x14ac:dyDescent="0.5">
      <c r="A143" s="32"/>
      <c r="B143" s="33"/>
      <c r="C143" s="32"/>
      <c r="D143" s="32"/>
      <c r="E143" s="32"/>
      <c r="F143" s="32"/>
      <c r="G143" s="32"/>
      <c r="H143" s="32"/>
      <c r="I143" s="32"/>
      <c r="J143" s="32"/>
      <c r="L143" s="32"/>
      <c r="M143" s="32"/>
      <c r="N143" s="32"/>
      <c r="O143" s="32"/>
      <c r="P143" s="32"/>
      <c r="Q143" s="32"/>
      <c r="S143" s="32"/>
      <c r="V143" s="32"/>
      <c r="W143" s="32"/>
      <c r="Y143" s="32"/>
      <c r="Z143" s="32"/>
    </row>
    <row r="144" spans="1:27" s="63" customFormat="1" x14ac:dyDescent="0.5">
      <c r="A144" s="37">
        <v>32</v>
      </c>
      <c r="B144" s="38" t="s">
        <v>62</v>
      </c>
      <c r="C144" s="37"/>
      <c r="D144" s="37"/>
      <c r="E144" s="37"/>
      <c r="F144" s="37"/>
      <c r="G144" s="37">
        <v>2</v>
      </c>
      <c r="H144" s="37">
        <f t="shared" si="45"/>
        <v>0</v>
      </c>
      <c r="I144" s="37"/>
      <c r="J144" s="37">
        <f t="shared" si="46"/>
        <v>0</v>
      </c>
      <c r="L144" s="37" t="s">
        <v>72</v>
      </c>
      <c r="M144" s="37" t="s">
        <v>73</v>
      </c>
      <c r="N144" s="37">
        <v>2</v>
      </c>
      <c r="O144" s="37">
        <v>144</v>
      </c>
      <c r="P144" s="37">
        <v>100</v>
      </c>
      <c r="Q144" s="37">
        <v>6800</v>
      </c>
      <c r="R144" s="37">
        <f t="shared" ref="R144" si="50">O144*Q144</f>
        <v>979200</v>
      </c>
      <c r="S144" s="37">
        <v>41</v>
      </c>
      <c r="U144" s="37">
        <f t="shared" ref="U144" si="51">R144*(100-T144)/100</f>
        <v>979200</v>
      </c>
      <c r="V144" s="37">
        <f t="shared" si="48"/>
        <v>979200</v>
      </c>
      <c r="W144" s="37">
        <f t="shared" si="47"/>
        <v>979200</v>
      </c>
      <c r="Y144" s="37">
        <f t="shared" si="49"/>
        <v>979200</v>
      </c>
      <c r="Z144" s="37"/>
    </row>
    <row r="145" spans="1:27" s="62" customFormat="1" x14ac:dyDescent="0.5">
      <c r="A145" s="53"/>
      <c r="B145" s="55" t="s">
        <v>156</v>
      </c>
      <c r="C145" s="53">
        <v>166</v>
      </c>
      <c r="D145" s="53">
        <v>4</v>
      </c>
      <c r="E145" s="53">
        <v>2</v>
      </c>
      <c r="F145" s="53">
        <v>0</v>
      </c>
      <c r="G145" s="53">
        <v>1</v>
      </c>
      <c r="H145" s="53">
        <f t="shared" si="45"/>
        <v>1800</v>
      </c>
      <c r="I145" s="53">
        <v>100</v>
      </c>
      <c r="J145" s="53">
        <f t="shared" si="46"/>
        <v>180000</v>
      </c>
      <c r="L145" s="53"/>
      <c r="M145" s="53"/>
      <c r="N145" s="53"/>
      <c r="O145" s="53"/>
      <c r="P145" s="53"/>
      <c r="Q145" s="53"/>
      <c r="S145" s="53"/>
      <c r="V145" s="53">
        <f t="shared" si="48"/>
        <v>180000</v>
      </c>
      <c r="W145" s="53">
        <f t="shared" si="47"/>
        <v>0</v>
      </c>
      <c r="Y145" s="53">
        <f t="shared" si="49"/>
        <v>180000</v>
      </c>
      <c r="Z145" s="53">
        <v>0.01</v>
      </c>
      <c r="AA145" s="53">
        <f>Y145*Z145/100</f>
        <v>18</v>
      </c>
    </row>
    <row r="146" spans="1:27" s="61" customFormat="1" x14ac:dyDescent="0.5">
      <c r="A146" s="32"/>
      <c r="B146" s="33"/>
      <c r="C146" s="32"/>
      <c r="D146" s="32"/>
      <c r="E146" s="32"/>
      <c r="F146" s="32"/>
      <c r="G146" s="32"/>
      <c r="H146" s="32"/>
      <c r="I146" s="32"/>
      <c r="J146" s="32"/>
      <c r="L146" s="32"/>
      <c r="M146" s="32"/>
      <c r="N146" s="32"/>
      <c r="O146" s="32"/>
      <c r="P146" s="32"/>
      <c r="Q146" s="32"/>
      <c r="S146" s="32"/>
      <c r="V146" s="32"/>
      <c r="W146" s="32"/>
      <c r="Y146" s="32"/>
      <c r="Z146" s="32"/>
    </row>
    <row r="147" spans="1:27" s="60" customFormat="1" x14ac:dyDescent="0.5">
      <c r="A147" s="21">
        <v>33</v>
      </c>
      <c r="B147" s="22" t="s">
        <v>62</v>
      </c>
      <c r="C147" s="21">
        <v>15494</v>
      </c>
      <c r="D147" s="21">
        <v>1</v>
      </c>
      <c r="E147" s="21">
        <v>0</v>
      </c>
      <c r="F147" s="21">
        <v>88</v>
      </c>
      <c r="G147" s="21">
        <v>1</v>
      </c>
      <c r="H147" s="21">
        <f t="shared" si="45"/>
        <v>488</v>
      </c>
      <c r="I147" s="54">
        <v>100</v>
      </c>
      <c r="J147" s="54">
        <f t="shared" si="46"/>
        <v>48800</v>
      </c>
      <c r="L147" s="21"/>
      <c r="M147" s="21"/>
      <c r="N147" s="21"/>
      <c r="O147" s="21"/>
      <c r="P147" s="54"/>
      <c r="Q147" s="54"/>
      <c r="S147" s="21"/>
      <c r="V147" s="54">
        <f t="shared" si="48"/>
        <v>48800</v>
      </c>
      <c r="W147" s="21">
        <f t="shared" si="47"/>
        <v>0</v>
      </c>
      <c r="Y147" s="54">
        <f t="shared" si="49"/>
        <v>48800</v>
      </c>
      <c r="Z147" s="54"/>
    </row>
    <row r="148" spans="1:27" s="61" customFormat="1" x14ac:dyDescent="0.5">
      <c r="A148" s="32"/>
      <c r="B148" s="33"/>
      <c r="C148" s="32"/>
      <c r="D148" s="32"/>
      <c r="E148" s="32"/>
      <c r="F148" s="32"/>
      <c r="G148" s="32"/>
      <c r="H148" s="32"/>
      <c r="I148" s="32"/>
      <c r="J148" s="32"/>
      <c r="L148" s="32"/>
      <c r="M148" s="32"/>
      <c r="N148" s="32"/>
      <c r="O148" s="32"/>
      <c r="P148" s="32"/>
      <c r="Q148" s="32"/>
      <c r="S148" s="32"/>
      <c r="V148" s="32"/>
      <c r="W148" s="32"/>
      <c r="Y148" s="32"/>
      <c r="Z148" s="32"/>
    </row>
    <row r="149" spans="1:27" s="60" customFormat="1" x14ac:dyDescent="0.5">
      <c r="A149" s="21">
        <v>34</v>
      </c>
      <c r="B149" s="22" t="s">
        <v>62</v>
      </c>
      <c r="C149" s="21">
        <v>15481</v>
      </c>
      <c r="D149" s="21">
        <v>0</v>
      </c>
      <c r="E149" s="21">
        <v>2</v>
      </c>
      <c r="F149" s="21">
        <v>21</v>
      </c>
      <c r="G149" s="21">
        <v>2</v>
      </c>
      <c r="H149" s="21">
        <f t="shared" si="45"/>
        <v>221</v>
      </c>
      <c r="I149" s="54">
        <v>150</v>
      </c>
      <c r="J149" s="54">
        <f t="shared" si="46"/>
        <v>33150</v>
      </c>
      <c r="L149" s="21" t="s">
        <v>72</v>
      </c>
      <c r="M149" s="21" t="s">
        <v>73</v>
      </c>
      <c r="N149" s="21">
        <v>2</v>
      </c>
      <c r="O149" s="21">
        <v>176</v>
      </c>
      <c r="P149" s="54">
        <v>100</v>
      </c>
      <c r="Q149" s="54">
        <v>6800</v>
      </c>
      <c r="R149" s="21">
        <f t="shared" ref="R149:R150" si="52">O149*Q149</f>
        <v>1196800</v>
      </c>
      <c r="S149" s="21">
        <v>23</v>
      </c>
      <c r="U149" s="21">
        <f t="shared" ref="U149:U150" si="53">R149*(100-T149)/100</f>
        <v>1196800</v>
      </c>
      <c r="V149" s="54">
        <f t="shared" si="48"/>
        <v>1229950</v>
      </c>
      <c r="W149" s="21">
        <f t="shared" si="47"/>
        <v>1229950</v>
      </c>
      <c r="Y149" s="54">
        <f t="shared" si="49"/>
        <v>1229950</v>
      </c>
      <c r="Z149" s="54"/>
    </row>
    <row r="150" spans="1:27" s="60" customFormat="1" x14ac:dyDescent="0.5">
      <c r="A150" s="21"/>
      <c r="B150" s="22" t="s">
        <v>62</v>
      </c>
      <c r="C150" s="21">
        <v>10600</v>
      </c>
      <c r="D150" s="21">
        <v>0</v>
      </c>
      <c r="E150" s="21">
        <v>0</v>
      </c>
      <c r="F150" s="21">
        <v>62</v>
      </c>
      <c r="G150" s="21">
        <v>2</v>
      </c>
      <c r="H150" s="21">
        <f t="shared" si="45"/>
        <v>62</v>
      </c>
      <c r="I150" s="54">
        <v>150</v>
      </c>
      <c r="J150" s="54">
        <f t="shared" si="46"/>
        <v>9300</v>
      </c>
      <c r="L150" s="21"/>
      <c r="M150" s="21" t="s">
        <v>66</v>
      </c>
      <c r="N150" s="21">
        <v>2</v>
      </c>
      <c r="O150" s="21">
        <v>18</v>
      </c>
      <c r="P150" s="54">
        <v>100</v>
      </c>
      <c r="Q150" s="54">
        <v>6800</v>
      </c>
      <c r="R150" s="21">
        <f t="shared" si="52"/>
        <v>122400</v>
      </c>
      <c r="S150" s="21">
        <v>23</v>
      </c>
      <c r="U150" s="21">
        <f t="shared" si="53"/>
        <v>122400</v>
      </c>
      <c r="V150" s="54">
        <f t="shared" si="48"/>
        <v>131700</v>
      </c>
      <c r="W150" s="21">
        <f t="shared" si="47"/>
        <v>131700</v>
      </c>
      <c r="Y150" s="54">
        <f t="shared" si="49"/>
        <v>131700</v>
      </c>
      <c r="Z150" s="54"/>
    </row>
    <row r="151" spans="1:27" s="60" customFormat="1" x14ac:dyDescent="0.5">
      <c r="A151" s="21"/>
      <c r="B151" s="22" t="s">
        <v>62</v>
      </c>
      <c r="C151" s="21">
        <v>19117</v>
      </c>
      <c r="D151" s="21">
        <v>0</v>
      </c>
      <c r="E151" s="21">
        <v>1</v>
      </c>
      <c r="F151" s="21">
        <v>79</v>
      </c>
      <c r="G151" s="21">
        <v>1</v>
      </c>
      <c r="H151" s="21">
        <f t="shared" si="45"/>
        <v>179</v>
      </c>
      <c r="I151" s="54">
        <v>130</v>
      </c>
      <c r="J151" s="54">
        <f t="shared" si="46"/>
        <v>23270</v>
      </c>
      <c r="L151" s="21"/>
      <c r="M151" s="21"/>
      <c r="N151" s="21"/>
      <c r="O151" s="21"/>
      <c r="P151" s="54"/>
      <c r="Q151" s="54"/>
      <c r="S151" s="21"/>
      <c r="V151" s="54">
        <f t="shared" si="48"/>
        <v>23270</v>
      </c>
      <c r="W151" s="21">
        <f t="shared" si="47"/>
        <v>0</v>
      </c>
      <c r="Y151" s="54">
        <f t="shared" si="49"/>
        <v>23270</v>
      </c>
      <c r="Z151" s="54"/>
    </row>
    <row r="152" spans="1:27" s="60" customFormat="1" x14ac:dyDescent="0.5">
      <c r="A152" s="21"/>
      <c r="B152" s="22" t="s">
        <v>62</v>
      </c>
      <c r="C152" s="21">
        <v>18504</v>
      </c>
      <c r="D152" s="21">
        <v>0</v>
      </c>
      <c r="E152" s="21">
        <v>0</v>
      </c>
      <c r="F152" s="21">
        <v>59</v>
      </c>
      <c r="G152" s="21">
        <v>1</v>
      </c>
      <c r="H152" s="21">
        <f t="shared" si="45"/>
        <v>59</v>
      </c>
      <c r="I152" s="54">
        <v>130</v>
      </c>
      <c r="J152" s="54">
        <f t="shared" si="46"/>
        <v>7670</v>
      </c>
      <c r="L152" s="21"/>
      <c r="M152" s="21"/>
      <c r="N152" s="21"/>
      <c r="O152" s="21"/>
      <c r="P152" s="54"/>
      <c r="Q152" s="54"/>
      <c r="S152" s="21"/>
      <c r="V152" s="54">
        <f t="shared" si="48"/>
        <v>7670</v>
      </c>
      <c r="W152" s="21">
        <f t="shared" si="47"/>
        <v>0</v>
      </c>
      <c r="Y152" s="54">
        <f t="shared" si="49"/>
        <v>7670</v>
      </c>
      <c r="Z152" s="54"/>
    </row>
    <row r="153" spans="1:27" s="61" customFormat="1" x14ac:dyDescent="0.5">
      <c r="A153" s="32"/>
      <c r="B153" s="33"/>
      <c r="C153" s="32"/>
      <c r="D153" s="32"/>
      <c r="E153" s="32"/>
      <c r="F153" s="32"/>
      <c r="G153" s="32"/>
      <c r="H153" s="32"/>
      <c r="I153" s="32"/>
      <c r="J153" s="32"/>
      <c r="L153" s="32"/>
      <c r="M153" s="32"/>
      <c r="N153" s="32"/>
      <c r="O153" s="32"/>
      <c r="P153" s="32"/>
      <c r="Q153" s="32"/>
      <c r="S153" s="32"/>
      <c r="V153" s="32"/>
      <c r="W153" s="32"/>
      <c r="Y153" s="32"/>
      <c r="Z153" s="32"/>
    </row>
    <row r="154" spans="1:27" s="60" customFormat="1" x14ac:dyDescent="0.5">
      <c r="A154" s="21">
        <v>35</v>
      </c>
      <c r="B154" s="22" t="s">
        <v>62</v>
      </c>
      <c r="C154" s="21">
        <v>17258</v>
      </c>
      <c r="D154" s="21">
        <v>0</v>
      </c>
      <c r="E154" s="21">
        <v>0</v>
      </c>
      <c r="F154" s="21">
        <v>98</v>
      </c>
      <c r="G154" s="21">
        <v>2</v>
      </c>
      <c r="H154" s="21">
        <f t="shared" si="45"/>
        <v>98</v>
      </c>
      <c r="I154" s="54">
        <v>150</v>
      </c>
      <c r="J154" s="54">
        <f t="shared" si="46"/>
        <v>14700</v>
      </c>
      <c r="L154" s="21" t="s">
        <v>72</v>
      </c>
      <c r="M154" s="21" t="s">
        <v>65</v>
      </c>
      <c r="N154" s="21">
        <v>2</v>
      </c>
      <c r="O154" s="21">
        <v>225</v>
      </c>
      <c r="P154" s="54">
        <v>100</v>
      </c>
      <c r="Q154" s="54">
        <v>6800</v>
      </c>
      <c r="R154" s="21">
        <f t="shared" ref="R154:R155" si="54">O154*Q154</f>
        <v>1530000</v>
      </c>
      <c r="S154" s="21">
        <v>30</v>
      </c>
      <c r="U154" s="21">
        <f t="shared" ref="U154:U155" si="55">R154*(100-T154)/100</f>
        <v>1530000</v>
      </c>
      <c r="V154" s="54">
        <f t="shared" si="48"/>
        <v>1544700</v>
      </c>
      <c r="W154" s="21">
        <f t="shared" si="47"/>
        <v>1544700</v>
      </c>
      <c r="Y154" s="54">
        <f t="shared" si="49"/>
        <v>1544700</v>
      </c>
      <c r="Z154" s="54"/>
    </row>
    <row r="155" spans="1:27" s="60" customFormat="1" x14ac:dyDescent="0.5">
      <c r="A155" s="21"/>
      <c r="B155" s="22"/>
      <c r="C155" s="21"/>
      <c r="D155" s="21"/>
      <c r="E155" s="21"/>
      <c r="F155" s="21"/>
      <c r="G155" s="21"/>
      <c r="H155" s="21">
        <f t="shared" si="45"/>
        <v>0</v>
      </c>
      <c r="I155" s="54"/>
      <c r="J155" s="54">
        <f t="shared" si="46"/>
        <v>0</v>
      </c>
      <c r="L155" s="21"/>
      <c r="M155" s="21" t="s">
        <v>65</v>
      </c>
      <c r="N155" s="21">
        <v>2</v>
      </c>
      <c r="O155" s="21">
        <v>18</v>
      </c>
      <c r="P155" s="54">
        <v>100</v>
      </c>
      <c r="Q155" s="54">
        <v>6800</v>
      </c>
      <c r="R155" s="21">
        <f t="shared" si="54"/>
        <v>122400</v>
      </c>
      <c r="S155" s="21">
        <v>30</v>
      </c>
      <c r="U155" s="21">
        <f t="shared" si="55"/>
        <v>122400</v>
      </c>
      <c r="V155" s="54">
        <f t="shared" si="48"/>
        <v>122400</v>
      </c>
      <c r="W155" s="21">
        <f t="shared" si="47"/>
        <v>122400</v>
      </c>
      <c r="Y155" s="54">
        <f t="shared" si="49"/>
        <v>122400</v>
      </c>
      <c r="Z155" s="54"/>
    </row>
    <row r="156" spans="1:27" s="60" customFormat="1" x14ac:dyDescent="0.5">
      <c r="A156" s="21"/>
      <c r="B156" s="22" t="s">
        <v>62</v>
      </c>
      <c r="C156" s="21">
        <v>17260</v>
      </c>
      <c r="D156" s="21">
        <v>3</v>
      </c>
      <c r="E156" s="21">
        <v>0</v>
      </c>
      <c r="F156" s="21">
        <v>26</v>
      </c>
      <c r="G156" s="21">
        <v>1</v>
      </c>
      <c r="H156" s="21">
        <f t="shared" si="45"/>
        <v>1226</v>
      </c>
      <c r="I156" s="54">
        <v>100</v>
      </c>
      <c r="J156" s="54">
        <f t="shared" si="46"/>
        <v>122600</v>
      </c>
      <c r="L156" s="21"/>
      <c r="M156" s="21"/>
      <c r="N156" s="21"/>
      <c r="O156" s="21"/>
      <c r="P156" s="54"/>
      <c r="Q156" s="54"/>
      <c r="S156" s="21"/>
      <c r="V156" s="54">
        <f t="shared" si="48"/>
        <v>122600</v>
      </c>
      <c r="W156" s="21">
        <f t="shared" si="47"/>
        <v>0</v>
      </c>
      <c r="Y156" s="54">
        <f t="shared" si="49"/>
        <v>122600</v>
      </c>
      <c r="Z156" s="54"/>
    </row>
    <row r="157" spans="1:27" s="61" customFormat="1" x14ac:dyDescent="0.5">
      <c r="A157" s="32"/>
      <c r="B157" s="33"/>
      <c r="C157" s="32"/>
      <c r="D157" s="32"/>
      <c r="E157" s="32"/>
      <c r="F157" s="32"/>
      <c r="G157" s="32"/>
      <c r="H157" s="32"/>
      <c r="I157" s="32"/>
      <c r="J157" s="32"/>
      <c r="L157" s="32"/>
      <c r="M157" s="32"/>
      <c r="N157" s="32"/>
      <c r="O157" s="32"/>
      <c r="P157" s="32"/>
      <c r="Q157" s="32"/>
      <c r="S157" s="32"/>
      <c r="V157" s="32"/>
      <c r="W157" s="32"/>
      <c r="Y157" s="32"/>
      <c r="Z157" s="32"/>
    </row>
    <row r="158" spans="1:27" s="60" customFormat="1" x14ac:dyDescent="0.5">
      <c r="A158" s="21">
        <v>36</v>
      </c>
      <c r="B158" s="22" t="s">
        <v>62</v>
      </c>
      <c r="C158" s="21">
        <v>15581</v>
      </c>
      <c r="D158" s="21">
        <v>1</v>
      </c>
      <c r="E158" s="21">
        <v>3</v>
      </c>
      <c r="F158" s="21">
        <v>0</v>
      </c>
      <c r="G158" s="21">
        <v>1</v>
      </c>
      <c r="H158" s="21">
        <f t="shared" si="45"/>
        <v>700</v>
      </c>
      <c r="I158" s="54">
        <v>100</v>
      </c>
      <c r="J158" s="54">
        <f t="shared" si="46"/>
        <v>70000</v>
      </c>
      <c r="L158" s="21"/>
      <c r="M158" s="21"/>
      <c r="N158" s="21"/>
      <c r="O158" s="21"/>
      <c r="P158" s="54"/>
      <c r="Q158" s="54"/>
      <c r="S158" s="21"/>
      <c r="V158" s="54">
        <f t="shared" si="48"/>
        <v>70000</v>
      </c>
      <c r="W158" s="21">
        <f t="shared" si="47"/>
        <v>0</v>
      </c>
      <c r="Y158" s="54">
        <f t="shared" si="49"/>
        <v>70000</v>
      </c>
      <c r="Z158" s="54"/>
    </row>
    <row r="159" spans="1:27" s="60" customFormat="1" x14ac:dyDescent="0.5">
      <c r="A159" s="21"/>
      <c r="B159" s="22" t="s">
        <v>62</v>
      </c>
      <c r="C159" s="21">
        <v>14766</v>
      </c>
      <c r="D159" s="21">
        <v>0</v>
      </c>
      <c r="E159" s="21">
        <v>1</v>
      </c>
      <c r="F159" s="21">
        <v>87</v>
      </c>
      <c r="G159" s="21">
        <v>1</v>
      </c>
      <c r="H159" s="21">
        <f t="shared" si="45"/>
        <v>187</v>
      </c>
      <c r="I159" s="54">
        <v>130</v>
      </c>
      <c r="J159" s="54">
        <f t="shared" si="46"/>
        <v>24310</v>
      </c>
      <c r="L159" s="21"/>
      <c r="M159" s="21"/>
      <c r="N159" s="21"/>
      <c r="O159" s="21"/>
      <c r="P159" s="54"/>
      <c r="Q159" s="54"/>
      <c r="S159" s="21"/>
      <c r="V159" s="54">
        <f t="shared" si="48"/>
        <v>24310</v>
      </c>
      <c r="W159" s="21">
        <f t="shared" si="47"/>
        <v>0</v>
      </c>
      <c r="Y159" s="54">
        <f t="shared" si="49"/>
        <v>24310</v>
      </c>
      <c r="Z159" s="54"/>
    </row>
    <row r="160" spans="1:27" s="61" customFormat="1" x14ac:dyDescent="0.5">
      <c r="A160" s="32"/>
      <c r="B160" s="33"/>
      <c r="C160" s="32"/>
      <c r="D160" s="32"/>
      <c r="E160" s="32"/>
      <c r="F160" s="32"/>
      <c r="G160" s="32"/>
      <c r="H160" s="32"/>
      <c r="I160" s="32"/>
      <c r="J160" s="32"/>
      <c r="L160" s="32"/>
      <c r="M160" s="32"/>
      <c r="N160" s="32"/>
      <c r="O160" s="32"/>
      <c r="P160" s="32"/>
      <c r="Q160" s="32"/>
      <c r="S160" s="32"/>
      <c r="V160" s="32"/>
      <c r="W160" s="32"/>
      <c r="Y160" s="32"/>
      <c r="Z160" s="32"/>
    </row>
    <row r="161" spans="1:26" s="60" customFormat="1" x14ac:dyDescent="0.5">
      <c r="A161" s="21">
        <v>37</v>
      </c>
      <c r="B161" s="22" t="s">
        <v>62</v>
      </c>
      <c r="C161" s="21">
        <v>18496</v>
      </c>
      <c r="D161" s="21">
        <v>5</v>
      </c>
      <c r="E161" s="21">
        <v>2</v>
      </c>
      <c r="F161" s="21">
        <v>41</v>
      </c>
      <c r="G161" s="21">
        <v>1</v>
      </c>
      <c r="H161" s="21">
        <f t="shared" si="45"/>
        <v>2241</v>
      </c>
      <c r="I161" s="54">
        <v>130</v>
      </c>
      <c r="J161" s="54">
        <f t="shared" si="46"/>
        <v>291330</v>
      </c>
      <c r="L161" s="21"/>
      <c r="M161" s="21"/>
      <c r="N161" s="21"/>
      <c r="O161" s="21"/>
      <c r="P161" s="54"/>
      <c r="Q161" s="54"/>
      <c r="S161" s="21"/>
      <c r="V161" s="54">
        <f t="shared" si="48"/>
        <v>291330</v>
      </c>
      <c r="W161" s="21">
        <f t="shared" si="47"/>
        <v>0</v>
      </c>
      <c r="Y161" s="54">
        <f t="shared" si="49"/>
        <v>291330</v>
      </c>
      <c r="Z161" s="54"/>
    </row>
    <row r="162" spans="1:26" s="61" customFormat="1" x14ac:dyDescent="0.5">
      <c r="A162" s="32"/>
      <c r="B162" s="33"/>
      <c r="C162" s="32"/>
      <c r="D162" s="32"/>
      <c r="E162" s="32"/>
      <c r="F162" s="32"/>
      <c r="G162" s="32"/>
      <c r="H162" s="32"/>
      <c r="I162" s="32"/>
      <c r="J162" s="32"/>
      <c r="L162" s="32"/>
      <c r="M162" s="32"/>
      <c r="N162" s="32"/>
      <c r="O162" s="32"/>
      <c r="P162" s="32"/>
      <c r="Q162" s="32"/>
      <c r="S162" s="32"/>
      <c r="V162" s="32"/>
      <c r="W162" s="32"/>
      <c r="Y162" s="32"/>
      <c r="Z162" s="32"/>
    </row>
    <row r="163" spans="1:26" s="63" customFormat="1" x14ac:dyDescent="0.5">
      <c r="A163" s="37">
        <v>38</v>
      </c>
      <c r="B163" s="38" t="s">
        <v>62</v>
      </c>
      <c r="C163" s="37"/>
      <c r="D163" s="37"/>
      <c r="E163" s="37"/>
      <c r="F163" s="37"/>
      <c r="G163" s="37">
        <v>2</v>
      </c>
      <c r="H163" s="37">
        <f t="shared" si="45"/>
        <v>0</v>
      </c>
      <c r="I163" s="37"/>
      <c r="J163" s="37">
        <f t="shared" si="46"/>
        <v>0</v>
      </c>
      <c r="L163" s="37" t="s">
        <v>72</v>
      </c>
      <c r="M163" s="37" t="s">
        <v>65</v>
      </c>
      <c r="N163" s="37">
        <v>2</v>
      </c>
      <c r="O163" s="37">
        <v>120</v>
      </c>
      <c r="P163" s="37">
        <v>100</v>
      </c>
      <c r="Q163" s="37">
        <v>6800</v>
      </c>
      <c r="R163" s="37">
        <f t="shared" ref="R163:R165" si="56">O163*Q163</f>
        <v>816000</v>
      </c>
      <c r="S163" s="37">
        <v>40</v>
      </c>
      <c r="U163" s="37">
        <f t="shared" ref="U163:U165" si="57">R163*(100-T163)/100</f>
        <v>816000</v>
      </c>
      <c r="V163" s="37">
        <f t="shared" si="48"/>
        <v>816000</v>
      </c>
      <c r="W163" s="37">
        <f t="shared" si="47"/>
        <v>816000</v>
      </c>
      <c r="Y163" s="37">
        <f t="shared" si="49"/>
        <v>816000</v>
      </c>
      <c r="Z163" s="37"/>
    </row>
    <row r="164" spans="1:26" s="60" customFormat="1" x14ac:dyDescent="0.5">
      <c r="A164" s="21"/>
      <c r="B164" s="22"/>
      <c r="C164" s="21"/>
      <c r="D164" s="21"/>
      <c r="E164" s="21"/>
      <c r="F164" s="21"/>
      <c r="G164" s="21"/>
      <c r="H164" s="21">
        <f t="shared" si="45"/>
        <v>0</v>
      </c>
      <c r="I164" s="54"/>
      <c r="J164" s="54">
        <f t="shared" si="46"/>
        <v>0</v>
      </c>
      <c r="L164" s="21"/>
      <c r="M164" s="21" t="s">
        <v>65</v>
      </c>
      <c r="N164" s="21">
        <v>2</v>
      </c>
      <c r="O164" s="21">
        <v>36</v>
      </c>
      <c r="P164" s="54">
        <v>100</v>
      </c>
      <c r="Q164" s="54">
        <v>6800</v>
      </c>
      <c r="R164" s="21">
        <f t="shared" si="56"/>
        <v>244800</v>
      </c>
      <c r="S164" s="21">
        <v>40</v>
      </c>
      <c r="U164" s="21">
        <f t="shared" si="57"/>
        <v>244800</v>
      </c>
      <c r="V164" s="54">
        <f t="shared" si="48"/>
        <v>244800</v>
      </c>
      <c r="W164" s="21">
        <f t="shared" si="47"/>
        <v>244800</v>
      </c>
      <c r="Y164" s="54">
        <f t="shared" si="49"/>
        <v>244800</v>
      </c>
      <c r="Z164" s="54"/>
    </row>
    <row r="165" spans="1:26" s="60" customFormat="1" x14ac:dyDescent="0.5">
      <c r="A165" s="21"/>
      <c r="B165" s="22"/>
      <c r="C165" s="21"/>
      <c r="D165" s="21"/>
      <c r="E165" s="21"/>
      <c r="F165" s="21"/>
      <c r="G165" s="21"/>
      <c r="H165" s="21">
        <f t="shared" si="45"/>
        <v>0</v>
      </c>
      <c r="I165" s="54"/>
      <c r="J165" s="54">
        <f t="shared" si="46"/>
        <v>0</v>
      </c>
      <c r="L165" s="21"/>
      <c r="M165" s="21" t="s">
        <v>66</v>
      </c>
      <c r="N165" s="21">
        <v>2</v>
      </c>
      <c r="O165" s="21">
        <v>8</v>
      </c>
      <c r="P165" s="54">
        <v>100</v>
      </c>
      <c r="Q165" s="54">
        <v>6800</v>
      </c>
      <c r="R165" s="21">
        <f t="shared" si="56"/>
        <v>54400</v>
      </c>
      <c r="S165" s="21">
        <v>40</v>
      </c>
      <c r="U165" s="21">
        <f t="shared" si="57"/>
        <v>54400</v>
      </c>
      <c r="V165" s="54">
        <f t="shared" si="48"/>
        <v>54400</v>
      </c>
      <c r="W165" s="21">
        <f t="shared" si="47"/>
        <v>54400</v>
      </c>
      <c r="Y165" s="54">
        <f t="shared" si="49"/>
        <v>54400</v>
      </c>
      <c r="Z165" s="54"/>
    </row>
    <row r="166" spans="1:26" s="60" customFormat="1" x14ac:dyDescent="0.5">
      <c r="A166" s="21"/>
      <c r="B166" s="22" t="s">
        <v>62</v>
      </c>
      <c r="C166" s="21">
        <v>15682</v>
      </c>
      <c r="D166" s="21">
        <v>10</v>
      </c>
      <c r="E166" s="21">
        <v>2</v>
      </c>
      <c r="F166" s="21">
        <v>0</v>
      </c>
      <c r="G166" s="21">
        <v>1</v>
      </c>
      <c r="H166" s="21">
        <f t="shared" si="45"/>
        <v>4200</v>
      </c>
      <c r="I166" s="54">
        <v>100</v>
      </c>
      <c r="J166" s="54">
        <f t="shared" si="46"/>
        <v>420000</v>
      </c>
      <c r="L166" s="21"/>
      <c r="M166" s="21"/>
      <c r="N166" s="21"/>
      <c r="O166" s="21"/>
      <c r="P166" s="54"/>
      <c r="Q166" s="54"/>
      <c r="S166" s="21"/>
      <c r="V166" s="54">
        <f t="shared" si="48"/>
        <v>420000</v>
      </c>
      <c r="W166" s="21">
        <f t="shared" si="47"/>
        <v>0</v>
      </c>
      <c r="Y166" s="54">
        <f t="shared" si="49"/>
        <v>420000</v>
      </c>
      <c r="Z166" s="54"/>
    </row>
    <row r="167" spans="1:26" s="61" customFormat="1" x14ac:dyDescent="0.5">
      <c r="A167" s="32"/>
      <c r="B167" s="33"/>
      <c r="C167" s="32"/>
      <c r="D167" s="32"/>
      <c r="E167" s="32"/>
      <c r="F167" s="32"/>
      <c r="G167" s="32"/>
      <c r="H167" s="32"/>
      <c r="I167" s="32"/>
      <c r="J167" s="32"/>
      <c r="L167" s="32"/>
      <c r="M167" s="32"/>
      <c r="N167" s="32"/>
      <c r="O167" s="32"/>
      <c r="P167" s="32"/>
      <c r="Q167" s="32"/>
      <c r="S167" s="32"/>
      <c r="V167" s="32"/>
      <c r="W167" s="32"/>
      <c r="Y167" s="32"/>
      <c r="Z167" s="32"/>
    </row>
    <row r="168" spans="1:26" s="60" customFormat="1" x14ac:dyDescent="0.5">
      <c r="A168" s="21">
        <v>39</v>
      </c>
      <c r="B168" s="22" t="s">
        <v>62</v>
      </c>
      <c r="C168" s="21">
        <v>5954</v>
      </c>
      <c r="D168" s="21">
        <v>0</v>
      </c>
      <c r="E168" s="21">
        <v>0</v>
      </c>
      <c r="F168" s="21">
        <v>59</v>
      </c>
      <c r="G168" s="21">
        <v>1</v>
      </c>
      <c r="H168" s="21">
        <f t="shared" si="45"/>
        <v>59</v>
      </c>
      <c r="I168" s="54">
        <v>200</v>
      </c>
      <c r="J168" s="54">
        <f t="shared" si="46"/>
        <v>11800</v>
      </c>
      <c r="L168" s="21"/>
      <c r="M168" s="21"/>
      <c r="N168" s="21"/>
      <c r="O168" s="21"/>
      <c r="P168" s="54"/>
      <c r="Q168" s="54"/>
      <c r="S168" s="21"/>
      <c r="V168" s="54">
        <f t="shared" si="48"/>
        <v>11800</v>
      </c>
      <c r="W168" s="21">
        <f t="shared" si="47"/>
        <v>0</v>
      </c>
      <c r="Y168" s="54">
        <f t="shared" si="49"/>
        <v>11800</v>
      </c>
      <c r="Z168" s="54"/>
    </row>
    <row r="169" spans="1:26" s="60" customFormat="1" x14ac:dyDescent="0.5">
      <c r="A169" s="21"/>
      <c r="B169" s="22" t="s">
        <v>62</v>
      </c>
      <c r="C169" s="21">
        <v>17232</v>
      </c>
      <c r="D169" s="21">
        <v>0</v>
      </c>
      <c r="E169" s="21">
        <v>0</v>
      </c>
      <c r="F169" s="21">
        <v>39</v>
      </c>
      <c r="G169" s="21">
        <v>1</v>
      </c>
      <c r="H169" s="21">
        <f t="shared" si="45"/>
        <v>39</v>
      </c>
      <c r="I169" s="54">
        <v>100</v>
      </c>
      <c r="J169" s="54">
        <f t="shared" si="46"/>
        <v>3900</v>
      </c>
      <c r="L169" s="21"/>
      <c r="M169" s="21"/>
      <c r="N169" s="21"/>
      <c r="O169" s="21"/>
      <c r="P169" s="54"/>
      <c r="Q169" s="54"/>
      <c r="S169" s="21"/>
      <c r="V169" s="54">
        <f t="shared" si="48"/>
        <v>3900</v>
      </c>
      <c r="W169" s="21">
        <f t="shared" si="47"/>
        <v>0</v>
      </c>
      <c r="Y169" s="54">
        <f t="shared" si="49"/>
        <v>3900</v>
      </c>
      <c r="Z169" s="54"/>
    </row>
    <row r="170" spans="1:26" s="61" customFormat="1" x14ac:dyDescent="0.5">
      <c r="A170" s="32"/>
      <c r="B170" s="33"/>
      <c r="C170" s="32"/>
      <c r="D170" s="32"/>
      <c r="E170" s="32"/>
      <c r="F170" s="32"/>
      <c r="G170" s="32"/>
      <c r="H170" s="32"/>
      <c r="I170" s="32"/>
      <c r="J170" s="32"/>
      <c r="L170" s="32"/>
      <c r="M170" s="32"/>
      <c r="N170" s="32"/>
      <c r="O170" s="32"/>
      <c r="P170" s="32"/>
      <c r="Q170" s="32"/>
      <c r="S170" s="32"/>
      <c r="V170" s="32"/>
      <c r="W170" s="32"/>
      <c r="Y170" s="32"/>
      <c r="Z170" s="32"/>
    </row>
    <row r="171" spans="1:26" s="60" customFormat="1" x14ac:dyDescent="0.5">
      <c r="A171" s="21">
        <v>40</v>
      </c>
      <c r="B171" s="22" t="s">
        <v>62</v>
      </c>
      <c r="C171" s="21">
        <v>5969</v>
      </c>
      <c r="D171" s="21">
        <v>0</v>
      </c>
      <c r="E171" s="21">
        <v>1</v>
      </c>
      <c r="F171" s="21">
        <v>44</v>
      </c>
      <c r="G171" s="21">
        <v>2</v>
      </c>
      <c r="H171" s="21">
        <f t="shared" si="45"/>
        <v>144</v>
      </c>
      <c r="I171" s="54">
        <v>150</v>
      </c>
      <c r="J171" s="54">
        <f t="shared" si="46"/>
        <v>21600</v>
      </c>
      <c r="L171" s="21" t="s">
        <v>72</v>
      </c>
      <c r="M171" s="21" t="s">
        <v>65</v>
      </c>
      <c r="N171" s="21">
        <v>2</v>
      </c>
      <c r="O171" s="21">
        <v>144</v>
      </c>
      <c r="P171" s="54">
        <v>100</v>
      </c>
      <c r="Q171" s="54">
        <v>6800</v>
      </c>
      <c r="R171" s="21">
        <f t="shared" ref="R171:R172" si="58">O171*Q171</f>
        <v>979200</v>
      </c>
      <c r="S171" s="21">
        <v>20</v>
      </c>
      <c r="U171" s="21">
        <f t="shared" ref="U171:U172" si="59">R171*(100-T171)/100</f>
        <v>979200</v>
      </c>
      <c r="V171" s="54">
        <f t="shared" si="48"/>
        <v>1000800</v>
      </c>
      <c r="W171" s="21">
        <f t="shared" si="47"/>
        <v>1000800</v>
      </c>
      <c r="Y171" s="54">
        <f t="shared" si="49"/>
        <v>1000800</v>
      </c>
      <c r="Z171" s="54"/>
    </row>
    <row r="172" spans="1:26" s="60" customFormat="1" x14ac:dyDescent="0.5">
      <c r="A172" s="21"/>
      <c r="B172" s="22"/>
      <c r="C172" s="21"/>
      <c r="D172" s="21"/>
      <c r="E172" s="21"/>
      <c r="F172" s="21"/>
      <c r="G172" s="21"/>
      <c r="H172" s="21">
        <f t="shared" si="45"/>
        <v>0</v>
      </c>
      <c r="I172" s="54"/>
      <c r="J172" s="54">
        <f t="shared" si="46"/>
        <v>0</v>
      </c>
      <c r="L172" s="21"/>
      <c r="M172" s="21" t="s">
        <v>65</v>
      </c>
      <c r="N172" s="21">
        <v>2</v>
      </c>
      <c r="O172" s="21">
        <v>32</v>
      </c>
      <c r="P172" s="54">
        <v>100</v>
      </c>
      <c r="Q172" s="54">
        <v>6800</v>
      </c>
      <c r="R172" s="21">
        <f t="shared" si="58"/>
        <v>217600</v>
      </c>
      <c r="S172" s="21">
        <v>5</v>
      </c>
      <c r="U172" s="21">
        <f t="shared" si="59"/>
        <v>217600</v>
      </c>
      <c r="V172" s="54">
        <f t="shared" si="48"/>
        <v>217600</v>
      </c>
      <c r="W172" s="21">
        <f t="shared" si="47"/>
        <v>217600</v>
      </c>
      <c r="Y172" s="54">
        <f t="shared" si="49"/>
        <v>217600</v>
      </c>
      <c r="Z172" s="54"/>
    </row>
    <row r="173" spans="1:26" s="61" customFormat="1" x14ac:dyDescent="0.5">
      <c r="A173" s="32"/>
      <c r="B173" s="33"/>
      <c r="C173" s="32"/>
      <c r="D173" s="32"/>
      <c r="E173" s="32"/>
      <c r="F173" s="32"/>
      <c r="G173" s="32"/>
      <c r="H173" s="32"/>
      <c r="I173" s="32"/>
      <c r="J173" s="32"/>
      <c r="L173" s="32"/>
      <c r="M173" s="32"/>
      <c r="N173" s="32"/>
      <c r="O173" s="32"/>
      <c r="P173" s="32"/>
      <c r="Q173" s="32"/>
      <c r="S173" s="32"/>
      <c r="V173" s="32"/>
      <c r="W173" s="32"/>
      <c r="Y173" s="32"/>
      <c r="Z173" s="32"/>
    </row>
    <row r="174" spans="1:26" s="60" customFormat="1" x14ac:dyDescent="0.5">
      <c r="A174" s="21">
        <v>41</v>
      </c>
      <c r="B174" s="22" t="s">
        <v>62</v>
      </c>
      <c r="C174" s="21">
        <v>15508</v>
      </c>
      <c r="D174" s="21">
        <v>2</v>
      </c>
      <c r="E174" s="21">
        <v>0</v>
      </c>
      <c r="F174" s="21">
        <v>94</v>
      </c>
      <c r="G174" s="21">
        <v>2</v>
      </c>
      <c r="H174" s="21">
        <f t="shared" si="45"/>
        <v>894</v>
      </c>
      <c r="I174" s="54">
        <v>100</v>
      </c>
      <c r="J174" s="54">
        <f t="shared" si="46"/>
        <v>89400</v>
      </c>
      <c r="L174" s="21" t="s">
        <v>64</v>
      </c>
      <c r="M174" s="21" t="s">
        <v>65</v>
      </c>
      <c r="N174" s="21">
        <v>2</v>
      </c>
      <c r="O174" s="21">
        <v>135</v>
      </c>
      <c r="P174" s="54">
        <v>100</v>
      </c>
      <c r="Q174" s="54">
        <v>6800</v>
      </c>
      <c r="R174" s="21">
        <f t="shared" ref="R174:R175" si="60">O174*Q174</f>
        <v>918000</v>
      </c>
      <c r="S174" s="21">
        <v>30</v>
      </c>
      <c r="U174" s="21">
        <f t="shared" ref="U174:U175" si="61">R174*(100-T174)/100</f>
        <v>918000</v>
      </c>
      <c r="V174" s="54">
        <f t="shared" si="48"/>
        <v>1007400</v>
      </c>
      <c r="W174" s="21">
        <f t="shared" si="47"/>
        <v>1007400</v>
      </c>
      <c r="Y174" s="54">
        <f t="shared" si="49"/>
        <v>1007400</v>
      </c>
      <c r="Z174" s="54"/>
    </row>
    <row r="175" spans="1:26" s="60" customFormat="1" x14ac:dyDescent="0.5">
      <c r="A175" s="21"/>
      <c r="B175" s="22"/>
      <c r="C175" s="21"/>
      <c r="D175" s="21"/>
      <c r="E175" s="21"/>
      <c r="F175" s="21"/>
      <c r="G175" s="21"/>
      <c r="H175" s="21">
        <f t="shared" si="45"/>
        <v>0</v>
      </c>
      <c r="I175" s="54"/>
      <c r="J175" s="54">
        <f t="shared" si="46"/>
        <v>0</v>
      </c>
      <c r="L175" s="21"/>
      <c r="M175" s="21" t="s">
        <v>66</v>
      </c>
      <c r="N175" s="21">
        <v>2</v>
      </c>
      <c r="O175" s="21">
        <v>8</v>
      </c>
      <c r="P175" s="54">
        <v>100</v>
      </c>
      <c r="Q175" s="54">
        <v>6800</v>
      </c>
      <c r="R175" s="21">
        <f t="shared" si="60"/>
        <v>54400</v>
      </c>
      <c r="S175" s="21">
        <v>30</v>
      </c>
      <c r="U175" s="21">
        <f t="shared" si="61"/>
        <v>54400</v>
      </c>
      <c r="V175" s="54">
        <f t="shared" si="48"/>
        <v>54400</v>
      </c>
      <c r="W175" s="21">
        <f t="shared" si="47"/>
        <v>54400</v>
      </c>
      <c r="Y175" s="54">
        <f t="shared" si="49"/>
        <v>54400</v>
      </c>
      <c r="Z175" s="54"/>
    </row>
    <row r="176" spans="1:26" s="61" customFormat="1" x14ac:dyDescent="0.5">
      <c r="A176" s="32"/>
      <c r="B176" s="33"/>
      <c r="C176" s="32"/>
      <c r="D176" s="32"/>
      <c r="E176" s="32"/>
      <c r="F176" s="32"/>
      <c r="G176" s="32"/>
      <c r="H176" s="32"/>
      <c r="I176" s="32"/>
      <c r="J176" s="32"/>
      <c r="L176" s="32"/>
      <c r="M176" s="32"/>
      <c r="N176" s="32"/>
      <c r="O176" s="32"/>
      <c r="P176" s="32"/>
      <c r="Q176" s="32"/>
      <c r="S176" s="32"/>
      <c r="V176" s="32"/>
      <c r="W176" s="32"/>
      <c r="Y176" s="32"/>
      <c r="Z176" s="32"/>
    </row>
    <row r="177" spans="1:27" s="60" customFormat="1" x14ac:dyDescent="0.5">
      <c r="A177" s="21">
        <v>42</v>
      </c>
      <c r="B177" s="22" t="s">
        <v>62</v>
      </c>
      <c r="C177" s="21">
        <v>18521</v>
      </c>
      <c r="D177" s="21">
        <v>1</v>
      </c>
      <c r="E177" s="21">
        <v>2</v>
      </c>
      <c r="F177" s="21">
        <v>7</v>
      </c>
      <c r="G177" s="21">
        <v>1</v>
      </c>
      <c r="H177" s="21">
        <f t="shared" si="45"/>
        <v>607</v>
      </c>
      <c r="I177" s="54">
        <v>130</v>
      </c>
      <c r="J177" s="54">
        <f t="shared" si="46"/>
        <v>78910</v>
      </c>
      <c r="L177" s="21"/>
      <c r="M177" s="21"/>
      <c r="N177" s="21"/>
      <c r="O177" s="21"/>
      <c r="P177" s="54"/>
      <c r="Q177" s="54"/>
      <c r="S177" s="21"/>
      <c r="V177" s="54">
        <f t="shared" si="48"/>
        <v>78910</v>
      </c>
      <c r="W177" s="21">
        <f t="shared" si="47"/>
        <v>0</v>
      </c>
      <c r="Y177" s="54">
        <f t="shared" si="49"/>
        <v>78910</v>
      </c>
      <c r="Z177" s="54"/>
    </row>
    <row r="178" spans="1:27" s="61" customFormat="1" x14ac:dyDescent="0.5">
      <c r="A178" s="32"/>
      <c r="B178" s="33"/>
      <c r="C178" s="32"/>
      <c r="D178" s="32"/>
      <c r="E178" s="32"/>
      <c r="F178" s="32"/>
      <c r="G178" s="32"/>
      <c r="H178" s="32"/>
      <c r="I178" s="32"/>
      <c r="J178" s="32"/>
      <c r="L178" s="32"/>
      <c r="M178" s="32"/>
      <c r="N178" s="32"/>
      <c r="O178" s="32"/>
      <c r="P178" s="32"/>
      <c r="Q178" s="32"/>
      <c r="S178" s="32"/>
      <c r="V178" s="32"/>
      <c r="W178" s="32"/>
      <c r="Y178" s="32"/>
      <c r="Z178" s="32"/>
    </row>
    <row r="179" spans="1:27" s="60" customFormat="1" x14ac:dyDescent="0.5">
      <c r="A179" s="21">
        <v>43</v>
      </c>
      <c r="B179" s="22" t="s">
        <v>62</v>
      </c>
      <c r="C179" s="21">
        <v>18506</v>
      </c>
      <c r="D179" s="21">
        <v>1</v>
      </c>
      <c r="E179" s="21">
        <v>1</v>
      </c>
      <c r="F179" s="21">
        <v>44</v>
      </c>
      <c r="G179" s="21">
        <v>2</v>
      </c>
      <c r="H179" s="21">
        <f t="shared" si="45"/>
        <v>544</v>
      </c>
      <c r="I179" s="54">
        <v>130</v>
      </c>
      <c r="J179" s="54">
        <f t="shared" si="46"/>
        <v>70720</v>
      </c>
      <c r="L179" s="21" t="s">
        <v>72</v>
      </c>
      <c r="M179" s="21" t="s">
        <v>65</v>
      </c>
      <c r="N179" s="21">
        <v>2</v>
      </c>
      <c r="O179" s="21">
        <v>108</v>
      </c>
      <c r="P179" s="54">
        <v>100</v>
      </c>
      <c r="Q179" s="54">
        <v>6800</v>
      </c>
      <c r="R179" s="21">
        <f t="shared" ref="R179:R181" si="62">O179*Q179</f>
        <v>734400</v>
      </c>
      <c r="S179" s="21">
        <v>35</v>
      </c>
      <c r="U179" s="21">
        <f t="shared" ref="U179:U181" si="63">R179*(100-T179)/100</f>
        <v>734400</v>
      </c>
      <c r="V179" s="54">
        <f t="shared" si="48"/>
        <v>805120</v>
      </c>
      <c r="W179" s="21">
        <f t="shared" si="47"/>
        <v>805120</v>
      </c>
      <c r="Y179" s="54">
        <f t="shared" si="49"/>
        <v>805120</v>
      </c>
      <c r="Z179" s="54"/>
    </row>
    <row r="180" spans="1:27" s="60" customFormat="1" x14ac:dyDescent="0.5">
      <c r="A180" s="21"/>
      <c r="B180" s="22"/>
      <c r="C180" s="21"/>
      <c r="D180" s="21"/>
      <c r="E180" s="21"/>
      <c r="F180" s="21"/>
      <c r="G180" s="21"/>
      <c r="H180" s="21">
        <f t="shared" si="45"/>
        <v>0</v>
      </c>
      <c r="I180" s="54"/>
      <c r="J180" s="54">
        <f t="shared" si="46"/>
        <v>0</v>
      </c>
      <c r="L180" s="21"/>
      <c r="M180" s="21" t="s">
        <v>65</v>
      </c>
      <c r="N180" s="21">
        <v>2</v>
      </c>
      <c r="O180" s="21">
        <v>30</v>
      </c>
      <c r="P180" s="54">
        <v>100</v>
      </c>
      <c r="Q180" s="54">
        <v>6800</v>
      </c>
      <c r="R180" s="21">
        <f t="shared" si="62"/>
        <v>204000</v>
      </c>
      <c r="S180" s="21">
        <v>3</v>
      </c>
      <c r="U180" s="21">
        <f t="shared" si="63"/>
        <v>204000</v>
      </c>
      <c r="V180" s="54">
        <f t="shared" si="48"/>
        <v>204000</v>
      </c>
      <c r="W180" s="21">
        <f t="shared" si="47"/>
        <v>204000</v>
      </c>
      <c r="Y180" s="54">
        <f t="shared" si="49"/>
        <v>204000</v>
      </c>
      <c r="Z180" s="54"/>
    </row>
    <row r="181" spans="1:27" s="60" customFormat="1" x14ac:dyDescent="0.5">
      <c r="A181" s="21"/>
      <c r="B181" s="22"/>
      <c r="C181" s="21"/>
      <c r="D181" s="21"/>
      <c r="E181" s="21"/>
      <c r="F181" s="21"/>
      <c r="G181" s="21"/>
      <c r="H181" s="21">
        <f t="shared" si="45"/>
        <v>0</v>
      </c>
      <c r="I181" s="54"/>
      <c r="J181" s="54">
        <f t="shared" si="46"/>
        <v>0</v>
      </c>
      <c r="L181" s="21"/>
      <c r="M181" s="21" t="s">
        <v>66</v>
      </c>
      <c r="N181" s="21">
        <v>2</v>
      </c>
      <c r="O181" s="21">
        <v>6</v>
      </c>
      <c r="P181" s="54">
        <v>100</v>
      </c>
      <c r="Q181" s="54">
        <v>6800</v>
      </c>
      <c r="R181" s="21">
        <f t="shared" si="62"/>
        <v>40800</v>
      </c>
      <c r="S181" s="21">
        <v>35</v>
      </c>
      <c r="U181" s="21">
        <f t="shared" si="63"/>
        <v>40800</v>
      </c>
      <c r="V181" s="54">
        <f t="shared" si="48"/>
        <v>40800</v>
      </c>
      <c r="W181" s="21">
        <f t="shared" si="47"/>
        <v>40800</v>
      </c>
      <c r="Y181" s="54">
        <f t="shared" si="49"/>
        <v>40800</v>
      </c>
      <c r="Z181" s="54"/>
    </row>
    <row r="182" spans="1:27" s="60" customFormat="1" x14ac:dyDescent="0.5">
      <c r="A182" s="21"/>
      <c r="B182" s="22" t="s">
        <v>62</v>
      </c>
      <c r="C182" s="21">
        <v>15516</v>
      </c>
      <c r="D182" s="21">
        <v>3</v>
      </c>
      <c r="E182" s="21">
        <v>2</v>
      </c>
      <c r="F182" s="21">
        <v>50</v>
      </c>
      <c r="G182" s="21">
        <v>1</v>
      </c>
      <c r="H182" s="21">
        <f t="shared" si="45"/>
        <v>1450</v>
      </c>
      <c r="I182" s="54">
        <v>100</v>
      </c>
      <c r="J182" s="54">
        <f t="shared" si="46"/>
        <v>145000</v>
      </c>
      <c r="L182" s="21"/>
      <c r="M182" s="21"/>
      <c r="N182" s="21"/>
      <c r="O182" s="21"/>
      <c r="P182" s="54"/>
      <c r="Q182" s="54"/>
      <c r="S182" s="21"/>
      <c r="V182" s="54">
        <f t="shared" si="48"/>
        <v>145000</v>
      </c>
      <c r="W182" s="21">
        <f t="shared" si="47"/>
        <v>0</v>
      </c>
      <c r="Y182" s="54">
        <f t="shared" si="49"/>
        <v>145000</v>
      </c>
      <c r="Z182" s="54"/>
    </row>
    <row r="183" spans="1:27" s="60" customFormat="1" x14ac:dyDescent="0.5">
      <c r="A183" s="21"/>
      <c r="B183" s="22" t="s">
        <v>62</v>
      </c>
      <c r="C183" s="21">
        <v>16593</v>
      </c>
      <c r="D183" s="21">
        <v>3</v>
      </c>
      <c r="E183" s="21">
        <v>1</v>
      </c>
      <c r="F183" s="21">
        <v>0</v>
      </c>
      <c r="G183" s="21">
        <v>1</v>
      </c>
      <c r="H183" s="21">
        <f t="shared" si="45"/>
        <v>1300</v>
      </c>
      <c r="I183" s="54">
        <v>100</v>
      </c>
      <c r="J183" s="54">
        <f t="shared" si="46"/>
        <v>130000</v>
      </c>
      <c r="L183" s="21"/>
      <c r="M183" s="21"/>
      <c r="N183" s="21"/>
      <c r="O183" s="21"/>
      <c r="P183" s="54"/>
      <c r="Q183" s="54"/>
      <c r="S183" s="21"/>
      <c r="V183" s="54">
        <f t="shared" si="48"/>
        <v>130000</v>
      </c>
      <c r="W183" s="21">
        <f t="shared" si="47"/>
        <v>0</v>
      </c>
      <c r="Y183" s="54">
        <f t="shared" si="49"/>
        <v>130000</v>
      </c>
      <c r="Z183" s="54"/>
    </row>
    <row r="184" spans="1:27" s="62" customFormat="1" x14ac:dyDescent="0.5">
      <c r="A184" s="53"/>
      <c r="B184" s="55" t="s">
        <v>149</v>
      </c>
      <c r="C184" s="53">
        <v>6</v>
      </c>
      <c r="D184" s="53">
        <v>1</v>
      </c>
      <c r="E184" s="53">
        <v>0</v>
      </c>
      <c r="F184" s="53">
        <v>50</v>
      </c>
      <c r="G184" s="53">
        <v>5</v>
      </c>
      <c r="H184" s="53">
        <f t="shared" si="45"/>
        <v>450</v>
      </c>
      <c r="I184" s="53">
        <v>100</v>
      </c>
      <c r="J184" s="53">
        <f t="shared" si="46"/>
        <v>45000</v>
      </c>
      <c r="L184" s="53"/>
      <c r="M184" s="53"/>
      <c r="N184" s="53"/>
      <c r="O184" s="53"/>
      <c r="P184" s="53"/>
      <c r="Q184" s="53"/>
      <c r="S184" s="53"/>
      <c r="V184" s="53">
        <f t="shared" si="48"/>
        <v>45000</v>
      </c>
      <c r="W184" s="53">
        <f t="shared" si="47"/>
        <v>0</v>
      </c>
      <c r="Y184" s="53">
        <f t="shared" si="49"/>
        <v>45000</v>
      </c>
      <c r="Z184" s="53">
        <v>0.01</v>
      </c>
      <c r="AA184" s="53">
        <f>Y184*Z184/100</f>
        <v>4.5</v>
      </c>
    </row>
    <row r="185" spans="1:27" s="61" customFormat="1" x14ac:dyDescent="0.5">
      <c r="A185" s="32"/>
      <c r="B185" s="33"/>
      <c r="C185" s="32"/>
      <c r="D185" s="32"/>
      <c r="E185" s="32"/>
      <c r="F185" s="32"/>
      <c r="G185" s="32"/>
      <c r="H185" s="32"/>
      <c r="I185" s="32"/>
      <c r="J185" s="32"/>
      <c r="L185" s="32"/>
      <c r="M185" s="32"/>
      <c r="N185" s="32"/>
      <c r="O185" s="32"/>
      <c r="P185" s="32"/>
      <c r="Q185" s="32"/>
      <c r="S185" s="32"/>
      <c r="V185" s="32"/>
      <c r="W185" s="32"/>
      <c r="Y185" s="32"/>
      <c r="Z185" s="32"/>
    </row>
    <row r="186" spans="1:27" s="60" customFormat="1" x14ac:dyDescent="0.5">
      <c r="A186" s="21">
        <v>44</v>
      </c>
      <c r="B186" s="22" t="s">
        <v>62</v>
      </c>
      <c r="C186" s="21">
        <v>18512</v>
      </c>
      <c r="D186" s="21">
        <v>1</v>
      </c>
      <c r="E186" s="21">
        <v>3</v>
      </c>
      <c r="F186" s="21">
        <v>11</v>
      </c>
      <c r="G186" s="21">
        <v>1</v>
      </c>
      <c r="H186" s="21">
        <f t="shared" si="45"/>
        <v>711</v>
      </c>
      <c r="I186" s="54">
        <v>130</v>
      </c>
      <c r="J186" s="54">
        <f t="shared" si="46"/>
        <v>92430</v>
      </c>
      <c r="L186" s="21"/>
      <c r="M186" s="21"/>
      <c r="N186" s="21"/>
      <c r="O186" s="21"/>
      <c r="P186" s="54"/>
      <c r="Q186" s="54"/>
      <c r="S186" s="21"/>
      <c r="V186" s="54">
        <f t="shared" si="48"/>
        <v>92430</v>
      </c>
      <c r="W186" s="21">
        <f t="shared" si="47"/>
        <v>0</v>
      </c>
      <c r="Y186" s="54">
        <f t="shared" si="49"/>
        <v>92430</v>
      </c>
      <c r="Z186" s="54"/>
    </row>
    <row r="187" spans="1:27" s="61" customFormat="1" x14ac:dyDescent="0.5">
      <c r="A187" s="32"/>
      <c r="B187" s="33"/>
      <c r="C187" s="32"/>
      <c r="D187" s="32"/>
      <c r="E187" s="32"/>
      <c r="F187" s="32"/>
      <c r="G187" s="32"/>
      <c r="H187" s="32"/>
      <c r="I187" s="32"/>
      <c r="J187" s="32"/>
      <c r="L187" s="32"/>
      <c r="M187" s="32"/>
      <c r="N187" s="32"/>
      <c r="O187" s="32"/>
      <c r="P187" s="32"/>
      <c r="Q187" s="32"/>
      <c r="S187" s="32"/>
      <c r="V187" s="32"/>
      <c r="W187" s="32"/>
      <c r="Y187" s="32"/>
      <c r="Z187" s="32"/>
    </row>
    <row r="188" spans="1:27" s="60" customFormat="1" x14ac:dyDescent="0.5">
      <c r="A188" s="21">
        <v>45</v>
      </c>
      <c r="B188" s="22" t="s">
        <v>62</v>
      </c>
      <c r="C188" s="21">
        <v>17225</v>
      </c>
      <c r="D188" s="21">
        <v>1</v>
      </c>
      <c r="E188" s="21">
        <v>3</v>
      </c>
      <c r="F188" s="21">
        <v>70</v>
      </c>
      <c r="G188" s="21">
        <v>1</v>
      </c>
      <c r="H188" s="21">
        <f t="shared" si="45"/>
        <v>770</v>
      </c>
      <c r="I188" s="54">
        <v>100</v>
      </c>
      <c r="J188" s="54">
        <f t="shared" si="46"/>
        <v>77000</v>
      </c>
      <c r="L188" s="21"/>
      <c r="M188" s="21"/>
      <c r="N188" s="21"/>
      <c r="O188" s="21"/>
      <c r="P188" s="54"/>
      <c r="Q188" s="54"/>
      <c r="S188" s="21"/>
      <c r="V188" s="54">
        <f t="shared" si="48"/>
        <v>77000</v>
      </c>
      <c r="W188" s="21">
        <f t="shared" si="47"/>
        <v>0</v>
      </c>
      <c r="Y188" s="54">
        <f t="shared" si="49"/>
        <v>77000</v>
      </c>
      <c r="Z188" s="54"/>
    </row>
    <row r="189" spans="1:27" s="60" customFormat="1" x14ac:dyDescent="0.5">
      <c r="A189" s="21"/>
      <c r="B189" s="22" t="s">
        <v>62</v>
      </c>
      <c r="C189" s="21">
        <v>17226</v>
      </c>
      <c r="D189" s="21">
        <v>1</v>
      </c>
      <c r="E189" s="21">
        <v>3</v>
      </c>
      <c r="F189" s="21">
        <v>12</v>
      </c>
      <c r="G189" s="21">
        <v>1</v>
      </c>
      <c r="H189" s="21">
        <f t="shared" si="45"/>
        <v>712</v>
      </c>
      <c r="I189" s="54">
        <v>100</v>
      </c>
      <c r="J189" s="54">
        <f t="shared" si="46"/>
        <v>71200</v>
      </c>
      <c r="L189" s="21"/>
      <c r="M189" s="21"/>
      <c r="N189" s="21"/>
      <c r="O189" s="21"/>
      <c r="P189" s="54"/>
      <c r="Q189" s="54"/>
      <c r="S189" s="21"/>
      <c r="V189" s="54">
        <f t="shared" si="48"/>
        <v>71200</v>
      </c>
      <c r="W189" s="21">
        <f t="shared" si="47"/>
        <v>0</v>
      </c>
      <c r="Y189" s="54">
        <f t="shared" si="49"/>
        <v>71200</v>
      </c>
      <c r="Z189" s="54"/>
    </row>
    <row r="190" spans="1:27" s="60" customFormat="1" x14ac:dyDescent="0.5">
      <c r="A190" s="21"/>
      <c r="B190" s="22" t="s">
        <v>62</v>
      </c>
      <c r="C190" s="21">
        <v>17417</v>
      </c>
      <c r="D190" s="21">
        <v>0</v>
      </c>
      <c r="E190" s="21">
        <v>2</v>
      </c>
      <c r="F190" s="21">
        <v>84</v>
      </c>
      <c r="G190" s="21">
        <v>1</v>
      </c>
      <c r="H190" s="21">
        <f t="shared" si="45"/>
        <v>284</v>
      </c>
      <c r="I190" s="54">
        <v>100</v>
      </c>
      <c r="J190" s="54">
        <f t="shared" si="46"/>
        <v>28400</v>
      </c>
      <c r="L190" s="21"/>
      <c r="M190" s="21"/>
      <c r="N190" s="21"/>
      <c r="O190" s="21"/>
      <c r="P190" s="54"/>
      <c r="Q190" s="54"/>
      <c r="S190" s="21"/>
      <c r="V190" s="54">
        <f t="shared" si="48"/>
        <v>28400</v>
      </c>
      <c r="W190" s="21">
        <f t="shared" si="47"/>
        <v>0</v>
      </c>
      <c r="Y190" s="54">
        <f t="shared" si="49"/>
        <v>28400</v>
      </c>
      <c r="Z190" s="54"/>
    </row>
    <row r="191" spans="1:27" s="60" customFormat="1" x14ac:dyDescent="0.5">
      <c r="A191" s="21"/>
      <c r="B191" s="22" t="s">
        <v>62</v>
      </c>
      <c r="C191" s="21">
        <v>16598</v>
      </c>
      <c r="D191" s="21">
        <v>2</v>
      </c>
      <c r="E191" s="21">
        <v>1</v>
      </c>
      <c r="F191" s="21">
        <v>88</v>
      </c>
      <c r="G191" s="21">
        <v>1</v>
      </c>
      <c r="H191" s="21">
        <f t="shared" si="45"/>
        <v>988</v>
      </c>
      <c r="I191" s="54">
        <v>100</v>
      </c>
      <c r="J191" s="54">
        <f t="shared" si="46"/>
        <v>98800</v>
      </c>
      <c r="L191" s="21"/>
      <c r="M191" s="21"/>
      <c r="N191" s="21"/>
      <c r="O191" s="21"/>
      <c r="P191" s="54"/>
      <c r="Q191" s="54"/>
      <c r="S191" s="21"/>
      <c r="V191" s="54">
        <f t="shared" si="48"/>
        <v>98800</v>
      </c>
      <c r="W191" s="21">
        <f t="shared" si="47"/>
        <v>0</v>
      </c>
      <c r="Y191" s="54">
        <f t="shared" si="49"/>
        <v>98800</v>
      </c>
      <c r="Z191" s="54"/>
    </row>
    <row r="192" spans="1:27" s="60" customFormat="1" x14ac:dyDescent="0.5">
      <c r="A192" s="21"/>
      <c r="B192" s="22" t="s">
        <v>62</v>
      </c>
      <c r="C192" s="21">
        <v>19198</v>
      </c>
      <c r="D192" s="21">
        <v>2</v>
      </c>
      <c r="E192" s="21">
        <v>0</v>
      </c>
      <c r="F192" s="21">
        <v>42</v>
      </c>
      <c r="G192" s="21">
        <v>1</v>
      </c>
      <c r="H192" s="21">
        <f t="shared" si="45"/>
        <v>842</v>
      </c>
      <c r="I192" s="54">
        <v>130</v>
      </c>
      <c r="J192" s="54">
        <f t="shared" si="46"/>
        <v>109460</v>
      </c>
      <c r="L192" s="21"/>
      <c r="M192" s="21"/>
      <c r="N192" s="21"/>
      <c r="O192" s="21"/>
      <c r="P192" s="54"/>
      <c r="Q192" s="54"/>
      <c r="S192" s="21"/>
      <c r="V192" s="54">
        <f t="shared" si="48"/>
        <v>109460</v>
      </c>
      <c r="W192" s="21">
        <f t="shared" si="47"/>
        <v>0</v>
      </c>
      <c r="Y192" s="54">
        <f t="shared" si="49"/>
        <v>109460</v>
      </c>
      <c r="Z192" s="54"/>
    </row>
    <row r="193" spans="1:26" s="61" customFormat="1" x14ac:dyDescent="0.5">
      <c r="A193" s="32"/>
      <c r="B193" s="33"/>
      <c r="C193" s="32"/>
      <c r="D193" s="32"/>
      <c r="E193" s="32"/>
      <c r="F193" s="32"/>
      <c r="G193" s="32"/>
      <c r="H193" s="32"/>
      <c r="I193" s="32"/>
      <c r="J193" s="32"/>
      <c r="L193" s="32"/>
      <c r="M193" s="32"/>
      <c r="N193" s="32"/>
      <c r="O193" s="32"/>
      <c r="P193" s="32"/>
      <c r="Q193" s="32"/>
      <c r="S193" s="32"/>
      <c r="V193" s="32"/>
      <c r="W193" s="32"/>
      <c r="Y193" s="32"/>
      <c r="Z193" s="32"/>
    </row>
    <row r="194" spans="1:26" s="60" customFormat="1" x14ac:dyDescent="0.5">
      <c r="A194" s="21">
        <v>46</v>
      </c>
      <c r="B194" s="22" t="s">
        <v>62</v>
      </c>
      <c r="C194" s="21">
        <v>5966</v>
      </c>
      <c r="D194" s="21">
        <v>0</v>
      </c>
      <c r="E194" s="21">
        <v>1</v>
      </c>
      <c r="F194" s="21">
        <v>71</v>
      </c>
      <c r="G194" s="21">
        <v>2</v>
      </c>
      <c r="H194" s="21">
        <f t="shared" si="45"/>
        <v>171</v>
      </c>
      <c r="I194" s="54">
        <v>200</v>
      </c>
      <c r="J194" s="54">
        <f t="shared" si="46"/>
        <v>34200</v>
      </c>
      <c r="L194" s="21" t="s">
        <v>72</v>
      </c>
      <c r="M194" s="21" t="s">
        <v>65</v>
      </c>
      <c r="N194" s="21">
        <v>2</v>
      </c>
      <c r="O194" s="21">
        <v>108</v>
      </c>
      <c r="P194" s="54">
        <v>100</v>
      </c>
      <c r="Q194" s="54">
        <v>6800</v>
      </c>
      <c r="R194" s="21">
        <f t="shared" ref="R194:R195" si="64">O194*Q194</f>
        <v>734400</v>
      </c>
      <c r="S194" s="21">
        <v>10</v>
      </c>
      <c r="U194" s="21">
        <f t="shared" ref="U194:U195" si="65">R194*(100-T194)/100</f>
        <v>734400</v>
      </c>
      <c r="V194" s="54">
        <f t="shared" si="48"/>
        <v>768600</v>
      </c>
      <c r="W194" s="21">
        <f t="shared" si="47"/>
        <v>768600</v>
      </c>
      <c r="Y194" s="54">
        <f t="shared" si="49"/>
        <v>768600</v>
      </c>
      <c r="Z194" s="54"/>
    </row>
    <row r="195" spans="1:26" s="60" customFormat="1" x14ac:dyDescent="0.5">
      <c r="A195" s="21"/>
      <c r="B195" s="22"/>
      <c r="C195" s="21"/>
      <c r="D195" s="21"/>
      <c r="E195" s="21"/>
      <c r="F195" s="21"/>
      <c r="G195" s="21"/>
      <c r="H195" s="21">
        <f t="shared" si="45"/>
        <v>0</v>
      </c>
      <c r="I195" s="54"/>
      <c r="J195" s="54">
        <f t="shared" si="46"/>
        <v>0</v>
      </c>
      <c r="L195" s="21"/>
      <c r="M195" s="21" t="s">
        <v>66</v>
      </c>
      <c r="N195" s="21">
        <v>2</v>
      </c>
      <c r="O195" s="21">
        <v>16</v>
      </c>
      <c r="P195" s="54">
        <v>100</v>
      </c>
      <c r="Q195" s="54">
        <v>6800</v>
      </c>
      <c r="R195" s="21">
        <f t="shared" si="64"/>
        <v>108800</v>
      </c>
      <c r="S195" s="21">
        <v>10</v>
      </c>
      <c r="U195" s="21">
        <f t="shared" si="65"/>
        <v>108800</v>
      </c>
      <c r="V195" s="54">
        <f t="shared" si="48"/>
        <v>108800</v>
      </c>
      <c r="W195" s="21">
        <f t="shared" si="47"/>
        <v>108800</v>
      </c>
      <c r="Y195" s="54">
        <f t="shared" si="49"/>
        <v>108800</v>
      </c>
      <c r="Z195" s="54"/>
    </row>
    <row r="196" spans="1:26" s="60" customFormat="1" x14ac:dyDescent="0.5">
      <c r="A196" s="21"/>
      <c r="B196" s="22" t="s">
        <v>62</v>
      </c>
      <c r="C196" s="21">
        <v>10706</v>
      </c>
      <c r="D196" s="21">
        <v>0</v>
      </c>
      <c r="E196" s="21">
        <v>3</v>
      </c>
      <c r="F196" s="21">
        <v>45</v>
      </c>
      <c r="G196" s="21">
        <v>1</v>
      </c>
      <c r="H196" s="21">
        <f t="shared" si="45"/>
        <v>345</v>
      </c>
      <c r="I196" s="54">
        <v>150</v>
      </c>
      <c r="J196" s="54">
        <f t="shared" si="46"/>
        <v>51750</v>
      </c>
      <c r="L196" s="21"/>
      <c r="M196" s="21"/>
      <c r="N196" s="21"/>
      <c r="O196" s="21"/>
      <c r="P196" s="54"/>
      <c r="Q196" s="54"/>
      <c r="S196" s="21"/>
      <c r="V196" s="54">
        <f t="shared" si="48"/>
        <v>51750</v>
      </c>
      <c r="W196" s="21">
        <f t="shared" si="47"/>
        <v>0</v>
      </c>
      <c r="Y196" s="54">
        <f t="shared" si="49"/>
        <v>51750</v>
      </c>
      <c r="Z196" s="54"/>
    </row>
    <row r="197" spans="1:26" s="60" customFormat="1" x14ac:dyDescent="0.5">
      <c r="A197" s="21"/>
      <c r="B197" s="22" t="s">
        <v>62</v>
      </c>
      <c r="C197" s="21">
        <v>14226</v>
      </c>
      <c r="D197" s="21">
        <v>1</v>
      </c>
      <c r="E197" s="21">
        <v>1</v>
      </c>
      <c r="F197" s="21">
        <v>53</v>
      </c>
      <c r="G197" s="21">
        <v>1</v>
      </c>
      <c r="H197" s="21">
        <f t="shared" si="45"/>
        <v>553</v>
      </c>
      <c r="I197" s="54">
        <v>100</v>
      </c>
      <c r="J197" s="54">
        <f t="shared" si="46"/>
        <v>55300</v>
      </c>
      <c r="L197" s="21"/>
      <c r="M197" s="21"/>
      <c r="N197" s="21"/>
      <c r="O197" s="21"/>
      <c r="P197" s="54"/>
      <c r="Q197" s="54"/>
      <c r="S197" s="21"/>
      <c r="V197" s="54">
        <f t="shared" si="48"/>
        <v>55300</v>
      </c>
      <c r="W197" s="21">
        <f t="shared" si="47"/>
        <v>0</v>
      </c>
      <c r="Y197" s="54">
        <f t="shared" si="49"/>
        <v>55300</v>
      </c>
      <c r="Z197" s="54"/>
    </row>
    <row r="198" spans="1:26" s="60" customFormat="1" x14ac:dyDescent="0.5">
      <c r="A198" s="21"/>
      <c r="B198" s="22" t="s">
        <v>62</v>
      </c>
      <c r="C198" s="21">
        <v>19187</v>
      </c>
      <c r="D198" s="21">
        <v>1</v>
      </c>
      <c r="E198" s="21">
        <v>3</v>
      </c>
      <c r="F198" s="21">
        <v>27</v>
      </c>
      <c r="G198" s="21">
        <v>1</v>
      </c>
      <c r="H198" s="21">
        <f t="shared" si="45"/>
        <v>727</v>
      </c>
      <c r="I198" s="54">
        <v>100</v>
      </c>
      <c r="J198" s="54">
        <f t="shared" si="46"/>
        <v>72700</v>
      </c>
      <c r="L198" s="21"/>
      <c r="M198" s="21"/>
      <c r="N198" s="21"/>
      <c r="O198" s="21"/>
      <c r="P198" s="54"/>
      <c r="Q198" s="54"/>
      <c r="S198" s="21"/>
      <c r="V198" s="54">
        <f t="shared" si="48"/>
        <v>72700</v>
      </c>
      <c r="W198" s="21">
        <f t="shared" si="47"/>
        <v>0</v>
      </c>
      <c r="Y198" s="54">
        <f t="shared" si="49"/>
        <v>72700</v>
      </c>
      <c r="Z198" s="54"/>
    </row>
    <row r="199" spans="1:26" s="61" customFormat="1" x14ac:dyDescent="0.5">
      <c r="A199" s="32"/>
      <c r="B199" s="33"/>
      <c r="C199" s="32"/>
      <c r="D199" s="32"/>
      <c r="E199" s="32"/>
      <c r="F199" s="32"/>
      <c r="G199" s="32"/>
      <c r="H199" s="32"/>
      <c r="I199" s="32"/>
      <c r="J199" s="32"/>
      <c r="L199" s="32"/>
      <c r="M199" s="32"/>
      <c r="N199" s="32"/>
      <c r="O199" s="32"/>
      <c r="P199" s="32"/>
      <c r="Q199" s="32"/>
      <c r="S199" s="32"/>
      <c r="V199" s="32"/>
      <c r="W199" s="32"/>
      <c r="Y199" s="32"/>
      <c r="Z199" s="32"/>
    </row>
    <row r="200" spans="1:26" s="60" customFormat="1" x14ac:dyDescent="0.5">
      <c r="A200" s="21">
        <v>47</v>
      </c>
      <c r="B200" s="22" t="s">
        <v>62</v>
      </c>
      <c r="C200" s="21">
        <v>14231</v>
      </c>
      <c r="D200" s="21">
        <v>0</v>
      </c>
      <c r="E200" s="21">
        <v>3</v>
      </c>
      <c r="F200" s="21">
        <v>40</v>
      </c>
      <c r="G200" s="21">
        <v>1</v>
      </c>
      <c r="H200" s="21">
        <f t="shared" si="45"/>
        <v>340</v>
      </c>
      <c r="I200" s="54">
        <v>100</v>
      </c>
      <c r="J200" s="54">
        <f t="shared" si="46"/>
        <v>34000</v>
      </c>
      <c r="L200" s="21"/>
      <c r="M200" s="21"/>
      <c r="N200" s="21"/>
      <c r="O200" s="21"/>
      <c r="P200" s="54"/>
      <c r="Q200" s="54"/>
      <c r="S200" s="21"/>
      <c r="V200" s="54">
        <f t="shared" si="48"/>
        <v>34000</v>
      </c>
      <c r="W200" s="21">
        <f t="shared" si="47"/>
        <v>0</v>
      </c>
      <c r="Y200" s="54">
        <f t="shared" si="49"/>
        <v>34000</v>
      </c>
      <c r="Z200" s="54"/>
    </row>
    <row r="201" spans="1:26" s="60" customFormat="1" x14ac:dyDescent="0.5">
      <c r="A201" s="21"/>
      <c r="B201" s="22" t="s">
        <v>62</v>
      </c>
      <c r="C201" s="21">
        <v>14229</v>
      </c>
      <c r="D201" s="21">
        <v>0</v>
      </c>
      <c r="E201" s="21">
        <v>1</v>
      </c>
      <c r="F201" s="21">
        <v>17</v>
      </c>
      <c r="G201" s="21">
        <v>1</v>
      </c>
      <c r="H201" s="21">
        <f t="shared" si="45"/>
        <v>117</v>
      </c>
      <c r="I201" s="54">
        <v>100</v>
      </c>
      <c r="J201" s="54">
        <f t="shared" si="46"/>
        <v>11700</v>
      </c>
      <c r="L201" s="21"/>
      <c r="M201" s="21"/>
      <c r="N201" s="21"/>
      <c r="O201" s="21"/>
      <c r="P201" s="54"/>
      <c r="Q201" s="54"/>
      <c r="S201" s="21"/>
      <c r="V201" s="54">
        <f t="shared" si="48"/>
        <v>11700</v>
      </c>
      <c r="W201" s="21">
        <f t="shared" si="47"/>
        <v>0</v>
      </c>
      <c r="Y201" s="54">
        <f t="shared" si="49"/>
        <v>11700</v>
      </c>
      <c r="Z201" s="54"/>
    </row>
    <row r="202" spans="1:26" s="61" customFormat="1" x14ac:dyDescent="0.5">
      <c r="A202" s="32"/>
      <c r="B202" s="33"/>
      <c r="C202" s="32"/>
      <c r="D202" s="32"/>
      <c r="E202" s="32"/>
      <c r="F202" s="32"/>
      <c r="G202" s="32"/>
      <c r="H202" s="32"/>
      <c r="I202" s="32"/>
      <c r="J202" s="32"/>
      <c r="L202" s="32"/>
      <c r="M202" s="32"/>
      <c r="N202" s="32"/>
      <c r="O202" s="32"/>
      <c r="P202" s="32"/>
      <c r="Q202" s="32"/>
      <c r="S202" s="32"/>
      <c r="V202" s="32"/>
      <c r="W202" s="32"/>
      <c r="Y202" s="32"/>
      <c r="Z202" s="32"/>
    </row>
    <row r="203" spans="1:26" s="60" customFormat="1" x14ac:dyDescent="0.5">
      <c r="A203" s="21">
        <v>48</v>
      </c>
      <c r="B203" s="22" t="s">
        <v>62</v>
      </c>
      <c r="C203" s="21">
        <v>18508</v>
      </c>
      <c r="D203" s="21">
        <v>0</v>
      </c>
      <c r="E203" s="21">
        <v>3</v>
      </c>
      <c r="F203" s="21">
        <v>23</v>
      </c>
      <c r="G203" s="21">
        <v>1</v>
      </c>
      <c r="H203" s="21">
        <f t="shared" ref="H203:H265" si="66">+(D203*400)+(E203*100)+F203</f>
        <v>323</v>
      </c>
      <c r="I203" s="54">
        <v>130</v>
      </c>
      <c r="J203" s="54">
        <f t="shared" ref="J203:J265" si="67">H203*I203</f>
        <v>41990</v>
      </c>
      <c r="L203" s="21"/>
      <c r="M203" s="21"/>
      <c r="N203" s="21"/>
      <c r="O203" s="21"/>
      <c r="P203" s="54"/>
      <c r="Q203" s="54"/>
      <c r="S203" s="21"/>
      <c r="V203" s="54">
        <f t="shared" si="48"/>
        <v>41990</v>
      </c>
      <c r="W203" s="21">
        <f t="shared" ref="W203:W265" si="68">V203*P203/100</f>
        <v>0</v>
      </c>
      <c r="Y203" s="54">
        <f t="shared" si="49"/>
        <v>41990</v>
      </c>
      <c r="Z203" s="54"/>
    </row>
    <row r="204" spans="1:26" s="61" customFormat="1" x14ac:dyDescent="0.5">
      <c r="A204" s="32"/>
      <c r="B204" s="33"/>
      <c r="C204" s="32"/>
      <c r="D204" s="32"/>
      <c r="E204" s="32"/>
      <c r="F204" s="32"/>
      <c r="G204" s="32"/>
      <c r="H204" s="32"/>
      <c r="I204" s="32"/>
      <c r="J204" s="32"/>
      <c r="L204" s="32"/>
      <c r="M204" s="32"/>
      <c r="N204" s="32"/>
      <c r="O204" s="32"/>
      <c r="P204" s="32"/>
      <c r="Q204" s="32"/>
      <c r="S204" s="32"/>
      <c r="V204" s="32"/>
      <c r="W204" s="32"/>
      <c r="Y204" s="32"/>
      <c r="Z204" s="32"/>
    </row>
    <row r="205" spans="1:26" s="60" customFormat="1" x14ac:dyDescent="0.5">
      <c r="A205" s="21">
        <v>49</v>
      </c>
      <c r="B205" s="22" t="s">
        <v>62</v>
      </c>
      <c r="C205" s="21">
        <v>15485</v>
      </c>
      <c r="D205" s="21">
        <v>0</v>
      </c>
      <c r="E205" s="21">
        <v>1</v>
      </c>
      <c r="F205" s="21">
        <v>72</v>
      </c>
      <c r="G205" s="21">
        <v>2</v>
      </c>
      <c r="H205" s="21">
        <f t="shared" si="66"/>
        <v>172</v>
      </c>
      <c r="I205" s="54">
        <v>150</v>
      </c>
      <c r="J205" s="54">
        <f t="shared" si="67"/>
        <v>25800</v>
      </c>
      <c r="L205" s="21" t="s">
        <v>72</v>
      </c>
      <c r="M205" s="21" t="s">
        <v>73</v>
      </c>
      <c r="N205" s="21">
        <v>2</v>
      </c>
      <c r="O205" s="21">
        <v>180</v>
      </c>
      <c r="P205" s="54">
        <v>100</v>
      </c>
      <c r="Q205" s="54">
        <v>6800</v>
      </c>
      <c r="R205" s="21">
        <f t="shared" ref="R205:R206" si="69">O205*Q205</f>
        <v>1224000</v>
      </c>
      <c r="S205" s="21">
        <v>35</v>
      </c>
      <c r="U205" s="21">
        <f t="shared" ref="U205:U206" si="70">R205*(100-T205)/100</f>
        <v>1224000</v>
      </c>
      <c r="V205" s="54">
        <f t="shared" ref="V205:V268" si="71">J205+U205</f>
        <v>1249800</v>
      </c>
      <c r="W205" s="21">
        <f t="shared" si="68"/>
        <v>1249800</v>
      </c>
      <c r="Y205" s="54">
        <f t="shared" ref="Y205:Y268" si="72">J205+U205</f>
        <v>1249800</v>
      </c>
      <c r="Z205" s="54"/>
    </row>
    <row r="206" spans="1:26" s="60" customFormat="1" x14ac:dyDescent="0.5">
      <c r="A206" s="21"/>
      <c r="B206" s="22"/>
      <c r="C206" s="21"/>
      <c r="D206" s="21"/>
      <c r="E206" s="21"/>
      <c r="F206" s="21"/>
      <c r="G206" s="21"/>
      <c r="H206" s="21">
        <f t="shared" si="66"/>
        <v>0</v>
      </c>
      <c r="I206" s="54"/>
      <c r="J206" s="54">
        <f t="shared" si="67"/>
        <v>0</v>
      </c>
      <c r="L206" s="21"/>
      <c r="M206" s="21" t="s">
        <v>66</v>
      </c>
      <c r="N206" s="21">
        <v>2</v>
      </c>
      <c r="O206" s="21">
        <v>8</v>
      </c>
      <c r="P206" s="54">
        <v>100</v>
      </c>
      <c r="Q206" s="54">
        <v>6800</v>
      </c>
      <c r="R206" s="21">
        <f t="shared" si="69"/>
        <v>54400</v>
      </c>
      <c r="S206" s="21">
        <v>35</v>
      </c>
      <c r="U206" s="21">
        <f t="shared" si="70"/>
        <v>54400</v>
      </c>
      <c r="V206" s="54">
        <f t="shared" si="71"/>
        <v>54400</v>
      </c>
      <c r="W206" s="21">
        <f t="shared" si="68"/>
        <v>54400</v>
      </c>
      <c r="Y206" s="54">
        <f t="shared" si="72"/>
        <v>54400</v>
      </c>
      <c r="Z206" s="54"/>
    </row>
    <row r="207" spans="1:26" s="61" customFormat="1" x14ac:dyDescent="0.5">
      <c r="A207" s="32"/>
      <c r="B207" s="33"/>
      <c r="C207" s="32"/>
      <c r="D207" s="32"/>
      <c r="E207" s="32"/>
      <c r="F207" s="32"/>
      <c r="G207" s="32"/>
      <c r="H207" s="32"/>
      <c r="I207" s="32"/>
      <c r="J207" s="32"/>
      <c r="L207" s="32"/>
      <c r="M207" s="32"/>
      <c r="N207" s="32"/>
      <c r="O207" s="32"/>
      <c r="P207" s="32"/>
      <c r="Q207" s="32"/>
      <c r="S207" s="32"/>
      <c r="V207" s="32"/>
      <c r="W207" s="32"/>
      <c r="Y207" s="32"/>
      <c r="Z207" s="32"/>
    </row>
    <row r="208" spans="1:26" s="60" customFormat="1" x14ac:dyDescent="0.5">
      <c r="A208" s="21">
        <v>50</v>
      </c>
      <c r="B208" s="22" t="s">
        <v>62</v>
      </c>
      <c r="C208" s="21">
        <v>5973</v>
      </c>
      <c r="D208" s="21">
        <v>0</v>
      </c>
      <c r="E208" s="21">
        <v>1</v>
      </c>
      <c r="F208" s="21">
        <v>92</v>
      </c>
      <c r="G208" s="21">
        <v>2</v>
      </c>
      <c r="H208" s="21">
        <f t="shared" si="66"/>
        <v>192</v>
      </c>
      <c r="I208" s="54">
        <v>150</v>
      </c>
      <c r="J208" s="54">
        <f t="shared" si="67"/>
        <v>28800</v>
      </c>
      <c r="L208" s="21" t="s">
        <v>72</v>
      </c>
      <c r="M208" s="21" t="s">
        <v>65</v>
      </c>
      <c r="N208" s="21">
        <v>2</v>
      </c>
      <c r="O208" s="21">
        <v>240</v>
      </c>
      <c r="P208" s="54">
        <v>100</v>
      </c>
      <c r="Q208" s="54">
        <v>6800</v>
      </c>
      <c r="R208" s="21">
        <f t="shared" ref="R208:R210" si="73">O208*Q208</f>
        <v>1632000</v>
      </c>
      <c r="S208" s="21">
        <v>45</v>
      </c>
      <c r="U208" s="21">
        <f t="shared" ref="U208:U214" si="74">R208*(100-T208)/100</f>
        <v>1632000</v>
      </c>
      <c r="V208" s="54">
        <f t="shared" si="71"/>
        <v>1660800</v>
      </c>
      <c r="W208" s="21">
        <f t="shared" si="68"/>
        <v>1660800</v>
      </c>
      <c r="Y208" s="54">
        <f t="shared" si="72"/>
        <v>1660800</v>
      </c>
      <c r="Z208" s="54"/>
    </row>
    <row r="209" spans="1:26" s="60" customFormat="1" x14ac:dyDescent="0.5">
      <c r="A209" s="21"/>
      <c r="B209" s="22"/>
      <c r="C209" s="21"/>
      <c r="D209" s="21"/>
      <c r="E209" s="21"/>
      <c r="F209" s="21"/>
      <c r="G209" s="21"/>
      <c r="H209" s="21">
        <f t="shared" si="66"/>
        <v>0</v>
      </c>
      <c r="I209" s="54"/>
      <c r="J209" s="54">
        <f t="shared" si="67"/>
        <v>0</v>
      </c>
      <c r="L209" s="21"/>
      <c r="M209" s="21" t="s">
        <v>65</v>
      </c>
      <c r="N209" s="21">
        <v>2</v>
      </c>
      <c r="O209" s="21">
        <v>81</v>
      </c>
      <c r="P209" s="54">
        <v>100</v>
      </c>
      <c r="Q209" s="54">
        <v>6800</v>
      </c>
      <c r="R209" s="21">
        <f t="shared" si="73"/>
        <v>550800</v>
      </c>
      <c r="S209" s="21">
        <v>20</v>
      </c>
      <c r="U209" s="21">
        <f t="shared" si="74"/>
        <v>550800</v>
      </c>
      <c r="V209" s="54">
        <f t="shared" si="71"/>
        <v>550800</v>
      </c>
      <c r="W209" s="21">
        <f t="shared" si="68"/>
        <v>550800</v>
      </c>
      <c r="Y209" s="54">
        <f t="shared" si="72"/>
        <v>550800</v>
      </c>
      <c r="Z209" s="54"/>
    </row>
    <row r="210" spans="1:26" s="60" customFormat="1" x14ac:dyDescent="0.5">
      <c r="A210" s="21"/>
      <c r="B210" s="22"/>
      <c r="C210" s="21"/>
      <c r="D210" s="21"/>
      <c r="E210" s="21"/>
      <c r="F210" s="21"/>
      <c r="G210" s="21"/>
      <c r="H210" s="21">
        <f t="shared" si="66"/>
        <v>0</v>
      </c>
      <c r="I210" s="54"/>
      <c r="J210" s="54">
        <f t="shared" si="67"/>
        <v>0</v>
      </c>
      <c r="L210" s="21"/>
      <c r="M210" s="21" t="s">
        <v>66</v>
      </c>
      <c r="N210" s="21">
        <v>2</v>
      </c>
      <c r="O210" s="21">
        <v>8</v>
      </c>
      <c r="P210" s="54">
        <v>100</v>
      </c>
      <c r="Q210" s="54">
        <v>6800</v>
      </c>
      <c r="R210" s="21">
        <f t="shared" si="73"/>
        <v>54400</v>
      </c>
      <c r="S210" s="21">
        <v>45</v>
      </c>
      <c r="U210" s="21">
        <f t="shared" si="74"/>
        <v>54400</v>
      </c>
      <c r="V210" s="54">
        <f t="shared" si="71"/>
        <v>54400</v>
      </c>
      <c r="W210" s="21">
        <f t="shared" si="68"/>
        <v>54400</v>
      </c>
      <c r="Y210" s="54">
        <f t="shared" si="72"/>
        <v>54400</v>
      </c>
      <c r="Z210" s="54"/>
    </row>
    <row r="211" spans="1:26" s="61" customFormat="1" x14ac:dyDescent="0.5">
      <c r="A211" s="32"/>
      <c r="B211" s="33"/>
      <c r="C211" s="32"/>
      <c r="D211" s="32"/>
      <c r="E211" s="32"/>
      <c r="F211" s="32"/>
      <c r="G211" s="32"/>
      <c r="H211" s="32"/>
      <c r="I211" s="32"/>
      <c r="J211" s="32"/>
      <c r="L211" s="32"/>
      <c r="M211" s="32"/>
      <c r="N211" s="32"/>
      <c r="O211" s="32"/>
      <c r="P211" s="32"/>
      <c r="Q211" s="32"/>
      <c r="S211" s="32"/>
      <c r="V211" s="32"/>
      <c r="W211" s="32"/>
      <c r="Y211" s="32"/>
      <c r="Z211" s="32"/>
    </row>
    <row r="212" spans="1:26" s="60" customFormat="1" x14ac:dyDescent="0.5">
      <c r="A212" s="21">
        <v>51</v>
      </c>
      <c r="B212" s="22" t="s">
        <v>62</v>
      </c>
      <c r="C212" s="21">
        <v>5977</v>
      </c>
      <c r="D212" s="21">
        <v>0</v>
      </c>
      <c r="E212" s="21">
        <v>1</v>
      </c>
      <c r="F212" s="21">
        <v>18</v>
      </c>
      <c r="G212" s="21">
        <v>2</v>
      </c>
      <c r="H212" s="21">
        <f t="shared" si="66"/>
        <v>118</v>
      </c>
      <c r="I212" s="54">
        <v>150</v>
      </c>
      <c r="J212" s="54">
        <f t="shared" si="67"/>
        <v>17700</v>
      </c>
      <c r="L212" s="21" t="s">
        <v>72</v>
      </c>
      <c r="M212" s="21" t="s">
        <v>65</v>
      </c>
      <c r="N212" s="21">
        <v>2</v>
      </c>
      <c r="O212" s="21">
        <v>225</v>
      </c>
      <c r="P212" s="54">
        <v>100</v>
      </c>
      <c r="Q212" s="54">
        <v>6800</v>
      </c>
      <c r="R212" s="21">
        <f t="shared" ref="R212:R214" si="75">O212*Q212</f>
        <v>1530000</v>
      </c>
      <c r="S212" s="21">
        <v>60</v>
      </c>
      <c r="U212" s="21">
        <f t="shared" si="74"/>
        <v>1530000</v>
      </c>
      <c r="V212" s="54">
        <f t="shared" si="71"/>
        <v>1547700</v>
      </c>
      <c r="W212" s="21">
        <f t="shared" si="68"/>
        <v>1547700</v>
      </c>
      <c r="Y212" s="54">
        <f t="shared" si="72"/>
        <v>1547700</v>
      </c>
      <c r="Z212" s="54"/>
    </row>
    <row r="213" spans="1:26" s="60" customFormat="1" x14ac:dyDescent="0.5">
      <c r="A213" s="21"/>
      <c r="B213" s="22"/>
      <c r="C213" s="21"/>
      <c r="D213" s="21"/>
      <c r="E213" s="21"/>
      <c r="F213" s="21"/>
      <c r="G213" s="21"/>
      <c r="H213" s="21">
        <f t="shared" si="66"/>
        <v>0</v>
      </c>
      <c r="I213" s="54"/>
      <c r="J213" s="54">
        <f t="shared" si="67"/>
        <v>0</v>
      </c>
      <c r="L213" s="21"/>
      <c r="M213" s="21" t="s">
        <v>65</v>
      </c>
      <c r="N213" s="21">
        <v>2</v>
      </c>
      <c r="O213" s="21">
        <v>36</v>
      </c>
      <c r="P213" s="54">
        <v>100</v>
      </c>
      <c r="Q213" s="54">
        <v>6800</v>
      </c>
      <c r="R213" s="21">
        <f t="shared" si="75"/>
        <v>244800</v>
      </c>
      <c r="S213" s="21">
        <v>5</v>
      </c>
      <c r="U213" s="21">
        <f t="shared" si="74"/>
        <v>244800</v>
      </c>
      <c r="V213" s="54">
        <f t="shared" si="71"/>
        <v>244800</v>
      </c>
      <c r="W213" s="21">
        <f t="shared" si="68"/>
        <v>244800</v>
      </c>
      <c r="Y213" s="54">
        <f t="shared" si="72"/>
        <v>244800</v>
      </c>
      <c r="Z213" s="54"/>
    </row>
    <row r="214" spans="1:26" s="60" customFormat="1" x14ac:dyDescent="0.5">
      <c r="A214" s="21"/>
      <c r="B214" s="22"/>
      <c r="C214" s="21"/>
      <c r="D214" s="21"/>
      <c r="E214" s="21"/>
      <c r="F214" s="21"/>
      <c r="G214" s="21"/>
      <c r="H214" s="21">
        <f t="shared" si="66"/>
        <v>0</v>
      </c>
      <c r="I214" s="54"/>
      <c r="J214" s="54">
        <f t="shared" si="67"/>
        <v>0</v>
      </c>
      <c r="L214" s="21"/>
      <c r="M214" s="21" t="s">
        <v>66</v>
      </c>
      <c r="N214" s="21">
        <v>2</v>
      </c>
      <c r="O214" s="21">
        <v>6</v>
      </c>
      <c r="P214" s="54">
        <v>100</v>
      </c>
      <c r="Q214" s="54">
        <v>6800</v>
      </c>
      <c r="R214" s="21">
        <f t="shared" si="75"/>
        <v>40800</v>
      </c>
      <c r="S214" s="21">
        <v>60</v>
      </c>
      <c r="U214" s="21">
        <f t="shared" si="74"/>
        <v>40800</v>
      </c>
      <c r="V214" s="54">
        <f t="shared" si="71"/>
        <v>40800</v>
      </c>
      <c r="W214" s="21">
        <f t="shared" si="68"/>
        <v>40800</v>
      </c>
      <c r="Y214" s="54">
        <f t="shared" si="72"/>
        <v>40800</v>
      </c>
      <c r="Z214" s="54"/>
    </row>
    <row r="215" spans="1:26" s="60" customFormat="1" x14ac:dyDescent="0.5">
      <c r="A215" s="21"/>
      <c r="B215" s="22" t="s">
        <v>62</v>
      </c>
      <c r="C215" s="21">
        <v>15476</v>
      </c>
      <c r="D215" s="21">
        <v>0</v>
      </c>
      <c r="E215" s="21">
        <v>1</v>
      </c>
      <c r="F215" s="21">
        <v>35</v>
      </c>
      <c r="G215" s="21">
        <v>1</v>
      </c>
      <c r="H215" s="21">
        <f t="shared" si="66"/>
        <v>135</v>
      </c>
      <c r="I215" s="54">
        <v>100</v>
      </c>
      <c r="J215" s="54">
        <f t="shared" si="67"/>
        <v>13500</v>
      </c>
      <c r="L215" s="21"/>
      <c r="M215" s="21"/>
      <c r="N215" s="21"/>
      <c r="O215" s="21"/>
      <c r="P215" s="54"/>
      <c r="Q215" s="54"/>
      <c r="S215" s="21"/>
      <c r="V215" s="54">
        <f t="shared" si="71"/>
        <v>13500</v>
      </c>
      <c r="W215" s="21">
        <f t="shared" si="68"/>
        <v>0</v>
      </c>
      <c r="Y215" s="54">
        <f t="shared" si="72"/>
        <v>13500</v>
      </c>
      <c r="Z215" s="54"/>
    </row>
    <row r="216" spans="1:26" s="61" customFormat="1" x14ac:dyDescent="0.5">
      <c r="A216" s="32"/>
      <c r="B216" s="33"/>
      <c r="C216" s="32"/>
      <c r="D216" s="32"/>
      <c r="E216" s="32"/>
      <c r="F216" s="32"/>
      <c r="G216" s="32"/>
      <c r="H216" s="32"/>
      <c r="I216" s="32"/>
      <c r="J216" s="32"/>
      <c r="L216" s="32"/>
      <c r="M216" s="32"/>
      <c r="N216" s="32"/>
      <c r="O216" s="32"/>
      <c r="P216" s="32"/>
      <c r="Q216" s="32"/>
      <c r="S216" s="32"/>
      <c r="V216" s="32"/>
      <c r="W216" s="32"/>
      <c r="Y216" s="32"/>
      <c r="Z216" s="32"/>
    </row>
    <row r="217" spans="1:26" s="60" customFormat="1" x14ac:dyDescent="0.5">
      <c r="A217" s="21">
        <v>52</v>
      </c>
      <c r="B217" s="22" t="s">
        <v>62</v>
      </c>
      <c r="C217" s="21">
        <v>5957</v>
      </c>
      <c r="D217" s="21">
        <v>0</v>
      </c>
      <c r="E217" s="21">
        <v>3</v>
      </c>
      <c r="F217" s="21">
        <v>74</v>
      </c>
      <c r="G217" s="21">
        <v>2</v>
      </c>
      <c r="H217" s="21">
        <f t="shared" si="66"/>
        <v>374</v>
      </c>
      <c r="I217" s="54">
        <v>130</v>
      </c>
      <c r="J217" s="54">
        <f t="shared" si="67"/>
        <v>48620</v>
      </c>
      <c r="L217" s="21" t="s">
        <v>72</v>
      </c>
      <c r="M217" s="21" t="s">
        <v>65</v>
      </c>
      <c r="N217" s="21">
        <v>2</v>
      </c>
      <c r="O217" s="21">
        <v>126</v>
      </c>
      <c r="P217" s="54">
        <v>100</v>
      </c>
      <c r="Q217" s="54">
        <v>6800</v>
      </c>
      <c r="R217" s="21">
        <f t="shared" ref="R217:R219" si="76">O217*Q217</f>
        <v>856800</v>
      </c>
      <c r="S217" s="21">
        <v>40</v>
      </c>
      <c r="U217" s="21">
        <f t="shared" ref="U217:U219" si="77">R217*(100-T217)/100</f>
        <v>856800</v>
      </c>
      <c r="V217" s="54">
        <f t="shared" si="71"/>
        <v>905420</v>
      </c>
      <c r="W217" s="21">
        <f t="shared" si="68"/>
        <v>905420</v>
      </c>
      <c r="Y217" s="54">
        <f t="shared" si="72"/>
        <v>905420</v>
      </c>
      <c r="Z217" s="54"/>
    </row>
    <row r="218" spans="1:26" s="60" customFormat="1" x14ac:dyDescent="0.5">
      <c r="A218" s="21"/>
      <c r="B218" s="22"/>
      <c r="C218" s="21"/>
      <c r="D218" s="21"/>
      <c r="E218" s="21"/>
      <c r="F218" s="21"/>
      <c r="G218" s="21"/>
      <c r="H218" s="21">
        <f t="shared" si="66"/>
        <v>0</v>
      </c>
      <c r="I218" s="54"/>
      <c r="J218" s="54">
        <f t="shared" si="67"/>
        <v>0</v>
      </c>
      <c r="L218" s="21"/>
      <c r="M218" s="21" t="s">
        <v>65</v>
      </c>
      <c r="N218" s="21">
        <v>2</v>
      </c>
      <c r="O218" s="21">
        <v>21</v>
      </c>
      <c r="P218" s="54">
        <v>100</v>
      </c>
      <c r="Q218" s="54">
        <v>6800</v>
      </c>
      <c r="R218" s="21">
        <f t="shared" si="76"/>
        <v>142800</v>
      </c>
      <c r="S218" s="21">
        <v>2</v>
      </c>
      <c r="U218" s="21">
        <f t="shared" si="77"/>
        <v>142800</v>
      </c>
      <c r="V218" s="54">
        <f t="shared" si="71"/>
        <v>142800</v>
      </c>
      <c r="W218" s="21">
        <f t="shared" si="68"/>
        <v>142800</v>
      </c>
      <c r="Y218" s="54">
        <f t="shared" si="72"/>
        <v>142800</v>
      </c>
      <c r="Z218" s="54"/>
    </row>
    <row r="219" spans="1:26" s="60" customFormat="1" x14ac:dyDescent="0.5">
      <c r="A219" s="21"/>
      <c r="B219" s="22"/>
      <c r="C219" s="21"/>
      <c r="D219" s="21"/>
      <c r="E219" s="21"/>
      <c r="F219" s="21"/>
      <c r="G219" s="21"/>
      <c r="H219" s="21">
        <f t="shared" si="66"/>
        <v>0</v>
      </c>
      <c r="I219" s="54"/>
      <c r="J219" s="54">
        <f t="shared" si="67"/>
        <v>0</v>
      </c>
      <c r="L219" s="21"/>
      <c r="M219" s="21" t="s">
        <v>66</v>
      </c>
      <c r="N219" s="21">
        <v>2</v>
      </c>
      <c r="O219" s="21">
        <v>8</v>
      </c>
      <c r="P219" s="54">
        <v>100</v>
      </c>
      <c r="Q219" s="54">
        <v>6800</v>
      </c>
      <c r="R219" s="21">
        <f t="shared" si="76"/>
        <v>54400</v>
      </c>
      <c r="S219" s="21">
        <v>5</v>
      </c>
      <c r="U219" s="21">
        <f t="shared" si="77"/>
        <v>54400</v>
      </c>
      <c r="V219" s="54">
        <f t="shared" si="71"/>
        <v>54400</v>
      </c>
      <c r="W219" s="21">
        <f t="shared" si="68"/>
        <v>54400</v>
      </c>
      <c r="Y219" s="54">
        <f t="shared" si="72"/>
        <v>54400</v>
      </c>
      <c r="Z219" s="54"/>
    </row>
    <row r="220" spans="1:26" s="60" customFormat="1" x14ac:dyDescent="0.5">
      <c r="A220" s="21"/>
      <c r="B220" s="22" t="s">
        <v>62</v>
      </c>
      <c r="C220" s="21">
        <v>5259</v>
      </c>
      <c r="D220" s="21">
        <v>0</v>
      </c>
      <c r="E220" s="21">
        <v>2</v>
      </c>
      <c r="F220" s="21">
        <v>99</v>
      </c>
      <c r="G220" s="21">
        <v>1</v>
      </c>
      <c r="H220" s="21">
        <f t="shared" si="66"/>
        <v>299</v>
      </c>
      <c r="I220" s="54">
        <v>100</v>
      </c>
      <c r="J220" s="54">
        <f t="shared" si="67"/>
        <v>29900</v>
      </c>
      <c r="L220" s="21"/>
      <c r="M220" s="21"/>
      <c r="N220" s="21"/>
      <c r="O220" s="21"/>
      <c r="P220" s="54"/>
      <c r="Q220" s="54"/>
      <c r="S220" s="21"/>
      <c r="V220" s="54">
        <f t="shared" si="71"/>
        <v>29900</v>
      </c>
      <c r="W220" s="21">
        <f t="shared" si="68"/>
        <v>0</v>
      </c>
      <c r="Y220" s="54">
        <f t="shared" si="72"/>
        <v>29900</v>
      </c>
      <c r="Z220" s="54"/>
    </row>
    <row r="221" spans="1:26" s="60" customFormat="1" x14ac:dyDescent="0.5">
      <c r="A221" s="21"/>
      <c r="B221" s="22" t="s">
        <v>62</v>
      </c>
      <c r="C221" s="21">
        <v>5558</v>
      </c>
      <c r="D221" s="21">
        <v>0</v>
      </c>
      <c r="E221" s="21">
        <v>3</v>
      </c>
      <c r="F221" s="21">
        <v>81</v>
      </c>
      <c r="G221" s="21">
        <v>1</v>
      </c>
      <c r="H221" s="21">
        <f t="shared" si="66"/>
        <v>381</v>
      </c>
      <c r="I221" s="54">
        <v>100</v>
      </c>
      <c r="J221" s="54">
        <f t="shared" si="67"/>
        <v>38100</v>
      </c>
      <c r="L221" s="21"/>
      <c r="M221" s="21"/>
      <c r="N221" s="21"/>
      <c r="O221" s="21"/>
      <c r="P221" s="54"/>
      <c r="Q221" s="54"/>
      <c r="S221" s="21"/>
      <c r="V221" s="54">
        <f t="shared" si="71"/>
        <v>38100</v>
      </c>
      <c r="W221" s="21">
        <f t="shared" si="68"/>
        <v>0</v>
      </c>
      <c r="Y221" s="54">
        <f t="shared" si="72"/>
        <v>38100</v>
      </c>
      <c r="Z221" s="54"/>
    </row>
    <row r="222" spans="1:26" s="60" customFormat="1" x14ac:dyDescent="0.5">
      <c r="A222" s="21"/>
      <c r="B222" s="22" t="s">
        <v>62</v>
      </c>
      <c r="C222" s="21">
        <v>5258</v>
      </c>
      <c r="D222" s="21">
        <v>2</v>
      </c>
      <c r="E222" s="21">
        <v>2</v>
      </c>
      <c r="F222" s="21">
        <v>44</v>
      </c>
      <c r="G222" s="21">
        <v>1</v>
      </c>
      <c r="H222" s="21">
        <f t="shared" si="66"/>
        <v>1044</v>
      </c>
      <c r="I222" s="54">
        <v>100</v>
      </c>
      <c r="J222" s="54">
        <f t="shared" si="67"/>
        <v>104400</v>
      </c>
      <c r="L222" s="21"/>
      <c r="M222" s="21"/>
      <c r="N222" s="21"/>
      <c r="O222" s="21"/>
      <c r="P222" s="54"/>
      <c r="Q222" s="54"/>
      <c r="S222" s="21"/>
      <c r="V222" s="54">
        <f t="shared" si="71"/>
        <v>104400</v>
      </c>
      <c r="W222" s="21">
        <f t="shared" si="68"/>
        <v>0</v>
      </c>
      <c r="Y222" s="54">
        <f t="shared" si="72"/>
        <v>104400</v>
      </c>
      <c r="Z222" s="54"/>
    </row>
    <row r="223" spans="1:26" s="60" customFormat="1" x14ac:dyDescent="0.5">
      <c r="A223" s="21"/>
      <c r="B223" s="22" t="s">
        <v>62</v>
      </c>
      <c r="C223" s="21">
        <v>18497</v>
      </c>
      <c r="D223" s="21">
        <v>1</v>
      </c>
      <c r="E223" s="21">
        <v>3</v>
      </c>
      <c r="F223" s="21">
        <v>68</v>
      </c>
      <c r="G223" s="21">
        <v>1</v>
      </c>
      <c r="H223" s="21">
        <f t="shared" si="66"/>
        <v>768</v>
      </c>
      <c r="I223" s="54">
        <v>130</v>
      </c>
      <c r="J223" s="54">
        <f t="shared" si="67"/>
        <v>99840</v>
      </c>
      <c r="L223" s="21"/>
      <c r="M223" s="21"/>
      <c r="N223" s="21"/>
      <c r="O223" s="21"/>
      <c r="P223" s="54"/>
      <c r="Q223" s="54"/>
      <c r="S223" s="21"/>
      <c r="V223" s="54">
        <f t="shared" si="71"/>
        <v>99840</v>
      </c>
      <c r="W223" s="21">
        <f t="shared" si="68"/>
        <v>0</v>
      </c>
      <c r="Y223" s="54">
        <f t="shared" si="72"/>
        <v>99840</v>
      </c>
      <c r="Z223" s="54"/>
    </row>
    <row r="224" spans="1:26" s="61" customFormat="1" x14ac:dyDescent="0.5">
      <c r="A224" s="32"/>
      <c r="B224" s="33"/>
      <c r="C224" s="32"/>
      <c r="D224" s="32"/>
      <c r="E224" s="32"/>
      <c r="F224" s="32"/>
      <c r="G224" s="32"/>
      <c r="H224" s="32"/>
      <c r="I224" s="32"/>
      <c r="J224" s="32"/>
      <c r="L224" s="32"/>
      <c r="M224" s="32"/>
      <c r="N224" s="32"/>
      <c r="O224" s="32"/>
      <c r="P224" s="32"/>
      <c r="Q224" s="32"/>
      <c r="S224" s="32"/>
      <c r="V224" s="32"/>
      <c r="W224" s="32"/>
      <c r="Y224" s="32"/>
      <c r="Z224" s="32"/>
    </row>
    <row r="225" spans="1:26" s="60" customFormat="1" x14ac:dyDescent="0.5">
      <c r="A225" s="21">
        <v>53</v>
      </c>
      <c r="B225" s="22" t="s">
        <v>62</v>
      </c>
      <c r="C225" s="21">
        <v>18498</v>
      </c>
      <c r="D225" s="21">
        <v>0</v>
      </c>
      <c r="E225" s="21">
        <v>1</v>
      </c>
      <c r="F225" s="21">
        <v>4</v>
      </c>
      <c r="G225" s="21">
        <v>2</v>
      </c>
      <c r="H225" s="21">
        <f t="shared" si="66"/>
        <v>104</v>
      </c>
      <c r="I225" s="54">
        <v>130</v>
      </c>
      <c r="J225" s="54">
        <f t="shared" si="67"/>
        <v>13520</v>
      </c>
      <c r="L225" s="21" t="s">
        <v>72</v>
      </c>
      <c r="M225" s="21" t="s">
        <v>65</v>
      </c>
      <c r="N225" s="21">
        <v>2</v>
      </c>
      <c r="O225" s="21">
        <v>208</v>
      </c>
      <c r="P225" s="54">
        <v>100</v>
      </c>
      <c r="Q225" s="54">
        <v>6800</v>
      </c>
      <c r="R225" s="21">
        <f t="shared" ref="R225:R227" si="78">O225*Q225</f>
        <v>1414400</v>
      </c>
      <c r="S225" s="21">
        <v>44</v>
      </c>
      <c r="U225" s="21">
        <f t="shared" ref="U225:U227" si="79">R225*(100-T225)/100</f>
        <v>1414400</v>
      </c>
      <c r="V225" s="54">
        <f t="shared" si="71"/>
        <v>1427920</v>
      </c>
      <c r="W225" s="21">
        <f t="shared" si="68"/>
        <v>1427920</v>
      </c>
      <c r="Y225" s="54">
        <f t="shared" si="72"/>
        <v>1427920</v>
      </c>
      <c r="Z225" s="54"/>
    </row>
    <row r="226" spans="1:26" s="60" customFormat="1" x14ac:dyDescent="0.5">
      <c r="A226" s="21"/>
      <c r="B226" s="22"/>
      <c r="C226" s="21"/>
      <c r="D226" s="21"/>
      <c r="E226" s="21"/>
      <c r="F226" s="21"/>
      <c r="G226" s="21"/>
      <c r="H226" s="21">
        <f t="shared" si="66"/>
        <v>0</v>
      </c>
      <c r="I226" s="54"/>
      <c r="J226" s="54">
        <f t="shared" si="67"/>
        <v>0</v>
      </c>
      <c r="L226" s="21"/>
      <c r="M226" s="21" t="s">
        <v>65</v>
      </c>
      <c r="N226" s="21">
        <v>2</v>
      </c>
      <c r="O226" s="21">
        <v>120</v>
      </c>
      <c r="P226" s="54">
        <v>100</v>
      </c>
      <c r="Q226" s="54">
        <v>6800</v>
      </c>
      <c r="R226" s="21">
        <f t="shared" si="78"/>
        <v>816000</v>
      </c>
      <c r="S226" s="21">
        <v>44</v>
      </c>
      <c r="U226" s="21">
        <f t="shared" si="79"/>
        <v>816000</v>
      </c>
      <c r="V226" s="54">
        <f t="shared" si="71"/>
        <v>816000</v>
      </c>
      <c r="W226" s="21">
        <f t="shared" si="68"/>
        <v>816000</v>
      </c>
      <c r="Y226" s="54">
        <f t="shared" si="72"/>
        <v>816000</v>
      </c>
      <c r="Z226" s="54"/>
    </row>
    <row r="227" spans="1:26" s="60" customFormat="1" x14ac:dyDescent="0.5">
      <c r="A227" s="21"/>
      <c r="B227" s="22"/>
      <c r="C227" s="21"/>
      <c r="D227" s="21"/>
      <c r="E227" s="21"/>
      <c r="F227" s="21"/>
      <c r="G227" s="21"/>
      <c r="H227" s="21">
        <f t="shared" si="66"/>
        <v>0</v>
      </c>
      <c r="I227" s="54"/>
      <c r="J227" s="54">
        <f t="shared" si="67"/>
        <v>0</v>
      </c>
      <c r="L227" s="21"/>
      <c r="M227" s="21" t="s">
        <v>66</v>
      </c>
      <c r="N227" s="21">
        <v>2</v>
      </c>
      <c r="O227" s="21">
        <v>8</v>
      </c>
      <c r="P227" s="54">
        <v>100</v>
      </c>
      <c r="Q227" s="54">
        <v>6800</v>
      </c>
      <c r="R227" s="21">
        <f t="shared" si="78"/>
        <v>54400</v>
      </c>
      <c r="S227" s="21">
        <v>44</v>
      </c>
      <c r="U227" s="21">
        <f t="shared" si="79"/>
        <v>54400</v>
      </c>
      <c r="V227" s="54">
        <f t="shared" si="71"/>
        <v>54400</v>
      </c>
      <c r="W227" s="21">
        <f t="shared" si="68"/>
        <v>54400</v>
      </c>
      <c r="Y227" s="54">
        <f t="shared" si="72"/>
        <v>54400</v>
      </c>
      <c r="Z227" s="54"/>
    </row>
    <row r="228" spans="1:26" s="60" customFormat="1" x14ac:dyDescent="0.5">
      <c r="A228" s="21"/>
      <c r="B228" s="22" t="s">
        <v>62</v>
      </c>
      <c r="C228" s="21">
        <v>15719</v>
      </c>
      <c r="D228" s="21">
        <v>1</v>
      </c>
      <c r="E228" s="21">
        <v>1</v>
      </c>
      <c r="F228" s="21">
        <v>14</v>
      </c>
      <c r="G228" s="21">
        <v>1</v>
      </c>
      <c r="H228" s="21">
        <f t="shared" si="66"/>
        <v>514</v>
      </c>
      <c r="I228" s="54">
        <v>130</v>
      </c>
      <c r="J228" s="54">
        <f t="shared" si="67"/>
        <v>66820</v>
      </c>
      <c r="L228" s="21"/>
      <c r="M228" s="21"/>
      <c r="N228" s="21"/>
      <c r="O228" s="21"/>
      <c r="P228" s="54"/>
      <c r="Q228" s="54"/>
      <c r="S228" s="21"/>
      <c r="V228" s="54">
        <f t="shared" si="71"/>
        <v>66820</v>
      </c>
      <c r="W228" s="21">
        <f t="shared" si="68"/>
        <v>0</v>
      </c>
      <c r="Y228" s="54">
        <f t="shared" si="72"/>
        <v>66820</v>
      </c>
      <c r="Z228" s="54"/>
    </row>
    <row r="229" spans="1:26" s="61" customFormat="1" x14ac:dyDescent="0.5">
      <c r="A229" s="32"/>
      <c r="B229" s="33"/>
      <c r="C229" s="32"/>
      <c r="D229" s="32"/>
      <c r="E229" s="32"/>
      <c r="F229" s="32"/>
      <c r="G229" s="32"/>
      <c r="H229" s="32"/>
      <c r="I229" s="32"/>
      <c r="J229" s="32"/>
      <c r="L229" s="32"/>
      <c r="M229" s="32"/>
      <c r="N229" s="32"/>
      <c r="O229" s="32"/>
      <c r="P229" s="32"/>
      <c r="Q229" s="32"/>
      <c r="S229" s="32"/>
      <c r="V229" s="32"/>
      <c r="W229" s="32"/>
      <c r="Y229" s="32"/>
      <c r="Z229" s="32"/>
    </row>
    <row r="230" spans="1:26" s="60" customFormat="1" x14ac:dyDescent="0.5">
      <c r="A230" s="21">
        <v>54</v>
      </c>
      <c r="B230" s="22" t="s">
        <v>62</v>
      </c>
      <c r="C230" s="21">
        <v>5585</v>
      </c>
      <c r="D230" s="21">
        <v>2</v>
      </c>
      <c r="E230" s="21">
        <v>3</v>
      </c>
      <c r="F230" s="21">
        <v>25</v>
      </c>
      <c r="G230" s="21">
        <v>1</v>
      </c>
      <c r="H230" s="21">
        <f t="shared" si="66"/>
        <v>1125</v>
      </c>
      <c r="I230" s="54">
        <v>130</v>
      </c>
      <c r="J230" s="54">
        <f t="shared" si="67"/>
        <v>146250</v>
      </c>
      <c r="L230" s="21"/>
      <c r="M230" s="21"/>
      <c r="N230" s="21"/>
      <c r="O230" s="21"/>
      <c r="P230" s="54"/>
      <c r="Q230" s="54"/>
      <c r="S230" s="21"/>
      <c r="V230" s="54">
        <f t="shared" si="71"/>
        <v>146250</v>
      </c>
      <c r="W230" s="21">
        <f t="shared" si="68"/>
        <v>0</v>
      </c>
      <c r="Y230" s="54">
        <f t="shared" si="72"/>
        <v>146250</v>
      </c>
      <c r="Z230" s="54"/>
    </row>
    <row r="231" spans="1:26" s="61" customFormat="1" x14ac:dyDescent="0.5">
      <c r="A231" s="32"/>
      <c r="B231" s="33"/>
      <c r="C231" s="32"/>
      <c r="D231" s="32"/>
      <c r="E231" s="32"/>
      <c r="F231" s="32"/>
      <c r="G231" s="32"/>
      <c r="H231" s="32"/>
      <c r="I231" s="32"/>
      <c r="J231" s="32"/>
      <c r="L231" s="32"/>
      <c r="M231" s="32"/>
      <c r="N231" s="32"/>
      <c r="O231" s="32"/>
      <c r="P231" s="32"/>
      <c r="Q231" s="32"/>
      <c r="S231" s="32"/>
      <c r="V231" s="32"/>
      <c r="W231" s="32"/>
      <c r="Y231" s="32"/>
      <c r="Z231" s="32"/>
    </row>
    <row r="232" spans="1:26" s="60" customFormat="1" x14ac:dyDescent="0.5">
      <c r="A232" s="21">
        <v>55</v>
      </c>
      <c r="B232" s="22" t="s">
        <v>62</v>
      </c>
      <c r="C232" s="21">
        <v>15488</v>
      </c>
      <c r="D232" s="21">
        <v>5</v>
      </c>
      <c r="E232" s="21">
        <v>0</v>
      </c>
      <c r="F232" s="21">
        <v>57</v>
      </c>
      <c r="G232" s="52" t="s">
        <v>231</v>
      </c>
      <c r="H232" s="21">
        <f t="shared" si="66"/>
        <v>2057</v>
      </c>
      <c r="I232" s="54">
        <v>130</v>
      </c>
      <c r="J232" s="54">
        <f t="shared" si="67"/>
        <v>267410</v>
      </c>
      <c r="L232" s="21" t="s">
        <v>72</v>
      </c>
      <c r="M232" s="21" t="s">
        <v>65</v>
      </c>
      <c r="N232" s="21">
        <v>2</v>
      </c>
      <c r="O232" s="21">
        <v>144</v>
      </c>
      <c r="P232" s="54">
        <v>100</v>
      </c>
      <c r="Q232" s="54">
        <v>6800</v>
      </c>
      <c r="R232" s="21">
        <f t="shared" ref="R232:R234" si="80">O232*Q232</f>
        <v>979200</v>
      </c>
      <c r="S232" s="21">
        <v>30</v>
      </c>
      <c r="U232" s="21">
        <f t="shared" ref="U232:U234" si="81">R232*(100-T232)/100</f>
        <v>979200</v>
      </c>
      <c r="V232" s="54">
        <f t="shared" si="71"/>
        <v>1246610</v>
      </c>
      <c r="W232" s="21">
        <f t="shared" si="68"/>
        <v>1246610</v>
      </c>
      <c r="Y232" s="54">
        <f t="shared" si="72"/>
        <v>1246610</v>
      </c>
      <c r="Z232" s="54"/>
    </row>
    <row r="233" spans="1:26" s="60" customFormat="1" x14ac:dyDescent="0.5">
      <c r="A233" s="21"/>
      <c r="B233" s="22"/>
      <c r="C233" s="21"/>
      <c r="D233" s="21"/>
      <c r="E233" s="21"/>
      <c r="F233" s="21"/>
      <c r="G233" s="21"/>
      <c r="H233" s="21">
        <f t="shared" si="66"/>
        <v>0</v>
      </c>
      <c r="I233" s="54"/>
      <c r="J233" s="54">
        <f t="shared" si="67"/>
        <v>0</v>
      </c>
      <c r="L233" s="21"/>
      <c r="M233" s="21" t="s">
        <v>65</v>
      </c>
      <c r="N233" s="21">
        <v>2</v>
      </c>
      <c r="O233" s="21">
        <v>54</v>
      </c>
      <c r="P233" s="54">
        <v>100</v>
      </c>
      <c r="Q233" s="54">
        <v>6800</v>
      </c>
      <c r="R233" s="21">
        <f t="shared" si="80"/>
        <v>367200</v>
      </c>
      <c r="S233" s="21">
        <v>30</v>
      </c>
      <c r="U233" s="21">
        <f t="shared" si="81"/>
        <v>367200</v>
      </c>
      <c r="V233" s="54">
        <f t="shared" si="71"/>
        <v>367200</v>
      </c>
      <c r="W233" s="21">
        <f t="shared" si="68"/>
        <v>367200</v>
      </c>
      <c r="Y233" s="54">
        <f t="shared" si="72"/>
        <v>367200</v>
      </c>
      <c r="Z233" s="54"/>
    </row>
    <row r="234" spans="1:26" s="60" customFormat="1" x14ac:dyDescent="0.5">
      <c r="A234" s="21"/>
      <c r="B234" s="22"/>
      <c r="C234" s="21"/>
      <c r="D234" s="21"/>
      <c r="E234" s="21"/>
      <c r="F234" s="21"/>
      <c r="G234" s="21"/>
      <c r="H234" s="21">
        <f t="shared" si="66"/>
        <v>0</v>
      </c>
      <c r="I234" s="54"/>
      <c r="J234" s="54">
        <f t="shared" si="67"/>
        <v>0</v>
      </c>
      <c r="L234" s="21"/>
      <c r="M234" s="21" t="s">
        <v>66</v>
      </c>
      <c r="N234" s="21">
        <v>2</v>
      </c>
      <c r="O234" s="21">
        <v>8</v>
      </c>
      <c r="P234" s="54">
        <v>100</v>
      </c>
      <c r="Q234" s="54">
        <v>6800</v>
      </c>
      <c r="R234" s="21">
        <f t="shared" si="80"/>
        <v>54400</v>
      </c>
      <c r="S234" s="21">
        <v>30</v>
      </c>
      <c r="U234" s="21">
        <f t="shared" si="81"/>
        <v>54400</v>
      </c>
      <c r="V234" s="54">
        <f t="shared" si="71"/>
        <v>54400</v>
      </c>
      <c r="W234" s="21">
        <f t="shared" si="68"/>
        <v>54400</v>
      </c>
      <c r="Y234" s="54">
        <f t="shared" si="72"/>
        <v>54400</v>
      </c>
      <c r="Z234" s="54"/>
    </row>
    <row r="235" spans="1:26" s="60" customFormat="1" x14ac:dyDescent="0.5">
      <c r="A235" s="21"/>
      <c r="B235" s="22" t="s">
        <v>62</v>
      </c>
      <c r="C235" s="21">
        <v>15502</v>
      </c>
      <c r="D235" s="21">
        <v>2</v>
      </c>
      <c r="E235" s="21">
        <v>2</v>
      </c>
      <c r="F235" s="21">
        <v>63</v>
      </c>
      <c r="G235" s="21">
        <v>1</v>
      </c>
      <c r="H235" s="21">
        <f t="shared" si="66"/>
        <v>1063</v>
      </c>
      <c r="I235" s="54">
        <v>130</v>
      </c>
      <c r="J235" s="54">
        <f t="shared" si="67"/>
        <v>138190</v>
      </c>
      <c r="L235" s="21"/>
      <c r="M235" s="21"/>
      <c r="N235" s="21"/>
      <c r="O235" s="21"/>
      <c r="P235" s="54"/>
      <c r="Q235" s="54"/>
      <c r="S235" s="21"/>
      <c r="V235" s="54">
        <f t="shared" si="71"/>
        <v>138190</v>
      </c>
      <c r="W235" s="21">
        <f t="shared" si="68"/>
        <v>0</v>
      </c>
      <c r="Y235" s="54">
        <f t="shared" si="72"/>
        <v>138190</v>
      </c>
      <c r="Z235" s="54"/>
    </row>
    <row r="236" spans="1:26" s="60" customFormat="1" x14ac:dyDescent="0.5">
      <c r="A236" s="21"/>
      <c r="B236" s="22" t="s">
        <v>62</v>
      </c>
      <c r="C236" s="21">
        <v>15487</v>
      </c>
      <c r="D236" s="21">
        <v>0</v>
      </c>
      <c r="E236" s="21">
        <v>3</v>
      </c>
      <c r="F236" s="21">
        <v>74</v>
      </c>
      <c r="G236" s="21">
        <v>1</v>
      </c>
      <c r="H236" s="21">
        <f t="shared" si="66"/>
        <v>374</v>
      </c>
      <c r="I236" s="54">
        <v>150</v>
      </c>
      <c r="J236" s="54">
        <f t="shared" si="67"/>
        <v>56100</v>
      </c>
      <c r="L236" s="21"/>
      <c r="M236" s="21"/>
      <c r="N236" s="21"/>
      <c r="O236" s="21"/>
      <c r="P236" s="54"/>
      <c r="Q236" s="54"/>
      <c r="S236" s="21"/>
      <c r="V236" s="54">
        <f t="shared" si="71"/>
        <v>56100</v>
      </c>
      <c r="W236" s="21">
        <f t="shared" si="68"/>
        <v>0</v>
      </c>
      <c r="Y236" s="54">
        <f t="shared" si="72"/>
        <v>56100</v>
      </c>
      <c r="Z236" s="54"/>
    </row>
    <row r="237" spans="1:26" s="61" customFormat="1" x14ac:dyDescent="0.5">
      <c r="A237" s="32"/>
      <c r="B237" s="33"/>
      <c r="C237" s="32"/>
      <c r="D237" s="32"/>
      <c r="E237" s="32"/>
      <c r="F237" s="32"/>
      <c r="G237" s="32"/>
      <c r="H237" s="32"/>
      <c r="I237" s="32"/>
      <c r="J237" s="32"/>
      <c r="L237" s="32"/>
      <c r="M237" s="32"/>
      <c r="N237" s="32"/>
      <c r="O237" s="32"/>
      <c r="P237" s="32"/>
      <c r="Q237" s="32"/>
      <c r="S237" s="32"/>
      <c r="V237" s="32"/>
      <c r="W237" s="32"/>
      <c r="Y237" s="32"/>
      <c r="Z237" s="32"/>
    </row>
    <row r="238" spans="1:26" s="60" customFormat="1" x14ac:dyDescent="0.5">
      <c r="A238" s="21">
        <v>56</v>
      </c>
      <c r="B238" s="22" t="s">
        <v>62</v>
      </c>
      <c r="C238" s="21">
        <v>5965</v>
      </c>
      <c r="D238" s="21">
        <v>0</v>
      </c>
      <c r="E238" s="21">
        <v>2</v>
      </c>
      <c r="F238" s="21">
        <v>15</v>
      </c>
      <c r="G238" s="21">
        <v>2</v>
      </c>
      <c r="H238" s="21">
        <f t="shared" si="66"/>
        <v>215</v>
      </c>
      <c r="I238" s="54">
        <v>200</v>
      </c>
      <c r="J238" s="54">
        <f t="shared" si="67"/>
        <v>43000</v>
      </c>
      <c r="L238" s="21" t="s">
        <v>72</v>
      </c>
      <c r="M238" s="21" t="s">
        <v>73</v>
      </c>
      <c r="N238" s="21">
        <v>2</v>
      </c>
      <c r="O238" s="21">
        <v>180</v>
      </c>
      <c r="P238" s="54">
        <v>100</v>
      </c>
      <c r="Q238" s="54">
        <v>6800</v>
      </c>
      <c r="R238" s="21">
        <f t="shared" ref="R238:R239" si="82">O238*Q238</f>
        <v>1224000</v>
      </c>
      <c r="S238" s="21">
        <v>40</v>
      </c>
      <c r="U238" s="21">
        <f t="shared" ref="U238:U239" si="83">R238*(100-T238)/100</f>
        <v>1224000</v>
      </c>
      <c r="V238" s="54">
        <f t="shared" si="71"/>
        <v>1267000</v>
      </c>
      <c r="W238" s="21">
        <f t="shared" si="68"/>
        <v>1267000</v>
      </c>
      <c r="Y238" s="54">
        <f t="shared" si="72"/>
        <v>1267000</v>
      </c>
      <c r="Z238" s="54"/>
    </row>
    <row r="239" spans="1:26" s="60" customFormat="1" x14ac:dyDescent="0.5">
      <c r="A239" s="21"/>
      <c r="B239" s="22"/>
      <c r="C239" s="21"/>
      <c r="D239" s="21"/>
      <c r="E239" s="21"/>
      <c r="F239" s="21"/>
      <c r="G239" s="21"/>
      <c r="H239" s="21">
        <f t="shared" si="66"/>
        <v>0</v>
      </c>
      <c r="I239" s="54"/>
      <c r="J239" s="54">
        <f t="shared" si="67"/>
        <v>0</v>
      </c>
      <c r="L239" s="21"/>
      <c r="M239" s="21" t="s">
        <v>66</v>
      </c>
      <c r="N239" s="21">
        <v>2</v>
      </c>
      <c r="O239" s="21">
        <v>8</v>
      </c>
      <c r="P239" s="54">
        <v>100</v>
      </c>
      <c r="Q239" s="54">
        <v>6800</v>
      </c>
      <c r="R239" s="21">
        <f t="shared" si="82"/>
        <v>54400</v>
      </c>
      <c r="S239" s="21">
        <v>40</v>
      </c>
      <c r="U239" s="21">
        <f t="shared" si="83"/>
        <v>54400</v>
      </c>
      <c r="V239" s="54">
        <f t="shared" si="71"/>
        <v>54400</v>
      </c>
      <c r="W239" s="21">
        <f t="shared" si="68"/>
        <v>54400</v>
      </c>
      <c r="Y239" s="54">
        <f t="shared" si="72"/>
        <v>54400</v>
      </c>
      <c r="Z239" s="54"/>
    </row>
    <row r="240" spans="1:26" s="60" customFormat="1" x14ac:dyDescent="0.5">
      <c r="A240" s="21"/>
      <c r="B240" s="22" t="s">
        <v>62</v>
      </c>
      <c r="C240" s="21">
        <v>16591</v>
      </c>
      <c r="D240" s="21">
        <v>2</v>
      </c>
      <c r="E240" s="21">
        <v>3</v>
      </c>
      <c r="F240" s="21">
        <v>46</v>
      </c>
      <c r="G240" s="21">
        <v>1</v>
      </c>
      <c r="H240" s="21">
        <f t="shared" si="66"/>
        <v>1146</v>
      </c>
      <c r="I240" s="54">
        <v>100</v>
      </c>
      <c r="J240" s="54">
        <f t="shared" si="67"/>
        <v>114600</v>
      </c>
      <c r="L240" s="21"/>
      <c r="M240" s="21"/>
      <c r="N240" s="21"/>
      <c r="O240" s="21"/>
      <c r="P240" s="54"/>
      <c r="Q240" s="54"/>
      <c r="S240" s="21"/>
      <c r="V240" s="54">
        <f t="shared" si="71"/>
        <v>114600</v>
      </c>
      <c r="W240" s="21">
        <f t="shared" si="68"/>
        <v>0</v>
      </c>
      <c r="Y240" s="54">
        <f t="shared" si="72"/>
        <v>114600</v>
      </c>
      <c r="Z240" s="54"/>
    </row>
    <row r="241" spans="1:26" s="61" customFormat="1" x14ac:dyDescent="0.5">
      <c r="A241" s="32"/>
      <c r="B241" s="33"/>
      <c r="C241" s="32"/>
      <c r="D241" s="32"/>
      <c r="E241" s="32"/>
      <c r="F241" s="32"/>
      <c r="G241" s="32"/>
      <c r="H241" s="32"/>
      <c r="I241" s="32"/>
      <c r="J241" s="32"/>
      <c r="L241" s="32"/>
      <c r="M241" s="32"/>
      <c r="N241" s="32"/>
      <c r="O241" s="32"/>
      <c r="P241" s="32"/>
      <c r="Q241" s="32"/>
      <c r="S241" s="32"/>
      <c r="V241" s="32"/>
      <c r="W241" s="32"/>
      <c r="Y241" s="32"/>
      <c r="Z241" s="32"/>
    </row>
    <row r="242" spans="1:26" s="60" customFormat="1" x14ac:dyDescent="0.5">
      <c r="A242" s="21">
        <v>57</v>
      </c>
      <c r="B242" s="22" t="s">
        <v>62</v>
      </c>
      <c r="C242" s="21">
        <v>14223</v>
      </c>
      <c r="D242" s="21">
        <v>0</v>
      </c>
      <c r="E242" s="21">
        <v>1</v>
      </c>
      <c r="F242" s="21">
        <v>66</v>
      </c>
      <c r="G242" s="21">
        <v>2</v>
      </c>
      <c r="H242" s="21">
        <f t="shared" si="66"/>
        <v>166</v>
      </c>
      <c r="I242" s="54">
        <v>100</v>
      </c>
      <c r="J242" s="54">
        <f t="shared" si="67"/>
        <v>16600</v>
      </c>
      <c r="L242" s="21" t="s">
        <v>72</v>
      </c>
      <c r="M242" s="21" t="s">
        <v>65</v>
      </c>
      <c r="N242" s="21">
        <v>2</v>
      </c>
      <c r="O242" s="21">
        <v>240</v>
      </c>
      <c r="P242" s="54">
        <v>100</v>
      </c>
      <c r="Q242" s="54">
        <v>6800</v>
      </c>
      <c r="R242" s="21">
        <f t="shared" ref="R242:R244" si="84">O242*Q242</f>
        <v>1632000</v>
      </c>
      <c r="S242" s="21">
        <v>22</v>
      </c>
      <c r="U242" s="21">
        <f t="shared" ref="U242:U244" si="85">R242*(100-T242)/100</f>
        <v>1632000</v>
      </c>
      <c r="V242" s="54">
        <f t="shared" si="71"/>
        <v>1648600</v>
      </c>
      <c r="W242" s="21">
        <f t="shared" si="68"/>
        <v>1648600</v>
      </c>
      <c r="Y242" s="54">
        <f t="shared" si="72"/>
        <v>1648600</v>
      </c>
      <c r="Z242" s="54"/>
    </row>
    <row r="243" spans="1:26" s="60" customFormat="1" x14ac:dyDescent="0.5">
      <c r="A243" s="21"/>
      <c r="B243" s="22"/>
      <c r="C243" s="21"/>
      <c r="D243" s="21"/>
      <c r="E243" s="21"/>
      <c r="F243" s="21"/>
      <c r="G243" s="21"/>
      <c r="H243" s="21">
        <f t="shared" si="66"/>
        <v>0</v>
      </c>
      <c r="I243" s="54"/>
      <c r="J243" s="54">
        <f t="shared" si="67"/>
        <v>0</v>
      </c>
      <c r="L243" s="21"/>
      <c r="M243" s="21" t="s">
        <v>65</v>
      </c>
      <c r="N243" s="21">
        <v>2</v>
      </c>
      <c r="O243" s="21">
        <v>18</v>
      </c>
      <c r="P243" s="54">
        <v>100</v>
      </c>
      <c r="Q243" s="54">
        <v>6800</v>
      </c>
      <c r="R243" s="21">
        <f t="shared" si="84"/>
        <v>122400</v>
      </c>
      <c r="S243" s="21">
        <v>5</v>
      </c>
      <c r="U243" s="21">
        <f t="shared" si="85"/>
        <v>122400</v>
      </c>
      <c r="V243" s="54">
        <f t="shared" si="71"/>
        <v>122400</v>
      </c>
      <c r="W243" s="21">
        <f t="shared" si="68"/>
        <v>122400</v>
      </c>
      <c r="Y243" s="54">
        <f t="shared" si="72"/>
        <v>122400</v>
      </c>
      <c r="Z243" s="54"/>
    </row>
    <row r="244" spans="1:26" s="60" customFormat="1" x14ac:dyDescent="0.5">
      <c r="A244" s="21"/>
      <c r="B244" s="22"/>
      <c r="C244" s="21"/>
      <c r="D244" s="21"/>
      <c r="E244" s="21"/>
      <c r="F244" s="21"/>
      <c r="G244" s="21"/>
      <c r="H244" s="21">
        <f t="shared" si="66"/>
        <v>0</v>
      </c>
      <c r="I244" s="54"/>
      <c r="J244" s="54">
        <f t="shared" si="67"/>
        <v>0</v>
      </c>
      <c r="L244" s="21"/>
      <c r="M244" s="21" t="s">
        <v>66</v>
      </c>
      <c r="N244" s="21">
        <v>2</v>
      </c>
      <c r="O244" s="21">
        <v>6</v>
      </c>
      <c r="P244" s="54">
        <v>100</v>
      </c>
      <c r="Q244" s="54">
        <v>6800</v>
      </c>
      <c r="R244" s="21">
        <f t="shared" si="84"/>
        <v>40800</v>
      </c>
      <c r="S244" s="21">
        <v>20</v>
      </c>
      <c r="U244" s="21">
        <f t="shared" si="85"/>
        <v>40800</v>
      </c>
      <c r="V244" s="54">
        <f t="shared" si="71"/>
        <v>40800</v>
      </c>
      <c r="W244" s="21">
        <f t="shared" si="68"/>
        <v>40800</v>
      </c>
      <c r="Y244" s="54">
        <f t="shared" si="72"/>
        <v>40800</v>
      </c>
      <c r="Z244" s="54"/>
    </row>
    <row r="245" spans="1:26" s="60" customFormat="1" x14ac:dyDescent="0.5">
      <c r="A245" s="21"/>
      <c r="B245" s="22" t="s">
        <v>62</v>
      </c>
      <c r="C245" s="21">
        <v>10599</v>
      </c>
      <c r="D245" s="21">
        <v>0</v>
      </c>
      <c r="E245" s="21">
        <v>1</v>
      </c>
      <c r="F245" s="21">
        <v>3</v>
      </c>
      <c r="G245" s="21">
        <v>1</v>
      </c>
      <c r="H245" s="21">
        <f t="shared" si="66"/>
        <v>103</v>
      </c>
      <c r="I245" s="54">
        <v>150</v>
      </c>
      <c r="J245" s="54">
        <f t="shared" si="67"/>
        <v>15450</v>
      </c>
      <c r="L245" s="21"/>
      <c r="M245" s="21"/>
      <c r="N245" s="21"/>
      <c r="O245" s="21"/>
      <c r="P245" s="54"/>
      <c r="Q245" s="54"/>
      <c r="S245" s="21"/>
      <c r="V245" s="54">
        <f t="shared" si="71"/>
        <v>15450</v>
      </c>
      <c r="W245" s="21">
        <f t="shared" si="68"/>
        <v>0</v>
      </c>
      <c r="Y245" s="54">
        <f t="shared" si="72"/>
        <v>15450</v>
      </c>
      <c r="Z245" s="54"/>
    </row>
    <row r="246" spans="1:26" s="60" customFormat="1" x14ac:dyDescent="0.5">
      <c r="A246" s="21"/>
      <c r="B246" s="22" t="s">
        <v>62</v>
      </c>
      <c r="C246" s="21">
        <v>15483</v>
      </c>
      <c r="D246" s="21">
        <v>0</v>
      </c>
      <c r="E246" s="21">
        <v>1</v>
      </c>
      <c r="F246" s="21">
        <v>23</v>
      </c>
      <c r="G246" s="21">
        <v>1</v>
      </c>
      <c r="H246" s="21">
        <f t="shared" si="66"/>
        <v>123</v>
      </c>
      <c r="I246" s="54">
        <v>150</v>
      </c>
      <c r="J246" s="54">
        <f t="shared" si="67"/>
        <v>18450</v>
      </c>
      <c r="L246" s="21"/>
      <c r="M246" s="21"/>
      <c r="N246" s="21"/>
      <c r="O246" s="21"/>
      <c r="P246" s="54"/>
      <c r="Q246" s="54"/>
      <c r="S246" s="21"/>
      <c r="V246" s="54">
        <f t="shared" si="71"/>
        <v>18450</v>
      </c>
      <c r="W246" s="21">
        <f t="shared" si="68"/>
        <v>0</v>
      </c>
      <c r="Y246" s="54">
        <f t="shared" si="72"/>
        <v>18450</v>
      </c>
      <c r="Z246" s="54"/>
    </row>
    <row r="247" spans="1:26" s="60" customFormat="1" x14ac:dyDescent="0.5">
      <c r="A247" s="21"/>
      <c r="B247" s="22" t="s">
        <v>62</v>
      </c>
      <c r="C247" s="21">
        <v>18499</v>
      </c>
      <c r="D247" s="21">
        <v>2</v>
      </c>
      <c r="E247" s="21">
        <v>0</v>
      </c>
      <c r="F247" s="21">
        <v>27</v>
      </c>
      <c r="G247" s="21">
        <v>1</v>
      </c>
      <c r="H247" s="21">
        <f t="shared" si="66"/>
        <v>827</v>
      </c>
      <c r="I247" s="54">
        <v>130</v>
      </c>
      <c r="J247" s="54">
        <f t="shared" si="67"/>
        <v>107510</v>
      </c>
      <c r="L247" s="21"/>
      <c r="M247" s="21"/>
      <c r="N247" s="21"/>
      <c r="O247" s="21"/>
      <c r="P247" s="54"/>
      <c r="Q247" s="54"/>
      <c r="S247" s="21"/>
      <c r="V247" s="54">
        <f t="shared" si="71"/>
        <v>107510</v>
      </c>
      <c r="W247" s="21">
        <f t="shared" si="68"/>
        <v>0</v>
      </c>
      <c r="Y247" s="54">
        <f t="shared" si="72"/>
        <v>107510</v>
      </c>
      <c r="Z247" s="54"/>
    </row>
    <row r="248" spans="1:26" s="61" customFormat="1" x14ac:dyDescent="0.5">
      <c r="A248" s="32"/>
      <c r="B248" s="33"/>
      <c r="C248" s="32"/>
      <c r="D248" s="32"/>
      <c r="E248" s="32"/>
      <c r="F248" s="32"/>
      <c r="G248" s="32"/>
      <c r="H248" s="32"/>
      <c r="I248" s="32"/>
      <c r="J248" s="32"/>
      <c r="L248" s="32"/>
      <c r="M248" s="32"/>
      <c r="N248" s="32"/>
      <c r="O248" s="32"/>
      <c r="P248" s="32"/>
      <c r="Q248" s="32"/>
      <c r="S248" s="32"/>
      <c r="V248" s="32"/>
      <c r="W248" s="32"/>
      <c r="Y248" s="32"/>
      <c r="Z248" s="32"/>
    </row>
    <row r="249" spans="1:26" s="60" customFormat="1" x14ac:dyDescent="0.5">
      <c r="A249" s="21">
        <v>58</v>
      </c>
      <c r="B249" s="22" t="s">
        <v>62</v>
      </c>
      <c r="C249" s="21">
        <v>10596</v>
      </c>
      <c r="D249" s="21">
        <v>0</v>
      </c>
      <c r="E249" s="21">
        <v>1</v>
      </c>
      <c r="F249" s="21">
        <v>11</v>
      </c>
      <c r="G249" s="21">
        <v>2</v>
      </c>
      <c r="H249" s="21">
        <f t="shared" si="66"/>
        <v>111</v>
      </c>
      <c r="I249" s="54">
        <v>150</v>
      </c>
      <c r="J249" s="54">
        <f t="shared" si="67"/>
        <v>16650</v>
      </c>
      <c r="L249" s="21" t="s">
        <v>72</v>
      </c>
      <c r="M249" s="21" t="s">
        <v>65</v>
      </c>
      <c r="N249" s="21">
        <v>2</v>
      </c>
      <c r="O249" s="21">
        <v>224</v>
      </c>
      <c r="P249" s="54">
        <v>100</v>
      </c>
      <c r="Q249" s="54">
        <v>6800</v>
      </c>
      <c r="R249" s="21">
        <f t="shared" ref="R249:R251" si="86">O249*Q249</f>
        <v>1523200</v>
      </c>
      <c r="S249" s="21">
        <v>28</v>
      </c>
      <c r="U249" s="21">
        <f t="shared" ref="U249:U251" si="87">R249*(100-T249)/100</f>
        <v>1523200</v>
      </c>
      <c r="V249" s="54">
        <f t="shared" si="71"/>
        <v>1539850</v>
      </c>
      <c r="W249" s="21">
        <f t="shared" si="68"/>
        <v>1539850</v>
      </c>
      <c r="Y249" s="54">
        <f t="shared" si="72"/>
        <v>1539850</v>
      </c>
      <c r="Z249" s="54"/>
    </row>
    <row r="250" spans="1:26" s="60" customFormat="1" x14ac:dyDescent="0.5">
      <c r="A250" s="21"/>
      <c r="B250" s="22"/>
      <c r="C250" s="21"/>
      <c r="D250" s="21"/>
      <c r="E250" s="21"/>
      <c r="F250" s="21"/>
      <c r="G250" s="21"/>
      <c r="H250" s="21">
        <f t="shared" si="66"/>
        <v>0</v>
      </c>
      <c r="I250" s="54"/>
      <c r="J250" s="54">
        <f t="shared" si="67"/>
        <v>0</v>
      </c>
      <c r="L250" s="21"/>
      <c r="M250" s="21" t="s">
        <v>65</v>
      </c>
      <c r="N250" s="21">
        <v>2</v>
      </c>
      <c r="O250" s="21">
        <v>36</v>
      </c>
      <c r="P250" s="54">
        <v>100</v>
      </c>
      <c r="Q250" s="54">
        <v>6800</v>
      </c>
      <c r="R250" s="21">
        <f t="shared" si="86"/>
        <v>244800</v>
      </c>
      <c r="S250" s="21">
        <v>3</v>
      </c>
      <c r="U250" s="21">
        <f t="shared" si="87"/>
        <v>244800</v>
      </c>
      <c r="V250" s="54">
        <f t="shared" si="71"/>
        <v>244800</v>
      </c>
      <c r="W250" s="21">
        <f t="shared" si="68"/>
        <v>244800</v>
      </c>
      <c r="Y250" s="54">
        <f t="shared" si="72"/>
        <v>244800</v>
      </c>
      <c r="Z250" s="54"/>
    </row>
    <row r="251" spans="1:26" s="60" customFormat="1" x14ac:dyDescent="0.5">
      <c r="A251" s="21"/>
      <c r="B251" s="22"/>
      <c r="C251" s="21"/>
      <c r="D251" s="21"/>
      <c r="E251" s="21"/>
      <c r="F251" s="21"/>
      <c r="G251" s="21"/>
      <c r="H251" s="21">
        <f t="shared" si="66"/>
        <v>0</v>
      </c>
      <c r="I251" s="54"/>
      <c r="J251" s="54">
        <f t="shared" si="67"/>
        <v>0</v>
      </c>
      <c r="L251" s="21"/>
      <c r="M251" s="21" t="s">
        <v>66</v>
      </c>
      <c r="N251" s="21">
        <v>2</v>
      </c>
      <c r="O251" s="21">
        <v>8</v>
      </c>
      <c r="P251" s="54">
        <v>100</v>
      </c>
      <c r="Q251" s="54">
        <v>6800</v>
      </c>
      <c r="R251" s="21">
        <f t="shared" si="86"/>
        <v>54400</v>
      </c>
      <c r="S251" s="21">
        <v>28</v>
      </c>
      <c r="U251" s="21">
        <f t="shared" si="87"/>
        <v>54400</v>
      </c>
      <c r="V251" s="54">
        <f t="shared" si="71"/>
        <v>54400</v>
      </c>
      <c r="W251" s="21">
        <f t="shared" si="68"/>
        <v>54400</v>
      </c>
      <c r="Y251" s="54">
        <f t="shared" si="72"/>
        <v>54400</v>
      </c>
      <c r="Z251" s="54"/>
    </row>
    <row r="252" spans="1:26" s="60" customFormat="1" x14ac:dyDescent="0.5">
      <c r="A252" s="21"/>
      <c r="B252" s="22" t="s">
        <v>62</v>
      </c>
      <c r="C252" s="21">
        <v>5450</v>
      </c>
      <c r="D252" s="21">
        <v>7</v>
      </c>
      <c r="E252" s="21">
        <v>0</v>
      </c>
      <c r="F252" s="21">
        <v>19</v>
      </c>
      <c r="G252" s="21">
        <v>1</v>
      </c>
      <c r="H252" s="21">
        <f t="shared" si="66"/>
        <v>2819</v>
      </c>
      <c r="I252" s="54">
        <v>100</v>
      </c>
      <c r="J252" s="54">
        <f t="shared" si="67"/>
        <v>281900</v>
      </c>
      <c r="L252" s="21"/>
      <c r="M252" s="21"/>
      <c r="N252" s="21"/>
      <c r="O252" s="21"/>
      <c r="P252" s="54"/>
      <c r="Q252" s="54"/>
      <c r="S252" s="21"/>
      <c r="V252" s="54">
        <f t="shared" si="71"/>
        <v>281900</v>
      </c>
      <c r="W252" s="21">
        <f t="shared" si="68"/>
        <v>0</v>
      </c>
      <c r="Y252" s="54">
        <f t="shared" si="72"/>
        <v>281900</v>
      </c>
      <c r="Z252" s="54"/>
    </row>
    <row r="253" spans="1:26" s="60" customFormat="1" x14ac:dyDescent="0.5">
      <c r="A253" s="21"/>
      <c r="B253" s="22" t="s">
        <v>62</v>
      </c>
      <c r="C253" s="21">
        <v>5548</v>
      </c>
      <c r="D253" s="21">
        <v>1</v>
      </c>
      <c r="E253" s="21">
        <v>1</v>
      </c>
      <c r="F253" s="21">
        <v>7</v>
      </c>
      <c r="G253" s="21">
        <v>1</v>
      </c>
      <c r="H253" s="21">
        <f t="shared" si="66"/>
        <v>507</v>
      </c>
      <c r="I253" s="54">
        <v>100</v>
      </c>
      <c r="J253" s="54">
        <f t="shared" si="67"/>
        <v>50700</v>
      </c>
      <c r="L253" s="21"/>
      <c r="M253" s="21"/>
      <c r="N253" s="21"/>
      <c r="O253" s="21"/>
      <c r="P253" s="54"/>
      <c r="Q253" s="54"/>
      <c r="S253" s="21"/>
      <c r="V253" s="54">
        <f t="shared" si="71"/>
        <v>50700</v>
      </c>
      <c r="W253" s="21">
        <f t="shared" si="68"/>
        <v>0</v>
      </c>
      <c r="Y253" s="54">
        <f t="shared" si="72"/>
        <v>50700</v>
      </c>
      <c r="Z253" s="54"/>
    </row>
    <row r="254" spans="1:26" s="60" customFormat="1" x14ac:dyDescent="0.5">
      <c r="A254" s="21"/>
      <c r="B254" s="22" t="s">
        <v>62</v>
      </c>
      <c r="C254" s="21">
        <v>18544</v>
      </c>
      <c r="D254" s="21">
        <v>0</v>
      </c>
      <c r="E254" s="21">
        <v>3</v>
      </c>
      <c r="F254" s="21">
        <v>81</v>
      </c>
      <c r="G254" s="21">
        <v>1</v>
      </c>
      <c r="H254" s="21">
        <f t="shared" si="66"/>
        <v>381</v>
      </c>
      <c r="I254" s="54">
        <v>130</v>
      </c>
      <c r="J254" s="54">
        <f t="shared" si="67"/>
        <v>49530</v>
      </c>
      <c r="L254" s="21"/>
      <c r="M254" s="21"/>
      <c r="N254" s="21"/>
      <c r="O254" s="21"/>
      <c r="P254" s="54"/>
      <c r="Q254" s="54"/>
      <c r="S254" s="21"/>
      <c r="V254" s="54">
        <f t="shared" si="71"/>
        <v>49530</v>
      </c>
      <c r="W254" s="21">
        <f t="shared" si="68"/>
        <v>0</v>
      </c>
      <c r="Y254" s="54">
        <f t="shared" si="72"/>
        <v>49530</v>
      </c>
      <c r="Z254" s="54"/>
    </row>
    <row r="255" spans="1:26" s="61" customFormat="1" x14ac:dyDescent="0.5">
      <c r="A255" s="32"/>
      <c r="B255" s="33"/>
      <c r="C255" s="32"/>
      <c r="D255" s="32"/>
      <c r="E255" s="32"/>
      <c r="F255" s="32"/>
      <c r="G255" s="32"/>
      <c r="H255" s="32"/>
      <c r="I255" s="32"/>
      <c r="J255" s="32"/>
      <c r="L255" s="32"/>
      <c r="M255" s="32"/>
      <c r="N255" s="32"/>
      <c r="O255" s="32"/>
      <c r="P255" s="32"/>
      <c r="Q255" s="32"/>
      <c r="S255" s="32"/>
      <c r="V255" s="32"/>
      <c r="W255" s="32"/>
      <c r="Y255" s="32"/>
      <c r="Z255" s="32"/>
    </row>
    <row r="256" spans="1:26" s="60" customFormat="1" x14ac:dyDescent="0.5">
      <c r="A256" s="21">
        <v>59</v>
      </c>
      <c r="B256" s="22" t="s">
        <v>62</v>
      </c>
      <c r="C256" s="21">
        <v>5979</v>
      </c>
      <c r="D256" s="21">
        <v>0</v>
      </c>
      <c r="E256" s="21">
        <v>1</v>
      </c>
      <c r="F256" s="21">
        <v>0</v>
      </c>
      <c r="G256" s="21">
        <v>2</v>
      </c>
      <c r="H256" s="21">
        <f t="shared" si="66"/>
        <v>100</v>
      </c>
      <c r="I256" s="54">
        <v>150</v>
      </c>
      <c r="J256" s="54">
        <f t="shared" si="67"/>
        <v>15000</v>
      </c>
      <c r="L256" s="21" t="s">
        <v>72</v>
      </c>
      <c r="M256" s="21" t="s">
        <v>65</v>
      </c>
      <c r="N256" s="21">
        <v>2</v>
      </c>
      <c r="O256" s="21">
        <v>144</v>
      </c>
      <c r="P256" s="54">
        <v>100</v>
      </c>
      <c r="Q256" s="54">
        <v>6800</v>
      </c>
      <c r="R256" s="21">
        <f t="shared" ref="R256:R258" si="88">O256*Q256</f>
        <v>979200</v>
      </c>
      <c r="S256" s="21">
        <v>30</v>
      </c>
      <c r="U256" s="21">
        <f t="shared" ref="U256:U258" si="89">R256*(100-T256)/100</f>
        <v>979200</v>
      </c>
      <c r="V256" s="54">
        <f t="shared" si="71"/>
        <v>994200</v>
      </c>
      <c r="W256" s="21">
        <f t="shared" si="68"/>
        <v>994200</v>
      </c>
      <c r="Y256" s="54">
        <f t="shared" si="72"/>
        <v>994200</v>
      </c>
      <c r="Z256" s="54"/>
    </row>
    <row r="257" spans="1:26" s="60" customFormat="1" x14ac:dyDescent="0.5">
      <c r="A257" s="21"/>
      <c r="B257" s="22"/>
      <c r="C257" s="21"/>
      <c r="D257" s="21"/>
      <c r="E257" s="21"/>
      <c r="F257" s="21"/>
      <c r="G257" s="21"/>
      <c r="H257" s="21">
        <f t="shared" si="66"/>
        <v>0</v>
      </c>
      <c r="I257" s="54"/>
      <c r="J257" s="54">
        <f t="shared" si="67"/>
        <v>0</v>
      </c>
      <c r="L257" s="21"/>
      <c r="M257" s="21" t="s">
        <v>65</v>
      </c>
      <c r="N257" s="21">
        <v>2</v>
      </c>
      <c r="O257" s="21">
        <v>72</v>
      </c>
      <c r="P257" s="54">
        <v>100</v>
      </c>
      <c r="Q257" s="54">
        <v>6800</v>
      </c>
      <c r="R257" s="21">
        <f t="shared" si="88"/>
        <v>489600</v>
      </c>
      <c r="S257" s="21">
        <v>30</v>
      </c>
      <c r="U257" s="21">
        <f t="shared" si="89"/>
        <v>489600</v>
      </c>
      <c r="V257" s="54">
        <f t="shared" si="71"/>
        <v>489600</v>
      </c>
      <c r="W257" s="21">
        <f t="shared" si="68"/>
        <v>489600</v>
      </c>
      <c r="Y257" s="54">
        <f t="shared" si="72"/>
        <v>489600</v>
      </c>
      <c r="Z257" s="54"/>
    </row>
    <row r="258" spans="1:26" s="60" customFormat="1" x14ac:dyDescent="0.5">
      <c r="A258" s="21"/>
      <c r="B258" s="22"/>
      <c r="C258" s="21"/>
      <c r="D258" s="21"/>
      <c r="E258" s="21"/>
      <c r="F258" s="21"/>
      <c r="G258" s="21"/>
      <c r="H258" s="21">
        <f t="shared" si="66"/>
        <v>0</v>
      </c>
      <c r="I258" s="54"/>
      <c r="J258" s="54">
        <f t="shared" si="67"/>
        <v>0</v>
      </c>
      <c r="L258" s="21"/>
      <c r="M258" s="21" t="s">
        <v>66</v>
      </c>
      <c r="N258" s="21">
        <v>2</v>
      </c>
      <c r="O258" s="21">
        <v>6</v>
      </c>
      <c r="P258" s="54">
        <v>100</v>
      </c>
      <c r="Q258" s="54">
        <v>6800</v>
      </c>
      <c r="R258" s="21">
        <f t="shared" si="88"/>
        <v>40800</v>
      </c>
      <c r="S258" s="21">
        <v>20</v>
      </c>
      <c r="U258" s="21">
        <f t="shared" si="89"/>
        <v>40800</v>
      </c>
      <c r="V258" s="54">
        <f t="shared" si="71"/>
        <v>40800</v>
      </c>
      <c r="W258" s="21">
        <f t="shared" si="68"/>
        <v>40800</v>
      </c>
      <c r="Y258" s="54">
        <f t="shared" si="72"/>
        <v>40800</v>
      </c>
      <c r="Z258" s="54"/>
    </row>
    <row r="259" spans="1:26" s="60" customFormat="1" x14ac:dyDescent="0.5">
      <c r="A259" s="21"/>
      <c r="B259" s="22" t="s">
        <v>62</v>
      </c>
      <c r="C259" s="21">
        <v>5549</v>
      </c>
      <c r="D259" s="21">
        <v>2</v>
      </c>
      <c r="E259" s="21">
        <v>1</v>
      </c>
      <c r="F259" s="21">
        <v>84</v>
      </c>
      <c r="G259" s="21">
        <v>1</v>
      </c>
      <c r="H259" s="21">
        <f t="shared" si="66"/>
        <v>984</v>
      </c>
      <c r="I259" s="54">
        <v>100</v>
      </c>
      <c r="J259" s="54">
        <f t="shared" si="67"/>
        <v>98400</v>
      </c>
      <c r="L259" s="21"/>
      <c r="M259" s="21"/>
      <c r="N259" s="21"/>
      <c r="O259" s="21"/>
      <c r="P259" s="54"/>
      <c r="Q259" s="54"/>
      <c r="S259" s="21"/>
      <c r="V259" s="54">
        <f t="shared" si="71"/>
        <v>98400</v>
      </c>
      <c r="W259" s="21">
        <f t="shared" si="68"/>
        <v>0</v>
      </c>
      <c r="Y259" s="54">
        <f t="shared" si="72"/>
        <v>98400</v>
      </c>
      <c r="Z259" s="54"/>
    </row>
    <row r="260" spans="1:26" s="60" customFormat="1" x14ac:dyDescent="0.5">
      <c r="A260" s="21"/>
      <c r="B260" s="22" t="s">
        <v>62</v>
      </c>
      <c r="C260" s="21">
        <v>18491</v>
      </c>
      <c r="D260" s="21">
        <v>7</v>
      </c>
      <c r="E260" s="21">
        <v>0</v>
      </c>
      <c r="F260" s="21">
        <v>30</v>
      </c>
      <c r="G260" s="21">
        <v>1</v>
      </c>
      <c r="H260" s="21">
        <f t="shared" si="66"/>
        <v>2830</v>
      </c>
      <c r="I260" s="54">
        <v>130</v>
      </c>
      <c r="J260" s="54">
        <f t="shared" si="67"/>
        <v>367900</v>
      </c>
      <c r="L260" s="21"/>
      <c r="M260" s="21"/>
      <c r="N260" s="21"/>
      <c r="O260" s="21"/>
      <c r="P260" s="54"/>
      <c r="Q260" s="54"/>
      <c r="S260" s="21"/>
      <c r="V260" s="54">
        <f t="shared" si="71"/>
        <v>367900</v>
      </c>
      <c r="W260" s="21">
        <f t="shared" si="68"/>
        <v>0</v>
      </c>
      <c r="Y260" s="54">
        <f t="shared" si="72"/>
        <v>367900</v>
      </c>
      <c r="Z260" s="54"/>
    </row>
    <row r="261" spans="1:26" s="60" customFormat="1" x14ac:dyDescent="0.5">
      <c r="A261" s="21"/>
      <c r="B261" s="22" t="s">
        <v>62</v>
      </c>
      <c r="C261" s="21">
        <v>18495</v>
      </c>
      <c r="D261" s="21">
        <v>0</v>
      </c>
      <c r="E261" s="21">
        <v>0</v>
      </c>
      <c r="F261" s="21">
        <v>94</v>
      </c>
      <c r="G261" s="21">
        <v>1</v>
      </c>
      <c r="H261" s="21">
        <f t="shared" si="66"/>
        <v>94</v>
      </c>
      <c r="I261" s="54">
        <v>130</v>
      </c>
      <c r="J261" s="54">
        <f t="shared" si="67"/>
        <v>12220</v>
      </c>
      <c r="L261" s="21"/>
      <c r="M261" s="21"/>
      <c r="N261" s="21"/>
      <c r="O261" s="21"/>
      <c r="P261" s="54"/>
      <c r="Q261" s="54"/>
      <c r="S261" s="21"/>
      <c r="V261" s="54">
        <f t="shared" si="71"/>
        <v>12220</v>
      </c>
      <c r="W261" s="21">
        <f t="shared" si="68"/>
        <v>0</v>
      </c>
      <c r="Y261" s="54">
        <f t="shared" si="72"/>
        <v>12220</v>
      </c>
      <c r="Z261" s="54"/>
    </row>
    <row r="262" spans="1:26" s="60" customFormat="1" x14ac:dyDescent="0.5">
      <c r="A262" s="21"/>
      <c r="B262" s="22" t="s">
        <v>62</v>
      </c>
      <c r="C262" s="21">
        <v>18507</v>
      </c>
      <c r="D262" s="21">
        <v>0</v>
      </c>
      <c r="E262" s="21">
        <v>1</v>
      </c>
      <c r="F262" s="21">
        <v>56</v>
      </c>
      <c r="G262" s="21">
        <v>1</v>
      </c>
      <c r="H262" s="21">
        <f t="shared" si="66"/>
        <v>156</v>
      </c>
      <c r="I262" s="54">
        <v>130</v>
      </c>
      <c r="J262" s="54">
        <f t="shared" si="67"/>
        <v>20280</v>
      </c>
      <c r="L262" s="21"/>
      <c r="M262" s="21"/>
      <c r="N262" s="21"/>
      <c r="O262" s="21"/>
      <c r="P262" s="54"/>
      <c r="Q262" s="54"/>
      <c r="S262" s="21"/>
      <c r="V262" s="54">
        <f t="shared" si="71"/>
        <v>20280</v>
      </c>
      <c r="W262" s="21">
        <f t="shared" si="68"/>
        <v>0</v>
      </c>
      <c r="Y262" s="54">
        <f t="shared" si="72"/>
        <v>20280</v>
      </c>
      <c r="Z262" s="54"/>
    </row>
    <row r="263" spans="1:26" s="61" customFormat="1" x14ac:dyDescent="0.5">
      <c r="A263" s="32"/>
      <c r="B263" s="33"/>
      <c r="C263" s="32"/>
      <c r="D263" s="32"/>
      <c r="E263" s="32"/>
      <c r="F263" s="32"/>
      <c r="G263" s="32"/>
      <c r="H263" s="32"/>
      <c r="I263" s="32"/>
      <c r="J263" s="32"/>
      <c r="L263" s="32"/>
      <c r="M263" s="32"/>
      <c r="N263" s="32"/>
      <c r="O263" s="32"/>
      <c r="P263" s="32"/>
      <c r="Q263" s="32"/>
      <c r="S263" s="32"/>
      <c r="V263" s="32"/>
      <c r="W263" s="32"/>
      <c r="Y263" s="32"/>
      <c r="Z263" s="32"/>
    </row>
    <row r="264" spans="1:26" s="60" customFormat="1" x14ac:dyDescent="0.5">
      <c r="A264" s="21">
        <v>60</v>
      </c>
      <c r="B264" s="22" t="s">
        <v>62</v>
      </c>
      <c r="C264" s="21">
        <v>15486</v>
      </c>
      <c r="D264" s="21">
        <v>0</v>
      </c>
      <c r="E264" s="21">
        <v>3</v>
      </c>
      <c r="F264" s="21">
        <v>84</v>
      </c>
      <c r="G264" s="21">
        <v>2</v>
      </c>
      <c r="H264" s="21">
        <f t="shared" si="66"/>
        <v>384</v>
      </c>
      <c r="I264" s="54">
        <v>150</v>
      </c>
      <c r="J264" s="54">
        <f t="shared" si="67"/>
        <v>57600</v>
      </c>
      <c r="L264" s="21" t="s">
        <v>72</v>
      </c>
      <c r="M264" s="21" t="s">
        <v>73</v>
      </c>
      <c r="N264" s="21">
        <v>2</v>
      </c>
      <c r="O264" s="21">
        <v>277.5</v>
      </c>
      <c r="P264" s="54">
        <v>100</v>
      </c>
      <c r="Q264" s="54">
        <v>6800</v>
      </c>
      <c r="R264" s="21">
        <f t="shared" ref="R264:R265" si="90">O264*Q264</f>
        <v>1887000</v>
      </c>
      <c r="S264" s="21">
        <v>17</v>
      </c>
      <c r="U264" s="21">
        <f t="shared" ref="U264:U265" si="91">R264*(100-T264)/100</f>
        <v>1887000</v>
      </c>
      <c r="V264" s="54">
        <f t="shared" si="71"/>
        <v>1944600</v>
      </c>
      <c r="W264" s="21">
        <f t="shared" si="68"/>
        <v>1944600</v>
      </c>
      <c r="Y264" s="54">
        <f t="shared" si="72"/>
        <v>1944600</v>
      </c>
      <c r="Z264" s="54"/>
    </row>
    <row r="265" spans="1:26" s="60" customFormat="1" x14ac:dyDescent="0.5">
      <c r="A265" s="21"/>
      <c r="B265" s="22"/>
      <c r="C265" s="21"/>
      <c r="D265" s="21"/>
      <c r="E265" s="21"/>
      <c r="F265" s="21"/>
      <c r="G265" s="21"/>
      <c r="H265" s="21">
        <f t="shared" si="66"/>
        <v>0</v>
      </c>
      <c r="I265" s="54"/>
      <c r="J265" s="54">
        <f t="shared" si="67"/>
        <v>0</v>
      </c>
      <c r="L265" s="21"/>
      <c r="M265" s="21" t="s">
        <v>66</v>
      </c>
      <c r="N265" s="21">
        <v>2</v>
      </c>
      <c r="O265" s="21">
        <v>8</v>
      </c>
      <c r="P265" s="54">
        <v>100</v>
      </c>
      <c r="Q265" s="54">
        <v>6800</v>
      </c>
      <c r="R265" s="21">
        <f t="shared" si="90"/>
        <v>54400</v>
      </c>
      <c r="S265" s="21">
        <v>17</v>
      </c>
      <c r="U265" s="21">
        <f t="shared" si="91"/>
        <v>54400</v>
      </c>
      <c r="V265" s="54">
        <f t="shared" si="71"/>
        <v>54400</v>
      </c>
      <c r="W265" s="21">
        <f t="shared" si="68"/>
        <v>54400</v>
      </c>
      <c r="Y265" s="54">
        <f t="shared" si="72"/>
        <v>54400</v>
      </c>
      <c r="Z265" s="54"/>
    </row>
    <row r="266" spans="1:26" s="61" customFormat="1" x14ac:dyDescent="0.5">
      <c r="A266" s="32"/>
      <c r="B266" s="33"/>
      <c r="C266" s="32"/>
      <c r="D266" s="32"/>
      <c r="E266" s="32"/>
      <c r="F266" s="32"/>
      <c r="G266" s="32"/>
      <c r="H266" s="32"/>
      <c r="I266" s="32"/>
      <c r="J266" s="32"/>
      <c r="L266" s="32"/>
      <c r="M266" s="32"/>
      <c r="N266" s="32"/>
      <c r="O266" s="32"/>
      <c r="P266" s="32"/>
      <c r="Q266" s="32"/>
      <c r="S266" s="32"/>
      <c r="V266" s="32"/>
      <c r="W266" s="32"/>
      <c r="Y266" s="32"/>
      <c r="Z266" s="32"/>
    </row>
    <row r="267" spans="1:26" s="60" customFormat="1" x14ac:dyDescent="0.5">
      <c r="A267" s="21">
        <v>61</v>
      </c>
      <c r="B267" s="22" t="s">
        <v>62</v>
      </c>
      <c r="C267" s="21">
        <v>10597</v>
      </c>
      <c r="D267" s="21">
        <v>0</v>
      </c>
      <c r="E267" s="21">
        <v>1</v>
      </c>
      <c r="F267" s="21">
        <v>25</v>
      </c>
      <c r="G267" s="21">
        <v>2</v>
      </c>
      <c r="H267" s="21">
        <f t="shared" ref="H267:H306" si="92">+(D267*400)+(E267*100)+F267</f>
        <v>125</v>
      </c>
      <c r="I267" s="54">
        <v>150</v>
      </c>
      <c r="J267" s="54">
        <f t="shared" ref="J267:J306" si="93">H267*I267</f>
        <v>18750</v>
      </c>
      <c r="L267" s="21" t="s">
        <v>72</v>
      </c>
      <c r="M267" s="21" t="s">
        <v>65</v>
      </c>
      <c r="N267" s="21">
        <v>2</v>
      </c>
      <c r="O267" s="21">
        <v>228</v>
      </c>
      <c r="P267" s="54">
        <v>100</v>
      </c>
      <c r="Q267" s="54">
        <v>6800</v>
      </c>
      <c r="R267" s="21">
        <f t="shared" ref="R267:R269" si="94">O267*Q267</f>
        <v>1550400</v>
      </c>
      <c r="S267" s="21">
        <v>34</v>
      </c>
      <c r="U267" s="21">
        <f t="shared" ref="U267:U269" si="95">R267*(100-T267)/100</f>
        <v>1550400</v>
      </c>
      <c r="V267" s="54">
        <f t="shared" si="71"/>
        <v>1569150</v>
      </c>
      <c r="W267" s="21">
        <f t="shared" ref="W267:W306" si="96">V267*P267/100</f>
        <v>1569150</v>
      </c>
      <c r="Y267" s="54">
        <f t="shared" si="72"/>
        <v>1569150</v>
      </c>
      <c r="Z267" s="54"/>
    </row>
    <row r="268" spans="1:26" s="60" customFormat="1" x14ac:dyDescent="0.5">
      <c r="A268" s="21"/>
      <c r="B268" s="22"/>
      <c r="C268" s="21"/>
      <c r="D268" s="21"/>
      <c r="E268" s="21"/>
      <c r="F268" s="21"/>
      <c r="G268" s="21"/>
      <c r="H268" s="21">
        <f t="shared" si="92"/>
        <v>0</v>
      </c>
      <c r="I268" s="54"/>
      <c r="J268" s="54">
        <f t="shared" si="93"/>
        <v>0</v>
      </c>
      <c r="L268" s="21"/>
      <c r="M268" s="21" t="s">
        <v>65</v>
      </c>
      <c r="N268" s="21">
        <v>2</v>
      </c>
      <c r="O268" s="21">
        <v>18</v>
      </c>
      <c r="P268" s="54">
        <v>100</v>
      </c>
      <c r="Q268" s="54">
        <v>6800</v>
      </c>
      <c r="R268" s="21">
        <f t="shared" si="94"/>
        <v>122400</v>
      </c>
      <c r="S268" s="21">
        <v>34</v>
      </c>
      <c r="U268" s="21">
        <f t="shared" si="95"/>
        <v>122400</v>
      </c>
      <c r="V268" s="54">
        <f t="shared" si="71"/>
        <v>122400</v>
      </c>
      <c r="W268" s="21">
        <f t="shared" si="96"/>
        <v>122400</v>
      </c>
      <c r="Y268" s="54">
        <f t="shared" si="72"/>
        <v>122400</v>
      </c>
      <c r="Z268" s="54"/>
    </row>
    <row r="269" spans="1:26" s="60" customFormat="1" x14ac:dyDescent="0.5">
      <c r="A269" s="21"/>
      <c r="B269" s="22"/>
      <c r="C269" s="21"/>
      <c r="D269" s="21"/>
      <c r="E269" s="21"/>
      <c r="F269" s="21"/>
      <c r="G269" s="21"/>
      <c r="H269" s="21">
        <f t="shared" si="92"/>
        <v>0</v>
      </c>
      <c r="I269" s="54"/>
      <c r="J269" s="54">
        <f t="shared" si="93"/>
        <v>0</v>
      </c>
      <c r="L269" s="21"/>
      <c r="M269" s="21" t="s">
        <v>66</v>
      </c>
      <c r="N269" s="21">
        <v>2</v>
      </c>
      <c r="O269" s="21">
        <v>8</v>
      </c>
      <c r="P269" s="54">
        <v>100</v>
      </c>
      <c r="Q269" s="54">
        <v>6800</v>
      </c>
      <c r="R269" s="21">
        <f t="shared" si="94"/>
        <v>54400</v>
      </c>
      <c r="S269" s="21">
        <v>34</v>
      </c>
      <c r="U269" s="21">
        <f t="shared" si="95"/>
        <v>54400</v>
      </c>
      <c r="V269" s="54">
        <f t="shared" ref="V269:V306" si="97">J269+U269</f>
        <v>54400</v>
      </c>
      <c r="W269" s="21">
        <f t="shared" si="96"/>
        <v>54400</v>
      </c>
      <c r="Y269" s="54">
        <f t="shared" ref="Y269:Y306" si="98">J269+U269</f>
        <v>54400</v>
      </c>
      <c r="Z269" s="54"/>
    </row>
    <row r="270" spans="1:26" s="60" customFormat="1" x14ac:dyDescent="0.5">
      <c r="A270" s="21"/>
      <c r="B270" s="22" t="s">
        <v>62</v>
      </c>
      <c r="C270" s="21">
        <v>5543</v>
      </c>
      <c r="D270" s="21">
        <v>1</v>
      </c>
      <c r="E270" s="21">
        <v>2</v>
      </c>
      <c r="F270" s="21">
        <v>32</v>
      </c>
      <c r="G270" s="21">
        <v>1</v>
      </c>
      <c r="H270" s="21">
        <f t="shared" si="92"/>
        <v>632</v>
      </c>
      <c r="I270" s="54">
        <v>100</v>
      </c>
      <c r="J270" s="54">
        <f t="shared" si="93"/>
        <v>63200</v>
      </c>
      <c r="L270" s="21"/>
      <c r="M270" s="21"/>
      <c r="N270" s="21"/>
      <c r="O270" s="21"/>
      <c r="P270" s="54"/>
      <c r="Q270" s="54"/>
      <c r="R270" s="21"/>
      <c r="S270" s="21"/>
      <c r="V270" s="54">
        <f t="shared" si="97"/>
        <v>63200</v>
      </c>
      <c r="W270" s="21">
        <f t="shared" si="96"/>
        <v>0</v>
      </c>
      <c r="Y270" s="54">
        <f t="shared" si="98"/>
        <v>63200</v>
      </c>
      <c r="Z270" s="54"/>
    </row>
    <row r="271" spans="1:26" s="60" customFormat="1" x14ac:dyDescent="0.5">
      <c r="A271" s="21"/>
      <c r="B271" s="22" t="s">
        <v>62</v>
      </c>
      <c r="C271" s="21">
        <v>5542</v>
      </c>
      <c r="D271" s="21">
        <v>1</v>
      </c>
      <c r="E271" s="21">
        <v>1</v>
      </c>
      <c r="F271" s="21">
        <v>33</v>
      </c>
      <c r="G271" s="21">
        <v>1</v>
      </c>
      <c r="H271" s="21">
        <f t="shared" si="92"/>
        <v>533</v>
      </c>
      <c r="I271" s="54">
        <v>100</v>
      </c>
      <c r="J271" s="54">
        <f t="shared" si="93"/>
        <v>53300</v>
      </c>
      <c r="L271" s="21"/>
      <c r="M271" s="21"/>
      <c r="N271" s="21"/>
      <c r="O271" s="21"/>
      <c r="P271" s="54"/>
      <c r="Q271" s="54"/>
      <c r="S271" s="21"/>
      <c r="V271" s="54">
        <f t="shared" si="97"/>
        <v>53300</v>
      </c>
      <c r="W271" s="21">
        <f t="shared" si="96"/>
        <v>0</v>
      </c>
      <c r="Y271" s="54">
        <f t="shared" si="98"/>
        <v>53300</v>
      </c>
      <c r="Z271" s="54"/>
    </row>
    <row r="272" spans="1:26" s="61" customFormat="1" x14ac:dyDescent="0.5">
      <c r="A272" s="32"/>
      <c r="B272" s="33"/>
      <c r="C272" s="32"/>
      <c r="D272" s="32"/>
      <c r="E272" s="32"/>
      <c r="F272" s="32"/>
      <c r="G272" s="32"/>
      <c r="H272" s="32"/>
      <c r="I272" s="32"/>
      <c r="J272" s="32"/>
      <c r="L272" s="32"/>
      <c r="M272" s="32"/>
      <c r="N272" s="32"/>
      <c r="O272" s="32"/>
      <c r="P272" s="32"/>
      <c r="Q272" s="32"/>
      <c r="S272" s="32"/>
      <c r="V272" s="32"/>
      <c r="W272" s="32"/>
      <c r="Y272" s="32"/>
      <c r="Z272" s="32"/>
    </row>
    <row r="273" spans="1:26" s="60" customFormat="1" x14ac:dyDescent="0.5">
      <c r="A273" s="21">
        <v>62</v>
      </c>
      <c r="B273" s="43" t="s">
        <v>62</v>
      </c>
      <c r="C273" s="21">
        <v>17325</v>
      </c>
      <c r="D273" s="21">
        <v>0</v>
      </c>
      <c r="E273" s="21">
        <v>1</v>
      </c>
      <c r="F273" s="21">
        <v>62</v>
      </c>
      <c r="G273" s="21">
        <v>2</v>
      </c>
      <c r="H273" s="21">
        <f t="shared" si="92"/>
        <v>162</v>
      </c>
      <c r="I273" s="54">
        <v>200</v>
      </c>
      <c r="J273" s="54">
        <f>H273*I273</f>
        <v>32400</v>
      </c>
      <c r="L273" s="21" t="s">
        <v>72</v>
      </c>
      <c r="M273" s="21" t="s">
        <v>73</v>
      </c>
      <c r="N273" s="21">
        <v>2</v>
      </c>
      <c r="O273" s="21">
        <v>216</v>
      </c>
      <c r="P273" s="54">
        <v>100</v>
      </c>
      <c r="Q273" s="54">
        <v>6800</v>
      </c>
      <c r="R273" s="21">
        <f t="shared" ref="R273:R274" si="99">O273*Q273</f>
        <v>1468800</v>
      </c>
      <c r="S273" s="21">
        <v>20</v>
      </c>
      <c r="U273" s="21">
        <f t="shared" ref="U273:U274" si="100">R273*(100-T273)/100</f>
        <v>1468800</v>
      </c>
      <c r="V273" s="54">
        <f t="shared" si="97"/>
        <v>1501200</v>
      </c>
      <c r="W273" s="21">
        <f t="shared" si="96"/>
        <v>1501200</v>
      </c>
      <c r="Y273" s="54">
        <f t="shared" si="98"/>
        <v>1501200</v>
      </c>
      <c r="Z273" s="54"/>
    </row>
    <row r="274" spans="1:26" s="60" customFormat="1" x14ac:dyDescent="0.5">
      <c r="A274" s="21"/>
      <c r="B274" s="21"/>
      <c r="C274" s="21"/>
      <c r="D274" s="21"/>
      <c r="E274" s="21"/>
      <c r="F274" s="21"/>
      <c r="G274" s="21"/>
      <c r="H274" s="21">
        <f t="shared" si="92"/>
        <v>0</v>
      </c>
      <c r="I274" s="54"/>
      <c r="J274" s="54">
        <f t="shared" si="93"/>
        <v>0</v>
      </c>
      <c r="L274" s="21"/>
      <c r="M274" s="21" t="s">
        <v>66</v>
      </c>
      <c r="N274" s="21">
        <v>2</v>
      </c>
      <c r="O274" s="21">
        <v>6</v>
      </c>
      <c r="P274" s="54">
        <v>100</v>
      </c>
      <c r="Q274" s="54">
        <v>6800</v>
      </c>
      <c r="R274" s="21">
        <f t="shared" si="99"/>
        <v>40800</v>
      </c>
      <c r="S274" s="21">
        <v>20</v>
      </c>
      <c r="U274" s="21">
        <f t="shared" si="100"/>
        <v>40800</v>
      </c>
      <c r="V274" s="54">
        <f t="shared" si="97"/>
        <v>40800</v>
      </c>
      <c r="W274" s="21">
        <f t="shared" si="96"/>
        <v>40800</v>
      </c>
      <c r="Y274" s="54">
        <f t="shared" si="98"/>
        <v>40800</v>
      </c>
      <c r="Z274" s="54"/>
    </row>
    <row r="275" spans="1:26" s="61" customFormat="1" x14ac:dyDescent="0.5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L275" s="32"/>
      <c r="M275" s="32"/>
      <c r="N275" s="32"/>
      <c r="O275" s="32"/>
      <c r="P275" s="32"/>
      <c r="Q275" s="32"/>
      <c r="S275" s="32"/>
      <c r="V275" s="32"/>
      <c r="W275" s="32"/>
      <c r="Y275" s="32"/>
      <c r="Z275" s="32"/>
    </row>
    <row r="276" spans="1:26" s="60" customFormat="1" x14ac:dyDescent="0.5">
      <c r="A276" s="21">
        <v>63</v>
      </c>
      <c r="B276" s="22" t="s">
        <v>62</v>
      </c>
      <c r="C276" s="21">
        <v>5519</v>
      </c>
      <c r="D276" s="21">
        <v>4</v>
      </c>
      <c r="E276" s="21">
        <v>0</v>
      </c>
      <c r="F276" s="21">
        <v>2</v>
      </c>
      <c r="G276" s="21">
        <v>1</v>
      </c>
      <c r="H276" s="21">
        <f t="shared" si="92"/>
        <v>1602</v>
      </c>
      <c r="I276" s="54">
        <v>100</v>
      </c>
      <c r="J276" s="54">
        <f t="shared" si="93"/>
        <v>160200</v>
      </c>
      <c r="L276" s="21"/>
      <c r="M276" s="21"/>
      <c r="N276" s="21"/>
      <c r="O276" s="21"/>
      <c r="P276" s="54"/>
      <c r="Q276" s="54"/>
      <c r="S276" s="21"/>
      <c r="V276" s="54">
        <f t="shared" si="97"/>
        <v>160200</v>
      </c>
      <c r="W276" s="21">
        <f t="shared" si="96"/>
        <v>0</v>
      </c>
      <c r="Y276" s="54">
        <f t="shared" si="98"/>
        <v>160200</v>
      </c>
      <c r="Z276" s="54"/>
    </row>
    <row r="277" spans="1:26" s="61" customFormat="1" x14ac:dyDescent="0.5">
      <c r="A277" s="32"/>
      <c r="B277" s="33"/>
      <c r="C277" s="32"/>
      <c r="D277" s="32"/>
      <c r="E277" s="32"/>
      <c r="F277" s="32"/>
      <c r="G277" s="32"/>
      <c r="H277" s="32"/>
      <c r="I277" s="32"/>
      <c r="J277" s="32"/>
      <c r="L277" s="32"/>
      <c r="M277" s="32"/>
      <c r="N277" s="32"/>
      <c r="O277" s="32"/>
      <c r="P277" s="32"/>
      <c r="Q277" s="32"/>
      <c r="S277" s="32"/>
      <c r="V277" s="32"/>
      <c r="W277" s="32"/>
      <c r="Y277" s="32"/>
      <c r="Z277" s="32"/>
    </row>
    <row r="278" spans="1:26" s="60" customFormat="1" x14ac:dyDescent="0.5">
      <c r="A278" s="21">
        <v>64</v>
      </c>
      <c r="B278" s="22" t="s">
        <v>62</v>
      </c>
      <c r="C278" s="21">
        <v>15503</v>
      </c>
      <c r="D278" s="21">
        <v>0</v>
      </c>
      <c r="E278" s="21">
        <v>1</v>
      </c>
      <c r="F278" s="21">
        <v>52</v>
      </c>
      <c r="G278" s="21">
        <v>2</v>
      </c>
      <c r="H278" s="21">
        <f t="shared" si="92"/>
        <v>152</v>
      </c>
      <c r="I278" s="54">
        <v>150</v>
      </c>
      <c r="J278" s="54">
        <f t="shared" si="93"/>
        <v>22800</v>
      </c>
      <c r="L278" s="21" t="s">
        <v>72</v>
      </c>
      <c r="M278" s="21" t="s">
        <v>73</v>
      </c>
      <c r="N278" s="21">
        <v>2</v>
      </c>
      <c r="O278" s="21">
        <v>135</v>
      </c>
      <c r="P278" s="54">
        <v>100</v>
      </c>
      <c r="Q278" s="54">
        <v>6800</v>
      </c>
      <c r="R278" s="21">
        <f t="shared" ref="R278:R281" si="101">O278*Q278</f>
        <v>918000</v>
      </c>
      <c r="S278" s="21">
        <v>15</v>
      </c>
      <c r="U278" s="21">
        <f t="shared" ref="U278:U281" si="102">R278*(100-T278)/100</f>
        <v>918000</v>
      </c>
      <c r="V278" s="54">
        <f t="shared" si="97"/>
        <v>940800</v>
      </c>
      <c r="W278" s="21">
        <f t="shared" si="96"/>
        <v>940800</v>
      </c>
      <c r="Y278" s="54">
        <f t="shared" si="98"/>
        <v>940800</v>
      </c>
      <c r="Z278" s="54"/>
    </row>
    <row r="279" spans="1:26" s="61" customFormat="1" x14ac:dyDescent="0.5">
      <c r="A279" s="32"/>
      <c r="B279" s="33"/>
      <c r="C279" s="32"/>
      <c r="D279" s="32"/>
      <c r="E279" s="32"/>
      <c r="F279" s="32"/>
      <c r="G279" s="32"/>
      <c r="H279" s="32"/>
      <c r="I279" s="32"/>
      <c r="J279" s="32"/>
      <c r="L279" s="32"/>
      <c r="M279" s="32"/>
      <c r="N279" s="32"/>
      <c r="O279" s="32"/>
      <c r="P279" s="32"/>
      <c r="Q279" s="32"/>
      <c r="S279" s="32"/>
      <c r="V279" s="32"/>
      <c r="W279" s="32"/>
      <c r="Y279" s="32"/>
      <c r="Z279" s="32"/>
    </row>
    <row r="280" spans="1:26" s="60" customFormat="1" x14ac:dyDescent="0.5">
      <c r="A280" s="21">
        <v>65</v>
      </c>
      <c r="B280" s="22" t="s">
        <v>62</v>
      </c>
      <c r="C280" s="21">
        <v>10598</v>
      </c>
      <c r="D280" s="21">
        <v>0</v>
      </c>
      <c r="E280" s="21">
        <v>1</v>
      </c>
      <c r="F280" s="21">
        <v>65</v>
      </c>
      <c r="G280" s="21">
        <v>2</v>
      </c>
      <c r="H280" s="21">
        <f t="shared" si="92"/>
        <v>165</v>
      </c>
      <c r="I280" s="54">
        <v>150</v>
      </c>
      <c r="J280" s="54">
        <f t="shared" si="93"/>
        <v>24750</v>
      </c>
      <c r="L280" s="21" t="s">
        <v>72</v>
      </c>
      <c r="M280" s="21" t="s">
        <v>73</v>
      </c>
      <c r="N280" s="21">
        <v>2</v>
      </c>
      <c r="O280" s="21">
        <v>152</v>
      </c>
      <c r="P280" s="54">
        <v>100</v>
      </c>
      <c r="Q280" s="54">
        <v>6800</v>
      </c>
      <c r="R280" s="21">
        <f t="shared" si="101"/>
        <v>1033600</v>
      </c>
      <c r="S280" s="21">
        <v>25</v>
      </c>
      <c r="U280" s="21">
        <f t="shared" si="102"/>
        <v>1033600</v>
      </c>
      <c r="V280" s="54">
        <f t="shared" si="97"/>
        <v>1058350</v>
      </c>
      <c r="W280" s="21">
        <f t="shared" si="96"/>
        <v>1058350</v>
      </c>
      <c r="Y280" s="54">
        <f t="shared" si="98"/>
        <v>1058350</v>
      </c>
      <c r="Z280" s="54"/>
    </row>
    <row r="281" spans="1:26" s="60" customFormat="1" x14ac:dyDescent="0.5">
      <c r="A281" s="21"/>
      <c r="B281" s="22"/>
      <c r="C281" s="21"/>
      <c r="D281" s="21"/>
      <c r="E281" s="21"/>
      <c r="F281" s="21"/>
      <c r="G281" s="21"/>
      <c r="H281" s="21">
        <f t="shared" si="92"/>
        <v>0</v>
      </c>
      <c r="I281" s="54"/>
      <c r="J281" s="54">
        <f t="shared" si="93"/>
        <v>0</v>
      </c>
      <c r="L281" s="21"/>
      <c r="M281" s="21" t="s">
        <v>66</v>
      </c>
      <c r="N281" s="21">
        <v>2</v>
      </c>
      <c r="O281" s="21">
        <v>6</v>
      </c>
      <c r="P281" s="54">
        <v>100</v>
      </c>
      <c r="Q281" s="54">
        <v>6800</v>
      </c>
      <c r="R281" s="21">
        <f t="shared" si="101"/>
        <v>40800</v>
      </c>
      <c r="S281" s="21">
        <v>25</v>
      </c>
      <c r="U281" s="21">
        <f t="shared" si="102"/>
        <v>40800</v>
      </c>
      <c r="V281" s="54">
        <f t="shared" si="97"/>
        <v>40800</v>
      </c>
      <c r="W281" s="21">
        <f t="shared" si="96"/>
        <v>40800</v>
      </c>
      <c r="Y281" s="54">
        <f t="shared" si="98"/>
        <v>40800</v>
      </c>
      <c r="Z281" s="54"/>
    </row>
    <row r="282" spans="1:26" s="60" customFormat="1" x14ac:dyDescent="0.5">
      <c r="A282" s="21"/>
      <c r="B282" s="22" t="s">
        <v>62</v>
      </c>
      <c r="C282" s="21">
        <v>15496</v>
      </c>
      <c r="D282" s="21">
        <v>1</v>
      </c>
      <c r="E282" s="21">
        <v>1</v>
      </c>
      <c r="F282" s="21">
        <v>49</v>
      </c>
      <c r="G282" s="21">
        <v>1</v>
      </c>
      <c r="H282" s="21">
        <f t="shared" si="92"/>
        <v>549</v>
      </c>
      <c r="I282" s="54">
        <v>100</v>
      </c>
      <c r="J282" s="54">
        <f t="shared" si="93"/>
        <v>54900</v>
      </c>
      <c r="L282" s="21"/>
      <c r="M282" s="21"/>
      <c r="N282" s="21"/>
      <c r="O282" s="21"/>
      <c r="P282" s="54"/>
      <c r="Q282" s="54"/>
      <c r="S282" s="21"/>
      <c r="V282" s="54">
        <f t="shared" si="97"/>
        <v>54900</v>
      </c>
      <c r="W282" s="21">
        <f t="shared" si="96"/>
        <v>0</v>
      </c>
      <c r="Y282" s="54">
        <f t="shared" si="98"/>
        <v>54900</v>
      </c>
      <c r="Z282" s="54"/>
    </row>
    <row r="283" spans="1:26" s="60" customFormat="1" x14ac:dyDescent="0.5">
      <c r="A283" s="21"/>
      <c r="B283" s="22" t="s">
        <v>62</v>
      </c>
      <c r="C283" s="21">
        <v>15495</v>
      </c>
      <c r="D283" s="21">
        <v>1</v>
      </c>
      <c r="E283" s="21">
        <v>0</v>
      </c>
      <c r="F283" s="21">
        <v>47</v>
      </c>
      <c r="G283" s="21">
        <v>1</v>
      </c>
      <c r="H283" s="21">
        <f t="shared" si="92"/>
        <v>447</v>
      </c>
      <c r="I283" s="54">
        <v>100</v>
      </c>
      <c r="J283" s="54">
        <f t="shared" si="93"/>
        <v>44700</v>
      </c>
      <c r="L283" s="21"/>
      <c r="M283" s="21"/>
      <c r="N283" s="21"/>
      <c r="O283" s="21"/>
      <c r="P283" s="54"/>
      <c r="Q283" s="54"/>
      <c r="S283" s="21"/>
      <c r="V283" s="54">
        <f t="shared" si="97"/>
        <v>44700</v>
      </c>
      <c r="W283" s="21">
        <f t="shared" si="96"/>
        <v>0</v>
      </c>
      <c r="Y283" s="54">
        <f t="shared" si="98"/>
        <v>44700</v>
      </c>
      <c r="Z283" s="54"/>
    </row>
    <row r="284" spans="1:26" s="61" customFormat="1" x14ac:dyDescent="0.5">
      <c r="A284" s="32"/>
      <c r="B284" s="33"/>
      <c r="C284" s="32"/>
      <c r="D284" s="32"/>
      <c r="E284" s="32"/>
      <c r="F284" s="32"/>
      <c r="G284" s="32"/>
      <c r="H284" s="32"/>
      <c r="I284" s="32"/>
      <c r="J284" s="32"/>
      <c r="L284" s="32"/>
      <c r="M284" s="32"/>
      <c r="N284" s="32"/>
      <c r="O284" s="32"/>
      <c r="P284" s="32"/>
      <c r="Q284" s="32"/>
      <c r="S284" s="32"/>
      <c r="V284" s="32"/>
      <c r="W284" s="32"/>
      <c r="Y284" s="32"/>
      <c r="Z284" s="32"/>
    </row>
    <row r="285" spans="1:26" s="60" customFormat="1" x14ac:dyDescent="0.5">
      <c r="A285" s="21">
        <v>66</v>
      </c>
      <c r="B285" s="22" t="s">
        <v>62</v>
      </c>
      <c r="C285" s="21">
        <v>15461</v>
      </c>
      <c r="D285" s="21">
        <v>1</v>
      </c>
      <c r="E285" s="21">
        <v>3</v>
      </c>
      <c r="F285" s="21">
        <v>20</v>
      </c>
      <c r="G285" s="21">
        <v>1</v>
      </c>
      <c r="H285" s="21">
        <f t="shared" si="92"/>
        <v>720</v>
      </c>
      <c r="I285" s="54">
        <v>100</v>
      </c>
      <c r="J285" s="54">
        <f t="shared" si="93"/>
        <v>72000</v>
      </c>
      <c r="L285" s="21"/>
      <c r="M285" s="21"/>
      <c r="N285" s="21"/>
      <c r="O285" s="21"/>
      <c r="P285" s="54"/>
      <c r="Q285" s="54"/>
      <c r="S285" s="21"/>
      <c r="V285" s="54">
        <f t="shared" si="97"/>
        <v>72000</v>
      </c>
      <c r="W285" s="21">
        <f t="shared" si="96"/>
        <v>0</v>
      </c>
      <c r="Y285" s="54">
        <f t="shared" si="98"/>
        <v>72000</v>
      </c>
      <c r="Z285" s="54"/>
    </row>
    <row r="286" spans="1:26" s="60" customFormat="1" x14ac:dyDescent="0.5">
      <c r="A286" s="21"/>
      <c r="B286" s="22" t="s">
        <v>62</v>
      </c>
      <c r="C286" s="21">
        <v>17416</v>
      </c>
      <c r="D286" s="21">
        <v>0</v>
      </c>
      <c r="E286" s="21">
        <v>2</v>
      </c>
      <c r="F286" s="21">
        <v>26</v>
      </c>
      <c r="G286" s="21">
        <v>1</v>
      </c>
      <c r="H286" s="21">
        <f t="shared" si="92"/>
        <v>226</v>
      </c>
      <c r="I286" s="54">
        <v>100</v>
      </c>
      <c r="J286" s="54">
        <f t="shared" si="93"/>
        <v>22600</v>
      </c>
      <c r="L286" s="21"/>
      <c r="M286" s="21"/>
      <c r="N286" s="21"/>
      <c r="O286" s="21"/>
      <c r="P286" s="54"/>
      <c r="Q286" s="54"/>
      <c r="S286" s="21"/>
      <c r="V286" s="54">
        <f t="shared" si="97"/>
        <v>22600</v>
      </c>
      <c r="W286" s="21">
        <f t="shared" si="96"/>
        <v>0</v>
      </c>
      <c r="Y286" s="54">
        <f t="shared" si="98"/>
        <v>22600</v>
      </c>
      <c r="Z286" s="54"/>
    </row>
    <row r="287" spans="1:26" s="61" customFormat="1" x14ac:dyDescent="0.5">
      <c r="A287" s="32"/>
      <c r="B287" s="33"/>
      <c r="C287" s="32"/>
      <c r="D287" s="32"/>
      <c r="E287" s="32"/>
      <c r="F287" s="32"/>
      <c r="G287" s="32"/>
      <c r="H287" s="32"/>
      <c r="I287" s="32"/>
      <c r="J287" s="32"/>
      <c r="L287" s="32"/>
      <c r="M287" s="32"/>
      <c r="N287" s="32"/>
      <c r="O287" s="32"/>
      <c r="P287" s="32"/>
      <c r="Q287" s="32"/>
      <c r="S287" s="32"/>
      <c r="V287" s="32"/>
      <c r="W287" s="32"/>
      <c r="Y287" s="32"/>
      <c r="Z287" s="32"/>
    </row>
    <row r="288" spans="1:26" s="60" customFormat="1" x14ac:dyDescent="0.5">
      <c r="A288" s="21">
        <v>67</v>
      </c>
      <c r="B288" s="22" t="s">
        <v>62</v>
      </c>
      <c r="C288" s="21">
        <v>15498</v>
      </c>
      <c r="D288" s="21">
        <v>3</v>
      </c>
      <c r="E288" s="21">
        <v>1</v>
      </c>
      <c r="F288" s="21">
        <v>7</v>
      </c>
      <c r="G288" s="52" t="s">
        <v>231</v>
      </c>
      <c r="H288" s="21">
        <f t="shared" si="92"/>
        <v>1307</v>
      </c>
      <c r="I288" s="54">
        <v>100</v>
      </c>
      <c r="J288" s="54">
        <f t="shared" si="93"/>
        <v>130700</v>
      </c>
      <c r="L288" s="21" t="s">
        <v>72</v>
      </c>
      <c r="M288" s="21" t="s">
        <v>73</v>
      </c>
      <c r="N288" s="21" t="s">
        <v>231</v>
      </c>
      <c r="O288" s="21">
        <v>176</v>
      </c>
      <c r="P288" s="54">
        <v>100</v>
      </c>
      <c r="Q288" s="54">
        <v>6800</v>
      </c>
      <c r="R288" s="21">
        <f t="shared" ref="R288" si="103">O288*Q288</f>
        <v>1196800</v>
      </c>
      <c r="S288" s="21">
        <v>30</v>
      </c>
      <c r="U288" s="21">
        <f t="shared" ref="U288" si="104">R288*(100-T288)/100</f>
        <v>1196800</v>
      </c>
      <c r="V288" s="54">
        <f t="shared" si="97"/>
        <v>1327500</v>
      </c>
      <c r="W288" s="21">
        <f t="shared" si="96"/>
        <v>1327500</v>
      </c>
      <c r="Y288" s="54">
        <f t="shared" si="98"/>
        <v>1327500</v>
      </c>
      <c r="Z288" s="54"/>
    </row>
    <row r="289" spans="1:27" s="62" customFormat="1" x14ac:dyDescent="0.5">
      <c r="A289" s="53"/>
      <c r="B289" s="55" t="s">
        <v>114</v>
      </c>
      <c r="C289" s="53">
        <v>861</v>
      </c>
      <c r="D289" s="53">
        <v>0</v>
      </c>
      <c r="E289" s="53">
        <v>3</v>
      </c>
      <c r="F289" s="53">
        <v>35</v>
      </c>
      <c r="G289" s="53">
        <v>1</v>
      </c>
      <c r="H289" s="53">
        <f t="shared" si="92"/>
        <v>335</v>
      </c>
      <c r="I289" s="53">
        <v>100</v>
      </c>
      <c r="J289" s="53">
        <f t="shared" si="93"/>
        <v>33500</v>
      </c>
      <c r="L289" s="53"/>
      <c r="M289" s="53"/>
      <c r="N289" s="53"/>
      <c r="O289" s="53"/>
      <c r="P289" s="53"/>
      <c r="Q289" s="53"/>
      <c r="S289" s="53"/>
      <c r="V289" s="53">
        <f t="shared" si="97"/>
        <v>33500</v>
      </c>
      <c r="W289" s="53">
        <f t="shared" si="96"/>
        <v>0</v>
      </c>
      <c r="Y289" s="53">
        <f t="shared" si="98"/>
        <v>33500</v>
      </c>
      <c r="Z289" s="53">
        <v>0.01</v>
      </c>
      <c r="AA289" s="53">
        <f>Y289*Z289/100</f>
        <v>3.35</v>
      </c>
    </row>
    <row r="290" spans="1:27" s="61" customFormat="1" x14ac:dyDescent="0.5">
      <c r="A290" s="32"/>
      <c r="B290" s="33"/>
      <c r="C290" s="32"/>
      <c r="D290" s="32"/>
      <c r="E290" s="32"/>
      <c r="F290" s="32"/>
      <c r="G290" s="32"/>
      <c r="H290" s="32"/>
      <c r="I290" s="32"/>
      <c r="J290" s="32"/>
      <c r="L290" s="32"/>
      <c r="M290" s="32"/>
      <c r="N290" s="32"/>
      <c r="O290" s="32"/>
      <c r="P290" s="32"/>
      <c r="Q290" s="32"/>
      <c r="S290" s="32"/>
      <c r="V290" s="32"/>
      <c r="W290" s="32"/>
      <c r="Y290" s="32"/>
      <c r="Z290" s="32"/>
    </row>
    <row r="291" spans="1:27" s="60" customFormat="1" x14ac:dyDescent="0.5">
      <c r="A291" s="21">
        <v>68</v>
      </c>
      <c r="B291" s="22" t="s">
        <v>62</v>
      </c>
      <c r="C291" s="21">
        <v>15737</v>
      </c>
      <c r="D291" s="21">
        <v>2</v>
      </c>
      <c r="E291" s="21">
        <v>1</v>
      </c>
      <c r="F291" s="21">
        <v>75</v>
      </c>
      <c r="G291" s="21">
        <v>1</v>
      </c>
      <c r="H291" s="21">
        <f t="shared" si="92"/>
        <v>975</v>
      </c>
      <c r="I291" s="54">
        <v>100</v>
      </c>
      <c r="J291" s="54">
        <f t="shared" si="93"/>
        <v>97500</v>
      </c>
      <c r="L291" s="21"/>
      <c r="M291" s="21"/>
      <c r="N291" s="21"/>
      <c r="O291" s="21"/>
      <c r="P291" s="54"/>
      <c r="Q291" s="54"/>
      <c r="S291" s="21"/>
      <c r="V291" s="54">
        <f t="shared" si="97"/>
        <v>97500</v>
      </c>
      <c r="W291" s="21">
        <f t="shared" si="96"/>
        <v>0</v>
      </c>
      <c r="Y291" s="54">
        <f t="shared" si="98"/>
        <v>97500</v>
      </c>
      <c r="Z291" s="54"/>
    </row>
    <row r="292" spans="1:27" s="60" customFormat="1" x14ac:dyDescent="0.5">
      <c r="A292" s="21"/>
      <c r="B292" s="22" t="s">
        <v>62</v>
      </c>
      <c r="C292" s="21">
        <v>15736</v>
      </c>
      <c r="D292" s="21">
        <v>0</v>
      </c>
      <c r="E292" s="21">
        <v>3</v>
      </c>
      <c r="F292" s="21">
        <v>0</v>
      </c>
      <c r="G292" s="21">
        <v>1</v>
      </c>
      <c r="H292" s="21">
        <f t="shared" si="92"/>
        <v>300</v>
      </c>
      <c r="I292" s="54">
        <v>100</v>
      </c>
      <c r="J292" s="54">
        <f t="shared" si="93"/>
        <v>30000</v>
      </c>
      <c r="L292" s="21"/>
      <c r="M292" s="21"/>
      <c r="N292" s="21"/>
      <c r="O292" s="21"/>
      <c r="P292" s="54"/>
      <c r="Q292" s="54"/>
      <c r="S292" s="21"/>
      <c r="V292" s="54">
        <f t="shared" si="97"/>
        <v>30000</v>
      </c>
      <c r="W292" s="21">
        <f t="shared" si="96"/>
        <v>0</v>
      </c>
      <c r="Y292" s="54">
        <f t="shared" si="98"/>
        <v>30000</v>
      </c>
      <c r="Z292" s="54"/>
    </row>
    <row r="293" spans="1:27" s="60" customFormat="1" x14ac:dyDescent="0.5">
      <c r="A293" s="21"/>
      <c r="B293" s="22" t="s">
        <v>62</v>
      </c>
      <c r="C293" s="21">
        <v>18509</v>
      </c>
      <c r="D293" s="21">
        <v>1</v>
      </c>
      <c r="E293" s="21">
        <v>0</v>
      </c>
      <c r="F293" s="21">
        <v>41</v>
      </c>
      <c r="G293" s="21">
        <v>1</v>
      </c>
      <c r="H293" s="21">
        <f t="shared" si="92"/>
        <v>441</v>
      </c>
      <c r="I293" s="54">
        <v>100</v>
      </c>
      <c r="J293" s="54">
        <f t="shared" si="93"/>
        <v>44100</v>
      </c>
      <c r="L293" s="21"/>
      <c r="M293" s="21"/>
      <c r="N293" s="21"/>
      <c r="O293" s="21"/>
      <c r="P293" s="54"/>
      <c r="Q293" s="54"/>
      <c r="S293" s="21"/>
      <c r="V293" s="54">
        <f t="shared" si="97"/>
        <v>44100</v>
      </c>
      <c r="W293" s="21">
        <f t="shared" si="96"/>
        <v>0</v>
      </c>
      <c r="Y293" s="54">
        <f t="shared" si="98"/>
        <v>44100</v>
      </c>
      <c r="Z293" s="54"/>
    </row>
    <row r="294" spans="1:27" s="61" customFormat="1" x14ac:dyDescent="0.5">
      <c r="A294" s="32"/>
      <c r="B294" s="33"/>
      <c r="C294" s="32"/>
      <c r="D294" s="32"/>
      <c r="E294" s="32"/>
      <c r="F294" s="32"/>
      <c r="G294" s="32"/>
      <c r="H294" s="32"/>
      <c r="I294" s="32"/>
      <c r="J294" s="32"/>
      <c r="L294" s="32"/>
      <c r="M294" s="32"/>
      <c r="N294" s="32"/>
      <c r="O294" s="32"/>
      <c r="P294" s="32"/>
      <c r="Q294" s="32"/>
      <c r="S294" s="32"/>
      <c r="V294" s="32"/>
      <c r="W294" s="32"/>
      <c r="Y294" s="32"/>
      <c r="Z294" s="32"/>
    </row>
    <row r="295" spans="1:27" s="60" customFormat="1" x14ac:dyDescent="0.5">
      <c r="A295" s="21">
        <v>69</v>
      </c>
      <c r="B295" s="22" t="s">
        <v>62</v>
      </c>
      <c r="C295" s="21">
        <v>5544</v>
      </c>
      <c r="D295" s="21">
        <v>0</v>
      </c>
      <c r="E295" s="21">
        <v>2</v>
      </c>
      <c r="F295" s="21">
        <v>5</v>
      </c>
      <c r="G295" s="21">
        <v>1</v>
      </c>
      <c r="H295" s="21">
        <f t="shared" si="92"/>
        <v>205</v>
      </c>
      <c r="I295" s="54">
        <v>100</v>
      </c>
      <c r="J295" s="54">
        <f t="shared" si="93"/>
        <v>20500</v>
      </c>
      <c r="L295" s="21"/>
      <c r="M295" s="21"/>
      <c r="N295" s="21"/>
      <c r="O295" s="21"/>
      <c r="P295" s="54"/>
      <c r="Q295" s="54"/>
      <c r="S295" s="21"/>
      <c r="V295" s="54">
        <f t="shared" si="97"/>
        <v>20500</v>
      </c>
      <c r="W295" s="21">
        <f t="shared" si="96"/>
        <v>0</v>
      </c>
      <c r="Y295" s="54">
        <f t="shared" si="98"/>
        <v>20500</v>
      </c>
      <c r="Z295" s="54"/>
    </row>
    <row r="296" spans="1:27" s="61" customFormat="1" x14ac:dyDescent="0.5">
      <c r="A296" s="32"/>
      <c r="B296" s="33"/>
      <c r="C296" s="32"/>
      <c r="D296" s="32"/>
      <c r="E296" s="32"/>
      <c r="F296" s="32"/>
      <c r="G296" s="32"/>
      <c r="H296" s="32"/>
      <c r="I296" s="32"/>
      <c r="J296" s="32"/>
      <c r="L296" s="32"/>
      <c r="M296" s="32"/>
      <c r="N296" s="32"/>
      <c r="O296" s="32"/>
      <c r="P296" s="32"/>
      <c r="Q296" s="32"/>
      <c r="S296" s="32"/>
      <c r="V296" s="32"/>
      <c r="W296" s="32"/>
      <c r="Y296" s="32"/>
      <c r="Z296" s="32"/>
    </row>
    <row r="297" spans="1:27" s="60" customFormat="1" x14ac:dyDescent="0.5">
      <c r="A297" s="21">
        <v>70</v>
      </c>
      <c r="B297" s="22" t="s">
        <v>62</v>
      </c>
      <c r="C297" s="21">
        <v>5888</v>
      </c>
      <c r="D297" s="21">
        <v>0</v>
      </c>
      <c r="E297" s="21">
        <v>3</v>
      </c>
      <c r="F297" s="21">
        <v>52</v>
      </c>
      <c r="G297" s="21">
        <v>2</v>
      </c>
      <c r="H297" s="21">
        <f t="shared" si="92"/>
        <v>352</v>
      </c>
      <c r="I297" s="54">
        <v>180</v>
      </c>
      <c r="J297" s="54">
        <f t="shared" si="93"/>
        <v>63360</v>
      </c>
      <c r="L297" s="21" t="s">
        <v>72</v>
      </c>
      <c r="M297" s="21" t="s">
        <v>73</v>
      </c>
      <c r="N297" s="21">
        <v>2</v>
      </c>
      <c r="O297" s="21">
        <v>108</v>
      </c>
      <c r="P297" s="54">
        <v>100</v>
      </c>
      <c r="Q297" s="54">
        <v>6800</v>
      </c>
      <c r="R297" s="21">
        <f t="shared" ref="R297:R298" si="105">O297*Q297</f>
        <v>734400</v>
      </c>
      <c r="S297" s="21">
        <v>60</v>
      </c>
      <c r="U297" s="21">
        <f t="shared" ref="U297:U298" si="106">R297*(100-T297)/100</f>
        <v>734400</v>
      </c>
      <c r="V297" s="54">
        <f t="shared" si="97"/>
        <v>797760</v>
      </c>
      <c r="W297" s="21">
        <f t="shared" si="96"/>
        <v>797760</v>
      </c>
      <c r="Y297" s="54">
        <f t="shared" si="98"/>
        <v>797760</v>
      </c>
      <c r="Z297" s="54"/>
    </row>
    <row r="298" spans="1:27" s="60" customFormat="1" x14ac:dyDescent="0.5">
      <c r="A298" s="21"/>
      <c r="B298" s="22"/>
      <c r="C298" s="21"/>
      <c r="D298" s="21"/>
      <c r="E298" s="21"/>
      <c r="F298" s="21"/>
      <c r="G298" s="21"/>
      <c r="H298" s="21">
        <f t="shared" si="92"/>
        <v>0</v>
      </c>
      <c r="I298" s="54"/>
      <c r="J298" s="54">
        <f t="shared" si="93"/>
        <v>0</v>
      </c>
      <c r="L298" s="21"/>
      <c r="M298" s="21" t="s">
        <v>66</v>
      </c>
      <c r="N298" s="21">
        <v>2</v>
      </c>
      <c r="O298" s="21">
        <v>6</v>
      </c>
      <c r="P298" s="54">
        <v>100</v>
      </c>
      <c r="Q298" s="54">
        <v>6800</v>
      </c>
      <c r="R298" s="21">
        <f t="shared" si="105"/>
        <v>40800</v>
      </c>
      <c r="S298" s="21">
        <v>60</v>
      </c>
      <c r="U298" s="21">
        <f t="shared" si="106"/>
        <v>40800</v>
      </c>
      <c r="V298" s="54">
        <f t="shared" si="97"/>
        <v>40800</v>
      </c>
      <c r="W298" s="21">
        <f t="shared" si="96"/>
        <v>40800</v>
      </c>
      <c r="Y298" s="54">
        <f t="shared" si="98"/>
        <v>40800</v>
      </c>
      <c r="Z298" s="54"/>
    </row>
    <row r="299" spans="1:27" s="60" customFormat="1" x14ac:dyDescent="0.5">
      <c r="A299" s="21"/>
      <c r="B299" s="22" t="s">
        <v>62</v>
      </c>
      <c r="C299" s="21">
        <v>5885</v>
      </c>
      <c r="D299" s="21">
        <v>0</v>
      </c>
      <c r="E299" s="21">
        <v>0</v>
      </c>
      <c r="F299" s="21">
        <v>75</v>
      </c>
      <c r="G299" s="21">
        <v>1</v>
      </c>
      <c r="H299" s="21">
        <f t="shared" si="92"/>
        <v>75</v>
      </c>
      <c r="I299" s="54">
        <v>180</v>
      </c>
      <c r="J299" s="54">
        <f t="shared" si="93"/>
        <v>13500</v>
      </c>
      <c r="L299" s="21"/>
      <c r="M299" s="21"/>
      <c r="N299" s="21"/>
      <c r="O299" s="21"/>
      <c r="P299" s="54"/>
      <c r="Q299" s="54"/>
      <c r="S299" s="21"/>
      <c r="V299" s="54">
        <f t="shared" si="97"/>
        <v>13500</v>
      </c>
      <c r="W299" s="21">
        <f t="shared" si="96"/>
        <v>0</v>
      </c>
      <c r="Y299" s="54">
        <f t="shared" si="98"/>
        <v>13500</v>
      </c>
      <c r="Z299" s="54"/>
    </row>
    <row r="300" spans="1:27" s="60" customFormat="1" x14ac:dyDescent="0.5">
      <c r="A300" s="21"/>
      <c r="B300" s="22" t="s">
        <v>62</v>
      </c>
      <c r="C300" s="21">
        <v>5821</v>
      </c>
      <c r="D300" s="21">
        <v>0</v>
      </c>
      <c r="E300" s="21">
        <v>1</v>
      </c>
      <c r="F300" s="21">
        <v>8</v>
      </c>
      <c r="G300" s="21">
        <v>1</v>
      </c>
      <c r="H300" s="21">
        <f t="shared" si="92"/>
        <v>108</v>
      </c>
      <c r="I300" s="54">
        <v>100</v>
      </c>
      <c r="J300" s="54">
        <f t="shared" si="93"/>
        <v>10800</v>
      </c>
      <c r="L300" s="21"/>
      <c r="M300" s="21"/>
      <c r="N300" s="21"/>
      <c r="O300" s="21"/>
      <c r="P300" s="54"/>
      <c r="Q300" s="54"/>
      <c r="S300" s="21"/>
      <c r="V300" s="54">
        <f t="shared" si="97"/>
        <v>10800</v>
      </c>
      <c r="W300" s="21">
        <f t="shared" si="96"/>
        <v>0</v>
      </c>
      <c r="Y300" s="54">
        <f t="shared" si="98"/>
        <v>10800</v>
      </c>
      <c r="Z300" s="54"/>
    </row>
    <row r="301" spans="1:27" s="60" customFormat="1" x14ac:dyDescent="0.5">
      <c r="A301" s="21"/>
      <c r="B301" s="22" t="s">
        <v>62</v>
      </c>
      <c r="C301" s="21">
        <v>14796</v>
      </c>
      <c r="D301" s="21">
        <v>4</v>
      </c>
      <c r="E301" s="21">
        <v>1</v>
      </c>
      <c r="F301" s="21">
        <v>18</v>
      </c>
      <c r="G301" s="21">
        <v>1</v>
      </c>
      <c r="H301" s="21">
        <f t="shared" si="92"/>
        <v>1718</v>
      </c>
      <c r="I301" s="54">
        <v>100</v>
      </c>
      <c r="J301" s="54">
        <f t="shared" si="93"/>
        <v>171800</v>
      </c>
      <c r="L301" s="21"/>
      <c r="M301" s="21"/>
      <c r="N301" s="21"/>
      <c r="O301" s="21"/>
      <c r="P301" s="54"/>
      <c r="Q301" s="54"/>
      <c r="S301" s="21"/>
      <c r="V301" s="54">
        <f t="shared" si="97"/>
        <v>171800</v>
      </c>
      <c r="W301" s="21">
        <f t="shared" si="96"/>
        <v>0</v>
      </c>
      <c r="Y301" s="54">
        <f t="shared" si="98"/>
        <v>171800</v>
      </c>
      <c r="Z301" s="54"/>
    </row>
    <row r="302" spans="1:27" s="61" customFormat="1" x14ac:dyDescent="0.5">
      <c r="A302" s="32"/>
      <c r="B302" s="33"/>
      <c r="C302" s="32"/>
      <c r="D302" s="32"/>
      <c r="E302" s="32"/>
      <c r="F302" s="32"/>
      <c r="G302" s="32"/>
      <c r="H302" s="32"/>
      <c r="I302" s="32"/>
      <c r="J302" s="32"/>
      <c r="L302" s="32"/>
      <c r="M302" s="32"/>
      <c r="N302" s="32"/>
      <c r="O302" s="32"/>
      <c r="P302" s="32"/>
      <c r="Q302" s="32"/>
      <c r="S302" s="32"/>
      <c r="V302" s="32"/>
      <c r="W302" s="32"/>
      <c r="Y302" s="32"/>
      <c r="Z302" s="32"/>
    </row>
    <row r="303" spans="1:27" s="60" customFormat="1" x14ac:dyDescent="0.5">
      <c r="A303" s="21">
        <v>71</v>
      </c>
      <c r="B303" s="22" t="s">
        <v>62</v>
      </c>
      <c r="C303" s="21">
        <v>17259</v>
      </c>
      <c r="D303" s="21">
        <v>0</v>
      </c>
      <c r="E303" s="21">
        <v>0</v>
      </c>
      <c r="F303" s="21">
        <v>69</v>
      </c>
      <c r="G303" s="21">
        <v>2</v>
      </c>
      <c r="H303" s="21">
        <f t="shared" si="92"/>
        <v>69</v>
      </c>
      <c r="I303" s="54">
        <v>150</v>
      </c>
      <c r="J303" s="54">
        <f t="shared" si="93"/>
        <v>10350</v>
      </c>
      <c r="L303" s="21" t="s">
        <v>72</v>
      </c>
      <c r="M303" s="21" t="s">
        <v>65</v>
      </c>
      <c r="N303" s="21">
        <v>2</v>
      </c>
      <c r="O303" s="21">
        <v>144</v>
      </c>
      <c r="P303" s="54">
        <v>100</v>
      </c>
      <c r="Q303" s="54">
        <v>6800</v>
      </c>
      <c r="R303" s="21">
        <f t="shared" ref="R303:R304" si="107">O303*Q303</f>
        <v>979200</v>
      </c>
      <c r="S303" s="21">
        <v>18</v>
      </c>
      <c r="U303" s="21">
        <f t="shared" ref="U303:U304" si="108">R303*(100-T303)/100</f>
        <v>979200</v>
      </c>
      <c r="V303" s="54">
        <f t="shared" si="97"/>
        <v>989550</v>
      </c>
      <c r="W303" s="21">
        <f t="shared" si="96"/>
        <v>989550</v>
      </c>
      <c r="Y303" s="54">
        <f t="shared" si="98"/>
        <v>989550</v>
      </c>
      <c r="Z303" s="54"/>
    </row>
    <row r="304" spans="1:27" s="60" customFormat="1" x14ac:dyDescent="0.5">
      <c r="A304" s="21"/>
      <c r="B304" s="22"/>
      <c r="C304" s="21"/>
      <c r="D304" s="21"/>
      <c r="E304" s="21"/>
      <c r="F304" s="21"/>
      <c r="G304" s="21"/>
      <c r="H304" s="21">
        <f t="shared" si="92"/>
        <v>0</v>
      </c>
      <c r="I304" s="54"/>
      <c r="J304" s="54">
        <f t="shared" si="93"/>
        <v>0</v>
      </c>
      <c r="L304" s="21"/>
      <c r="M304" s="21" t="s">
        <v>66</v>
      </c>
      <c r="N304" s="21">
        <v>2</v>
      </c>
      <c r="O304" s="21">
        <v>18</v>
      </c>
      <c r="P304" s="54">
        <v>100</v>
      </c>
      <c r="Q304" s="54">
        <v>6800</v>
      </c>
      <c r="R304" s="21">
        <f t="shared" si="107"/>
        <v>122400</v>
      </c>
      <c r="S304" s="21">
        <v>15</v>
      </c>
      <c r="U304" s="21">
        <f t="shared" si="108"/>
        <v>122400</v>
      </c>
      <c r="V304" s="54">
        <f t="shared" si="97"/>
        <v>122400</v>
      </c>
      <c r="W304" s="21">
        <f t="shared" si="96"/>
        <v>122400</v>
      </c>
      <c r="Y304" s="54">
        <f t="shared" si="98"/>
        <v>122400</v>
      </c>
      <c r="Z304" s="54"/>
    </row>
    <row r="305" spans="1:26" s="60" customFormat="1" x14ac:dyDescent="0.5">
      <c r="A305" s="21"/>
      <c r="B305" s="22" t="s">
        <v>62</v>
      </c>
      <c r="C305" s="21">
        <v>15497</v>
      </c>
      <c r="D305" s="21">
        <v>2</v>
      </c>
      <c r="E305" s="21">
        <v>2</v>
      </c>
      <c r="F305" s="21">
        <v>92</v>
      </c>
      <c r="G305" s="21">
        <v>1</v>
      </c>
      <c r="H305" s="21">
        <f t="shared" si="92"/>
        <v>1092</v>
      </c>
      <c r="I305" s="54">
        <v>100</v>
      </c>
      <c r="J305" s="54">
        <f t="shared" si="93"/>
        <v>109200</v>
      </c>
      <c r="L305" s="21"/>
      <c r="M305" s="21"/>
      <c r="N305" s="21"/>
      <c r="O305" s="21"/>
      <c r="P305" s="54"/>
      <c r="Q305" s="54"/>
      <c r="S305" s="21"/>
      <c r="V305" s="54">
        <f t="shared" si="97"/>
        <v>109200</v>
      </c>
      <c r="W305" s="21">
        <f t="shared" si="96"/>
        <v>0</v>
      </c>
      <c r="Y305" s="54">
        <f t="shared" si="98"/>
        <v>109200</v>
      </c>
      <c r="Z305" s="54"/>
    </row>
    <row r="306" spans="1:26" s="60" customFormat="1" x14ac:dyDescent="0.5">
      <c r="A306" s="21"/>
      <c r="B306" s="22" t="s">
        <v>62</v>
      </c>
      <c r="C306" s="21">
        <v>18183</v>
      </c>
      <c r="D306" s="21">
        <v>1</v>
      </c>
      <c r="E306" s="21">
        <v>1</v>
      </c>
      <c r="F306" s="21">
        <v>49</v>
      </c>
      <c r="G306" s="21">
        <v>1</v>
      </c>
      <c r="H306" s="21">
        <f t="shared" si="92"/>
        <v>549</v>
      </c>
      <c r="I306" s="54">
        <v>100</v>
      </c>
      <c r="J306" s="54">
        <f t="shared" si="93"/>
        <v>54900</v>
      </c>
      <c r="L306" s="21"/>
      <c r="M306" s="21"/>
      <c r="N306" s="21"/>
      <c r="O306" s="21"/>
      <c r="P306" s="54"/>
      <c r="Q306" s="54"/>
      <c r="S306" s="21"/>
      <c r="V306" s="54">
        <f t="shared" si="97"/>
        <v>54900</v>
      </c>
      <c r="W306" s="21">
        <f t="shared" si="96"/>
        <v>0</v>
      </c>
      <c r="Y306" s="54">
        <f t="shared" si="98"/>
        <v>54900</v>
      </c>
      <c r="Z306" s="54"/>
    </row>
    <row r="307" spans="1:26" s="61" customFormat="1" x14ac:dyDescent="0.5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L307" s="32"/>
      <c r="M307" s="32"/>
      <c r="N307" s="32"/>
      <c r="O307" s="32"/>
      <c r="P307" s="32"/>
      <c r="Q307" s="32"/>
      <c r="S307" s="32"/>
      <c r="V307" s="32"/>
      <c r="W307" s="32"/>
      <c r="Y307" s="32"/>
      <c r="Z307" s="32"/>
    </row>
  </sheetData>
  <mergeCells count="33">
    <mergeCell ref="AA5:AA10"/>
    <mergeCell ref="H6:H10"/>
    <mergeCell ref="D8:D10"/>
    <mergeCell ref="E8:E10"/>
    <mergeCell ref="F8:F10"/>
    <mergeCell ref="A2:Z2"/>
    <mergeCell ref="A3:Z3"/>
    <mergeCell ref="A5:J5"/>
    <mergeCell ref="K5:U5"/>
    <mergeCell ref="V5:V10"/>
    <mergeCell ref="W5:W10"/>
    <mergeCell ref="X5:X10"/>
    <mergeCell ref="Y5:Y10"/>
    <mergeCell ref="Z5:Z10"/>
    <mergeCell ref="A6:A10"/>
    <mergeCell ref="B6:B10"/>
    <mergeCell ref="C6:C10"/>
    <mergeCell ref="D6:F7"/>
    <mergeCell ref="G6:G10"/>
    <mergeCell ref="U6:U10"/>
    <mergeCell ref="S7:S10"/>
    <mergeCell ref="T7:T10"/>
    <mergeCell ref="I6:I10"/>
    <mergeCell ref="J6:J10"/>
    <mergeCell ref="K6:K10"/>
    <mergeCell ref="L6:L10"/>
    <mergeCell ref="M6:M10"/>
    <mergeCell ref="N6:N10"/>
    <mergeCell ref="O6:O10"/>
    <mergeCell ref="P6:P10"/>
    <mergeCell ref="Q6:Q10"/>
    <mergeCell ref="R6:R10"/>
    <mergeCell ref="S6:T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ภดส.3</vt:lpstr>
      <vt:lpstr>ภดส.1</vt:lpstr>
      <vt:lpstr>ภดส.7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2020-10-20T02:46:28Z</dcterms:created>
  <dcterms:modified xsi:type="dcterms:W3CDTF">2021-02-05T03:44:47Z</dcterms:modified>
</cp:coreProperties>
</file>