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SANA\Desktop\ปี64\"/>
    </mc:Choice>
  </mc:AlternateContent>
  <bookViews>
    <workbookView xWindow="0" yWindow="0" windowWidth="15360" windowHeight="7800" activeTab="1"/>
  </bookViews>
  <sheets>
    <sheet name="ภดส.3" sheetId="1" r:id="rId1"/>
    <sheet name="ภดส.1" sheetId="2" r:id="rId2"/>
    <sheet name="ภดส.7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09" i="3" l="1"/>
  <c r="AA660" i="3"/>
  <c r="AA598" i="3"/>
  <c r="AA556" i="3"/>
  <c r="AA555" i="3"/>
  <c r="AA554" i="3"/>
  <c r="AA394" i="3"/>
  <c r="AA276" i="3"/>
  <c r="U835" i="3" l="1"/>
  <c r="R835" i="3"/>
  <c r="H835" i="3"/>
  <c r="J835" i="3" s="1"/>
  <c r="R833" i="3"/>
  <c r="U833" i="3" s="1"/>
  <c r="H833" i="3"/>
  <c r="J833" i="3" s="1"/>
  <c r="R831" i="3"/>
  <c r="U831" i="3" s="1"/>
  <c r="J831" i="3"/>
  <c r="H831" i="3"/>
  <c r="R830" i="3"/>
  <c r="U830" i="3" s="1"/>
  <c r="H830" i="3"/>
  <c r="J830" i="3" s="1"/>
  <c r="V829" i="3"/>
  <c r="W829" i="3" s="1"/>
  <c r="U829" i="3"/>
  <c r="R829" i="3"/>
  <c r="H829" i="3"/>
  <c r="J829" i="3" s="1"/>
  <c r="Y827" i="3"/>
  <c r="U827" i="3"/>
  <c r="R827" i="3"/>
  <c r="H827" i="3"/>
  <c r="J827" i="3" s="1"/>
  <c r="Y825" i="3"/>
  <c r="W825" i="3"/>
  <c r="R825" i="3"/>
  <c r="U825" i="3" s="1"/>
  <c r="J825" i="3"/>
  <c r="V825" i="3" s="1"/>
  <c r="H825" i="3"/>
  <c r="R824" i="3"/>
  <c r="U824" i="3" s="1"/>
  <c r="H824" i="3"/>
  <c r="J824" i="3" s="1"/>
  <c r="U822" i="3"/>
  <c r="R822" i="3"/>
  <c r="H822" i="3"/>
  <c r="J822" i="3" s="1"/>
  <c r="R821" i="3"/>
  <c r="U821" i="3" s="1"/>
  <c r="H821" i="3"/>
  <c r="J821" i="3" s="1"/>
  <c r="R820" i="3"/>
  <c r="U820" i="3" s="1"/>
  <c r="J820" i="3"/>
  <c r="H820" i="3"/>
  <c r="R819" i="3"/>
  <c r="U819" i="3" s="1"/>
  <c r="H819" i="3"/>
  <c r="J819" i="3" s="1"/>
  <c r="V817" i="3"/>
  <c r="W817" i="3" s="1"/>
  <c r="U817" i="3"/>
  <c r="R817" i="3"/>
  <c r="H817" i="3"/>
  <c r="J817" i="3" s="1"/>
  <c r="Y816" i="3"/>
  <c r="U816" i="3"/>
  <c r="R816" i="3"/>
  <c r="H816" i="3"/>
  <c r="J816" i="3" s="1"/>
  <c r="Y815" i="3"/>
  <c r="W815" i="3"/>
  <c r="R815" i="3"/>
  <c r="U815" i="3" s="1"/>
  <c r="J815" i="3"/>
  <c r="V815" i="3" s="1"/>
  <c r="H815" i="3"/>
  <c r="R813" i="3"/>
  <c r="U813" i="3" s="1"/>
  <c r="H813" i="3"/>
  <c r="J813" i="3" s="1"/>
  <c r="U812" i="3"/>
  <c r="R812" i="3"/>
  <c r="H812" i="3"/>
  <c r="J812" i="3" s="1"/>
  <c r="R811" i="3"/>
  <c r="U811" i="3" s="1"/>
  <c r="H811" i="3"/>
  <c r="J811" i="3" s="1"/>
  <c r="R810" i="3"/>
  <c r="U810" i="3" s="1"/>
  <c r="J810" i="3"/>
  <c r="H810" i="3"/>
  <c r="R809" i="3"/>
  <c r="U809" i="3" s="1"/>
  <c r="H809" i="3"/>
  <c r="J809" i="3" s="1"/>
  <c r="V807" i="3"/>
  <c r="W807" i="3" s="1"/>
  <c r="U807" i="3"/>
  <c r="R807" i="3"/>
  <c r="H807" i="3"/>
  <c r="J807" i="3" s="1"/>
  <c r="Y806" i="3"/>
  <c r="U806" i="3"/>
  <c r="R806" i="3"/>
  <c r="H806" i="3"/>
  <c r="J806" i="3" s="1"/>
  <c r="Y805" i="3"/>
  <c r="W805" i="3"/>
  <c r="R805" i="3"/>
  <c r="U805" i="3" s="1"/>
  <c r="J805" i="3"/>
  <c r="V805" i="3" s="1"/>
  <c r="H805" i="3"/>
  <c r="R803" i="3"/>
  <c r="U803" i="3" s="1"/>
  <c r="H803" i="3"/>
  <c r="J803" i="3" s="1"/>
  <c r="U802" i="3"/>
  <c r="R802" i="3"/>
  <c r="H802" i="3"/>
  <c r="J802" i="3" s="1"/>
  <c r="R801" i="3"/>
  <c r="U801" i="3" s="1"/>
  <c r="H801" i="3"/>
  <c r="J801" i="3" s="1"/>
  <c r="R800" i="3"/>
  <c r="U800" i="3" s="1"/>
  <c r="J800" i="3"/>
  <c r="H800" i="3"/>
  <c r="R798" i="3"/>
  <c r="U798" i="3" s="1"/>
  <c r="H798" i="3"/>
  <c r="J798" i="3" s="1"/>
  <c r="V796" i="3"/>
  <c r="W796" i="3" s="1"/>
  <c r="U796" i="3"/>
  <c r="R796" i="3"/>
  <c r="H796" i="3"/>
  <c r="J796" i="3" s="1"/>
  <c r="Y795" i="3"/>
  <c r="U795" i="3"/>
  <c r="R795" i="3"/>
  <c r="H795" i="3"/>
  <c r="J795" i="3" s="1"/>
  <c r="Y793" i="3"/>
  <c r="W793" i="3"/>
  <c r="R793" i="3"/>
  <c r="U793" i="3" s="1"/>
  <c r="J793" i="3"/>
  <c r="V793" i="3" s="1"/>
  <c r="H793" i="3"/>
  <c r="R792" i="3"/>
  <c r="U792" i="3" s="1"/>
  <c r="H792" i="3"/>
  <c r="J792" i="3" s="1"/>
  <c r="U791" i="3"/>
  <c r="R791" i="3"/>
  <c r="H791" i="3"/>
  <c r="J791" i="3" s="1"/>
  <c r="R790" i="3"/>
  <c r="U790" i="3" s="1"/>
  <c r="H790" i="3"/>
  <c r="J790" i="3" s="1"/>
  <c r="R788" i="3"/>
  <c r="U788" i="3" s="1"/>
  <c r="J788" i="3"/>
  <c r="H788" i="3"/>
  <c r="R786" i="3"/>
  <c r="U786" i="3" s="1"/>
  <c r="H786" i="3"/>
  <c r="J786" i="3" s="1"/>
  <c r="V785" i="3"/>
  <c r="W785" i="3" s="1"/>
  <c r="U785" i="3"/>
  <c r="R785" i="3"/>
  <c r="H785" i="3"/>
  <c r="J785" i="3" s="1"/>
  <c r="Y784" i="3"/>
  <c r="U784" i="3"/>
  <c r="R784" i="3"/>
  <c r="H784" i="3"/>
  <c r="J784" i="3" s="1"/>
  <c r="Y783" i="3"/>
  <c r="W783" i="3"/>
  <c r="R783" i="3"/>
  <c r="U783" i="3" s="1"/>
  <c r="J783" i="3"/>
  <c r="V783" i="3" s="1"/>
  <c r="H783" i="3"/>
  <c r="R782" i="3"/>
  <c r="U782" i="3" s="1"/>
  <c r="H782" i="3"/>
  <c r="J782" i="3" s="1"/>
  <c r="U780" i="3"/>
  <c r="R780" i="3"/>
  <c r="H780" i="3"/>
  <c r="J780" i="3" s="1"/>
  <c r="R779" i="3"/>
  <c r="U779" i="3" s="1"/>
  <c r="H779" i="3"/>
  <c r="J779" i="3" s="1"/>
  <c r="R778" i="3"/>
  <c r="U778" i="3" s="1"/>
  <c r="J778" i="3"/>
  <c r="H778" i="3"/>
  <c r="R777" i="3"/>
  <c r="U777" i="3" s="1"/>
  <c r="H777" i="3"/>
  <c r="J777" i="3" s="1"/>
  <c r="V776" i="3"/>
  <c r="W776" i="3" s="1"/>
  <c r="U776" i="3"/>
  <c r="R776" i="3"/>
  <c r="H776" i="3"/>
  <c r="J776" i="3" s="1"/>
  <c r="Y775" i="3"/>
  <c r="U775" i="3"/>
  <c r="R775" i="3"/>
  <c r="H775" i="3"/>
  <c r="J775" i="3" s="1"/>
  <c r="Y773" i="3"/>
  <c r="W773" i="3"/>
  <c r="R773" i="3"/>
  <c r="U773" i="3" s="1"/>
  <c r="J773" i="3"/>
  <c r="V773" i="3" s="1"/>
  <c r="H773" i="3"/>
  <c r="R772" i="3"/>
  <c r="U772" i="3" s="1"/>
  <c r="J772" i="3"/>
  <c r="H772" i="3"/>
  <c r="U771" i="3"/>
  <c r="R771" i="3"/>
  <c r="H771" i="3"/>
  <c r="J771" i="3" s="1"/>
  <c r="R770" i="3"/>
  <c r="U770" i="3" s="1"/>
  <c r="H770" i="3"/>
  <c r="J770" i="3" s="1"/>
  <c r="R768" i="3"/>
  <c r="U768" i="3" s="1"/>
  <c r="J768" i="3"/>
  <c r="H768" i="3"/>
  <c r="R766" i="3"/>
  <c r="U766" i="3" s="1"/>
  <c r="H766" i="3"/>
  <c r="J766" i="3" s="1"/>
  <c r="V764" i="3"/>
  <c r="W764" i="3" s="1"/>
  <c r="U764" i="3"/>
  <c r="R764" i="3"/>
  <c r="H764" i="3"/>
  <c r="J764" i="3" s="1"/>
  <c r="Y763" i="3"/>
  <c r="U763" i="3"/>
  <c r="R763" i="3"/>
  <c r="H763" i="3"/>
  <c r="J763" i="3" s="1"/>
  <c r="Y762" i="3"/>
  <c r="W762" i="3"/>
  <c r="R762" i="3"/>
  <c r="U762" i="3" s="1"/>
  <c r="J762" i="3"/>
  <c r="V762" i="3" s="1"/>
  <c r="H762" i="3"/>
  <c r="R761" i="3"/>
  <c r="U761" i="3" s="1"/>
  <c r="H761" i="3"/>
  <c r="J761" i="3" s="1"/>
  <c r="U760" i="3"/>
  <c r="R760" i="3"/>
  <c r="H760" i="3"/>
  <c r="J760" i="3" s="1"/>
  <c r="R759" i="3"/>
  <c r="U759" i="3" s="1"/>
  <c r="H759" i="3"/>
  <c r="J759" i="3" s="1"/>
  <c r="R758" i="3"/>
  <c r="U758" i="3" s="1"/>
  <c r="J758" i="3"/>
  <c r="H758" i="3"/>
  <c r="R756" i="3"/>
  <c r="U756" i="3" s="1"/>
  <c r="H756" i="3"/>
  <c r="J756" i="3" s="1"/>
  <c r="V754" i="3"/>
  <c r="W754" i="3" s="1"/>
  <c r="U754" i="3"/>
  <c r="R754" i="3"/>
  <c r="H754" i="3"/>
  <c r="J754" i="3" s="1"/>
  <c r="Y753" i="3"/>
  <c r="U753" i="3"/>
  <c r="R753" i="3"/>
  <c r="H753" i="3"/>
  <c r="J753" i="3" s="1"/>
  <c r="R751" i="3"/>
  <c r="U751" i="3" s="1"/>
  <c r="J751" i="3"/>
  <c r="H751" i="3"/>
  <c r="R750" i="3"/>
  <c r="U750" i="3" s="1"/>
  <c r="H750" i="3"/>
  <c r="J750" i="3" s="1"/>
  <c r="U748" i="3"/>
  <c r="R748" i="3"/>
  <c r="J748" i="3"/>
  <c r="H748" i="3"/>
  <c r="R747" i="3"/>
  <c r="U747" i="3" s="1"/>
  <c r="V747" i="3" s="1"/>
  <c r="W747" i="3" s="1"/>
  <c r="H747" i="3"/>
  <c r="J747" i="3" s="1"/>
  <c r="U746" i="3"/>
  <c r="R746" i="3"/>
  <c r="J746" i="3"/>
  <c r="H746" i="3"/>
  <c r="R745" i="3"/>
  <c r="U745" i="3" s="1"/>
  <c r="J745" i="3"/>
  <c r="H745" i="3"/>
  <c r="R744" i="3"/>
  <c r="U744" i="3" s="1"/>
  <c r="H744" i="3"/>
  <c r="J744" i="3" s="1"/>
  <c r="V743" i="3"/>
  <c r="W743" i="3" s="1"/>
  <c r="U743" i="3"/>
  <c r="R743" i="3"/>
  <c r="H743" i="3"/>
  <c r="J743" i="3" s="1"/>
  <c r="Y742" i="3"/>
  <c r="U742" i="3"/>
  <c r="R742" i="3"/>
  <c r="H742" i="3"/>
  <c r="J742" i="3" s="1"/>
  <c r="Y740" i="3"/>
  <c r="W740" i="3"/>
  <c r="R740" i="3"/>
  <c r="U740" i="3" s="1"/>
  <c r="J740" i="3"/>
  <c r="V740" i="3" s="1"/>
  <c r="H740" i="3"/>
  <c r="R739" i="3"/>
  <c r="U739" i="3" s="1"/>
  <c r="J739" i="3"/>
  <c r="H739" i="3"/>
  <c r="U738" i="3"/>
  <c r="R738" i="3"/>
  <c r="H738" i="3"/>
  <c r="J738" i="3" s="1"/>
  <c r="R737" i="3"/>
  <c r="U737" i="3" s="1"/>
  <c r="H737" i="3"/>
  <c r="J737" i="3" s="1"/>
  <c r="R735" i="3"/>
  <c r="U735" i="3" s="1"/>
  <c r="J735" i="3"/>
  <c r="H735" i="3"/>
  <c r="R733" i="3"/>
  <c r="U733" i="3" s="1"/>
  <c r="H733" i="3"/>
  <c r="J733" i="3" s="1"/>
  <c r="V732" i="3"/>
  <c r="W732" i="3" s="1"/>
  <c r="U732" i="3"/>
  <c r="R732" i="3"/>
  <c r="H732" i="3"/>
  <c r="J732" i="3" s="1"/>
  <c r="Y731" i="3"/>
  <c r="U731" i="3"/>
  <c r="R731" i="3"/>
  <c r="H731" i="3"/>
  <c r="J731" i="3" s="1"/>
  <c r="Y729" i="3"/>
  <c r="W729" i="3"/>
  <c r="R729" i="3"/>
  <c r="U729" i="3" s="1"/>
  <c r="J729" i="3"/>
  <c r="V729" i="3" s="1"/>
  <c r="H729" i="3"/>
  <c r="R727" i="3"/>
  <c r="U727" i="3" s="1"/>
  <c r="H727" i="3"/>
  <c r="J727" i="3" s="1"/>
  <c r="U726" i="3"/>
  <c r="R726" i="3"/>
  <c r="H726" i="3"/>
  <c r="J726" i="3" s="1"/>
  <c r="R724" i="3"/>
  <c r="U724" i="3" s="1"/>
  <c r="H724" i="3"/>
  <c r="J724" i="3" s="1"/>
  <c r="R723" i="3"/>
  <c r="U723" i="3" s="1"/>
  <c r="J723" i="3"/>
  <c r="H723" i="3"/>
  <c r="R722" i="3"/>
  <c r="U722" i="3" s="1"/>
  <c r="H722" i="3"/>
  <c r="J722" i="3" s="1"/>
  <c r="V721" i="3"/>
  <c r="W721" i="3" s="1"/>
  <c r="U721" i="3"/>
  <c r="R721" i="3"/>
  <c r="H721" i="3"/>
  <c r="J721" i="3" s="1"/>
  <c r="Y720" i="3"/>
  <c r="U720" i="3"/>
  <c r="R720" i="3"/>
  <c r="H720" i="3"/>
  <c r="J720" i="3" s="1"/>
  <c r="Y718" i="3"/>
  <c r="W718" i="3"/>
  <c r="R718" i="3"/>
  <c r="U718" i="3" s="1"/>
  <c r="J718" i="3"/>
  <c r="V718" i="3" s="1"/>
  <c r="H718" i="3"/>
  <c r="R717" i="3"/>
  <c r="U717" i="3" s="1"/>
  <c r="J717" i="3"/>
  <c r="H717" i="3"/>
  <c r="U716" i="3"/>
  <c r="R716" i="3"/>
  <c r="H716" i="3"/>
  <c r="J716" i="3" s="1"/>
  <c r="R715" i="3"/>
  <c r="U715" i="3" s="1"/>
  <c r="H715" i="3"/>
  <c r="J715" i="3" s="1"/>
  <c r="R714" i="3"/>
  <c r="U714" i="3" s="1"/>
  <c r="J714" i="3"/>
  <c r="H714" i="3"/>
  <c r="R713" i="3"/>
  <c r="U713" i="3" s="1"/>
  <c r="H713" i="3"/>
  <c r="J713" i="3" s="1"/>
  <c r="V712" i="3"/>
  <c r="W712" i="3" s="1"/>
  <c r="U712" i="3"/>
  <c r="R712" i="3"/>
  <c r="H712" i="3"/>
  <c r="J712" i="3" s="1"/>
  <c r="Y711" i="3"/>
  <c r="U711" i="3"/>
  <c r="R711" i="3"/>
  <c r="H711" i="3"/>
  <c r="J711" i="3" s="1"/>
  <c r="Y709" i="3"/>
  <c r="W709" i="3"/>
  <c r="R709" i="3"/>
  <c r="U709" i="3" s="1"/>
  <c r="J709" i="3"/>
  <c r="V709" i="3" s="1"/>
  <c r="H709" i="3"/>
  <c r="R708" i="3"/>
  <c r="U708" i="3" s="1"/>
  <c r="H708" i="3"/>
  <c r="J708" i="3" s="1"/>
  <c r="U707" i="3"/>
  <c r="R707" i="3"/>
  <c r="H707" i="3"/>
  <c r="J707" i="3" s="1"/>
  <c r="R706" i="3"/>
  <c r="U706" i="3" s="1"/>
  <c r="H706" i="3"/>
  <c r="J706" i="3" s="1"/>
  <c r="R705" i="3"/>
  <c r="U705" i="3" s="1"/>
  <c r="J705" i="3"/>
  <c r="H705" i="3"/>
  <c r="V703" i="3"/>
  <c r="W703" i="3" s="1"/>
  <c r="R703" i="3"/>
  <c r="U703" i="3" s="1"/>
  <c r="H703" i="3"/>
  <c r="J703" i="3" s="1"/>
  <c r="Y703" i="3" s="1"/>
  <c r="U702" i="3"/>
  <c r="R702" i="3"/>
  <c r="J702" i="3"/>
  <c r="H702" i="3"/>
  <c r="U701" i="3"/>
  <c r="V701" i="3" s="1"/>
  <c r="W701" i="3" s="1"/>
  <c r="R701" i="3"/>
  <c r="H701" i="3"/>
  <c r="J701" i="3" s="1"/>
  <c r="Y699" i="3"/>
  <c r="R699" i="3"/>
  <c r="U699" i="3" s="1"/>
  <c r="J699" i="3"/>
  <c r="H699" i="3"/>
  <c r="V698" i="3"/>
  <c r="W698" i="3" s="1"/>
  <c r="R698" i="3"/>
  <c r="U698" i="3" s="1"/>
  <c r="H698" i="3"/>
  <c r="J698" i="3" s="1"/>
  <c r="U696" i="3"/>
  <c r="R696" i="3"/>
  <c r="H696" i="3"/>
  <c r="J696" i="3" s="1"/>
  <c r="Y696" i="3" s="1"/>
  <c r="U695" i="3"/>
  <c r="V695" i="3" s="1"/>
  <c r="W695" i="3" s="1"/>
  <c r="R695" i="3"/>
  <c r="H695" i="3"/>
  <c r="J695" i="3" s="1"/>
  <c r="Y695" i="3" s="1"/>
  <c r="U694" i="3"/>
  <c r="R694" i="3"/>
  <c r="J694" i="3"/>
  <c r="H694" i="3"/>
  <c r="R692" i="3"/>
  <c r="U692" i="3" s="1"/>
  <c r="J692" i="3"/>
  <c r="H692" i="3"/>
  <c r="U691" i="3"/>
  <c r="R691" i="3"/>
  <c r="H691" i="3"/>
  <c r="J691" i="3" s="1"/>
  <c r="R690" i="3"/>
  <c r="U690" i="3" s="1"/>
  <c r="H690" i="3"/>
  <c r="J690" i="3" s="1"/>
  <c r="U689" i="3"/>
  <c r="R689" i="3"/>
  <c r="J689" i="3"/>
  <c r="H689" i="3"/>
  <c r="R688" i="3"/>
  <c r="U688" i="3" s="1"/>
  <c r="H688" i="3"/>
  <c r="J688" i="3" s="1"/>
  <c r="V688" i="3" s="1"/>
  <c r="W688" i="3" s="1"/>
  <c r="U686" i="3"/>
  <c r="R686" i="3"/>
  <c r="H686" i="3"/>
  <c r="J686" i="3" s="1"/>
  <c r="Y685" i="3"/>
  <c r="R685" i="3"/>
  <c r="U685" i="3" s="1"/>
  <c r="H685" i="3"/>
  <c r="J685" i="3" s="1"/>
  <c r="V685" i="3" s="1"/>
  <c r="W685" i="3" s="1"/>
  <c r="Y684" i="3"/>
  <c r="R684" i="3"/>
  <c r="U684" i="3" s="1"/>
  <c r="J684" i="3"/>
  <c r="H684" i="3"/>
  <c r="R683" i="3"/>
  <c r="U683" i="3" s="1"/>
  <c r="H683" i="3"/>
  <c r="J683" i="3" s="1"/>
  <c r="U681" i="3"/>
  <c r="R681" i="3"/>
  <c r="J681" i="3"/>
  <c r="H681" i="3"/>
  <c r="V680" i="3"/>
  <c r="W680" i="3" s="1"/>
  <c r="U680" i="3"/>
  <c r="R680" i="3"/>
  <c r="H680" i="3"/>
  <c r="J680" i="3" s="1"/>
  <c r="Y680" i="3" s="1"/>
  <c r="R679" i="3"/>
  <c r="U679" i="3" s="1"/>
  <c r="J679" i="3"/>
  <c r="H679" i="3"/>
  <c r="R678" i="3"/>
  <c r="U678" i="3" s="1"/>
  <c r="H678" i="3"/>
  <c r="J678" i="3" s="1"/>
  <c r="U676" i="3"/>
  <c r="R676" i="3"/>
  <c r="J676" i="3"/>
  <c r="H676" i="3"/>
  <c r="U674" i="3"/>
  <c r="V674" i="3" s="1"/>
  <c r="W674" i="3" s="1"/>
  <c r="R674" i="3"/>
  <c r="H674" i="3"/>
  <c r="J674" i="3" s="1"/>
  <c r="U673" i="3"/>
  <c r="R673" i="3"/>
  <c r="J673" i="3"/>
  <c r="H673" i="3"/>
  <c r="R671" i="3"/>
  <c r="U671" i="3" s="1"/>
  <c r="Y671" i="3" s="1"/>
  <c r="J671" i="3"/>
  <c r="H671" i="3"/>
  <c r="U670" i="3"/>
  <c r="V670" i="3" s="1"/>
  <c r="W670" i="3" s="1"/>
  <c r="R670" i="3"/>
  <c r="H670" i="3"/>
  <c r="J670" i="3" s="1"/>
  <c r="R668" i="3"/>
  <c r="U668" i="3" s="1"/>
  <c r="Y668" i="3" s="1"/>
  <c r="H668" i="3"/>
  <c r="J668" i="3" s="1"/>
  <c r="R667" i="3"/>
  <c r="U667" i="3" s="1"/>
  <c r="J667" i="3"/>
  <c r="H667" i="3"/>
  <c r="R666" i="3"/>
  <c r="U666" i="3" s="1"/>
  <c r="J666" i="3"/>
  <c r="H666" i="3"/>
  <c r="U665" i="3"/>
  <c r="R665" i="3"/>
  <c r="H665" i="3"/>
  <c r="J665" i="3" s="1"/>
  <c r="V663" i="3"/>
  <c r="W663" i="3" s="1"/>
  <c r="R663" i="3"/>
  <c r="U663" i="3" s="1"/>
  <c r="H663" i="3"/>
  <c r="J663" i="3" s="1"/>
  <c r="R662" i="3"/>
  <c r="U662" i="3" s="1"/>
  <c r="J662" i="3"/>
  <c r="H662" i="3"/>
  <c r="R660" i="3"/>
  <c r="U660" i="3" s="1"/>
  <c r="H660" i="3"/>
  <c r="J660" i="3" s="1"/>
  <c r="U659" i="3"/>
  <c r="R659" i="3"/>
  <c r="J659" i="3"/>
  <c r="H659" i="3"/>
  <c r="V657" i="3"/>
  <c r="W657" i="3" s="1"/>
  <c r="R657" i="3"/>
  <c r="U657" i="3" s="1"/>
  <c r="J657" i="3"/>
  <c r="Y657" i="3" s="1"/>
  <c r="H657" i="3"/>
  <c r="U656" i="3"/>
  <c r="R656" i="3"/>
  <c r="J656" i="3"/>
  <c r="H656" i="3"/>
  <c r="Y655" i="3"/>
  <c r="U655" i="3"/>
  <c r="R655" i="3"/>
  <c r="H655" i="3"/>
  <c r="J655" i="3" s="1"/>
  <c r="V655" i="3" s="1"/>
  <c r="W655" i="3" s="1"/>
  <c r="R653" i="3"/>
  <c r="U653" i="3" s="1"/>
  <c r="J653" i="3"/>
  <c r="H653" i="3"/>
  <c r="R652" i="3"/>
  <c r="U652" i="3" s="1"/>
  <c r="V652" i="3" s="1"/>
  <c r="W652" i="3" s="1"/>
  <c r="H652" i="3"/>
  <c r="J652" i="3" s="1"/>
  <c r="V650" i="3"/>
  <c r="W650" i="3" s="1"/>
  <c r="U650" i="3"/>
  <c r="R650" i="3"/>
  <c r="H650" i="3"/>
  <c r="J650" i="3" s="1"/>
  <c r="Y650" i="3" s="1"/>
  <c r="V649" i="3"/>
  <c r="W649" i="3" s="1"/>
  <c r="U649" i="3"/>
  <c r="R649" i="3"/>
  <c r="H649" i="3"/>
  <c r="J649" i="3" s="1"/>
  <c r="Y649" i="3" s="1"/>
  <c r="Y648" i="3"/>
  <c r="U648" i="3"/>
  <c r="R648" i="3"/>
  <c r="J648" i="3"/>
  <c r="V648" i="3" s="1"/>
  <c r="W648" i="3" s="1"/>
  <c r="H648" i="3"/>
  <c r="R646" i="3"/>
  <c r="U646" i="3" s="1"/>
  <c r="V646" i="3" s="1"/>
  <c r="W646" i="3" s="1"/>
  <c r="J646" i="3"/>
  <c r="H646" i="3"/>
  <c r="U644" i="3"/>
  <c r="R644" i="3"/>
  <c r="H644" i="3"/>
  <c r="J644" i="3" s="1"/>
  <c r="R643" i="3"/>
  <c r="U643" i="3" s="1"/>
  <c r="H643" i="3"/>
  <c r="J643" i="3" s="1"/>
  <c r="R642" i="3"/>
  <c r="U642" i="3" s="1"/>
  <c r="J642" i="3"/>
  <c r="H642" i="3"/>
  <c r="R641" i="3"/>
  <c r="U641" i="3" s="1"/>
  <c r="J641" i="3"/>
  <c r="H641" i="3"/>
  <c r="U640" i="3"/>
  <c r="V640" i="3" s="1"/>
  <c r="W640" i="3" s="1"/>
  <c r="R640" i="3"/>
  <c r="H640" i="3"/>
  <c r="J640" i="3" s="1"/>
  <c r="Y639" i="3"/>
  <c r="V639" i="3"/>
  <c r="W639" i="3" s="1"/>
  <c r="R639" i="3"/>
  <c r="U639" i="3" s="1"/>
  <c r="H639" i="3"/>
  <c r="J639" i="3" s="1"/>
  <c r="U638" i="3"/>
  <c r="Y638" i="3" s="1"/>
  <c r="R638" i="3"/>
  <c r="J638" i="3"/>
  <c r="H638" i="3"/>
  <c r="Y637" i="3"/>
  <c r="AA637" i="3" s="1"/>
  <c r="R637" i="3"/>
  <c r="U637" i="3" s="1"/>
  <c r="J637" i="3"/>
  <c r="V637" i="3" s="1"/>
  <c r="W637" i="3" s="1"/>
  <c r="H637" i="3"/>
  <c r="U636" i="3"/>
  <c r="R636" i="3"/>
  <c r="J636" i="3"/>
  <c r="H636" i="3"/>
  <c r="V634" i="3"/>
  <c r="W634" i="3" s="1"/>
  <c r="U634" i="3"/>
  <c r="R634" i="3"/>
  <c r="H634" i="3"/>
  <c r="J634" i="3" s="1"/>
  <c r="Y634" i="3" s="1"/>
  <c r="Y633" i="3"/>
  <c r="R633" i="3"/>
  <c r="U633" i="3" s="1"/>
  <c r="J633" i="3"/>
  <c r="V633" i="3" s="1"/>
  <c r="W633" i="3" s="1"/>
  <c r="H633" i="3"/>
  <c r="R632" i="3"/>
  <c r="U632" i="3" s="1"/>
  <c r="H632" i="3"/>
  <c r="J632" i="3" s="1"/>
  <c r="U631" i="3"/>
  <c r="R631" i="3"/>
  <c r="J631" i="3"/>
  <c r="Y631" i="3" s="1"/>
  <c r="H631" i="3"/>
  <c r="U630" i="3"/>
  <c r="V630" i="3" s="1"/>
  <c r="W630" i="3" s="1"/>
  <c r="R630" i="3"/>
  <c r="H630" i="3"/>
  <c r="J630" i="3" s="1"/>
  <c r="W629" i="3"/>
  <c r="U629" i="3"/>
  <c r="R629" i="3"/>
  <c r="J629" i="3"/>
  <c r="V629" i="3" s="1"/>
  <c r="H629" i="3"/>
  <c r="R627" i="3"/>
  <c r="U627" i="3" s="1"/>
  <c r="J627" i="3"/>
  <c r="H627" i="3"/>
  <c r="V625" i="3"/>
  <c r="W625" i="3" s="1"/>
  <c r="U625" i="3"/>
  <c r="R625" i="3"/>
  <c r="H625" i="3"/>
  <c r="J625" i="3" s="1"/>
  <c r="Y624" i="3"/>
  <c r="U624" i="3"/>
  <c r="R624" i="3"/>
  <c r="H624" i="3"/>
  <c r="J624" i="3" s="1"/>
  <c r="V624" i="3" s="1"/>
  <c r="W624" i="3" s="1"/>
  <c r="U623" i="3"/>
  <c r="R623" i="3"/>
  <c r="J623" i="3"/>
  <c r="H623" i="3"/>
  <c r="R621" i="3"/>
  <c r="U621" i="3" s="1"/>
  <c r="J621" i="3"/>
  <c r="H621" i="3"/>
  <c r="U620" i="3"/>
  <c r="R620" i="3"/>
  <c r="H620" i="3"/>
  <c r="J620" i="3" s="1"/>
  <c r="R619" i="3"/>
  <c r="U619" i="3" s="1"/>
  <c r="V619" i="3" s="1"/>
  <c r="W619" i="3" s="1"/>
  <c r="H619" i="3"/>
  <c r="J619" i="3" s="1"/>
  <c r="Y619" i="3" s="1"/>
  <c r="R617" i="3"/>
  <c r="U617" i="3" s="1"/>
  <c r="J617" i="3"/>
  <c r="Y617" i="3" s="1"/>
  <c r="H617" i="3"/>
  <c r="R615" i="3"/>
  <c r="U615" i="3" s="1"/>
  <c r="J615" i="3"/>
  <c r="H615" i="3"/>
  <c r="U614" i="3"/>
  <c r="R614" i="3"/>
  <c r="J614" i="3"/>
  <c r="H614" i="3"/>
  <c r="U613" i="3"/>
  <c r="V613" i="3" s="1"/>
  <c r="W613" i="3" s="1"/>
  <c r="R613" i="3"/>
  <c r="H613" i="3"/>
  <c r="J613" i="3" s="1"/>
  <c r="Y612" i="3"/>
  <c r="R612" i="3"/>
  <c r="U612" i="3" s="1"/>
  <c r="J612" i="3"/>
  <c r="H612" i="3"/>
  <c r="R610" i="3"/>
  <c r="U610" i="3" s="1"/>
  <c r="H610" i="3"/>
  <c r="J610" i="3" s="1"/>
  <c r="U608" i="3"/>
  <c r="R608" i="3"/>
  <c r="J608" i="3"/>
  <c r="H608" i="3"/>
  <c r="R607" i="3"/>
  <c r="U607" i="3" s="1"/>
  <c r="V607" i="3" s="1"/>
  <c r="W607" i="3" s="1"/>
  <c r="H607" i="3"/>
  <c r="J607" i="3" s="1"/>
  <c r="U606" i="3"/>
  <c r="R606" i="3"/>
  <c r="J606" i="3"/>
  <c r="H606" i="3"/>
  <c r="Y605" i="3"/>
  <c r="R605" i="3"/>
  <c r="U605" i="3" s="1"/>
  <c r="J605" i="3"/>
  <c r="V605" i="3" s="1"/>
  <c r="W605" i="3" s="1"/>
  <c r="H605" i="3"/>
  <c r="U604" i="3"/>
  <c r="R604" i="3"/>
  <c r="J604" i="3"/>
  <c r="H604" i="3"/>
  <c r="U602" i="3"/>
  <c r="Y602" i="3" s="1"/>
  <c r="R602" i="3"/>
  <c r="H602" i="3"/>
  <c r="J602" i="3" s="1"/>
  <c r="U600" i="3"/>
  <c r="R600" i="3"/>
  <c r="J600" i="3"/>
  <c r="H600" i="3"/>
  <c r="R598" i="3"/>
  <c r="U598" i="3" s="1"/>
  <c r="H598" i="3"/>
  <c r="J598" i="3" s="1"/>
  <c r="V598" i="3" s="1"/>
  <c r="W598" i="3" s="1"/>
  <c r="U596" i="3"/>
  <c r="R596" i="3"/>
  <c r="H596" i="3"/>
  <c r="J596" i="3" s="1"/>
  <c r="R594" i="3"/>
  <c r="U594" i="3" s="1"/>
  <c r="H594" i="3"/>
  <c r="J594" i="3" s="1"/>
  <c r="R593" i="3"/>
  <c r="U593" i="3" s="1"/>
  <c r="J593" i="3"/>
  <c r="H593" i="3"/>
  <c r="R592" i="3"/>
  <c r="U592" i="3" s="1"/>
  <c r="H592" i="3"/>
  <c r="J592" i="3" s="1"/>
  <c r="U591" i="3"/>
  <c r="R591" i="3"/>
  <c r="J591" i="3"/>
  <c r="H591" i="3"/>
  <c r="U590" i="3"/>
  <c r="R590" i="3"/>
  <c r="H590" i="3"/>
  <c r="J590" i="3" s="1"/>
  <c r="Y590" i="3" s="1"/>
  <c r="R588" i="3"/>
  <c r="U588" i="3" s="1"/>
  <c r="J588" i="3"/>
  <c r="Y588" i="3" s="1"/>
  <c r="H588" i="3"/>
  <c r="W586" i="3"/>
  <c r="V586" i="3"/>
  <c r="R586" i="3"/>
  <c r="U586" i="3" s="1"/>
  <c r="H586" i="3"/>
  <c r="J586" i="3" s="1"/>
  <c r="U585" i="3"/>
  <c r="R585" i="3"/>
  <c r="J585" i="3"/>
  <c r="H585" i="3"/>
  <c r="R583" i="3"/>
  <c r="U583" i="3" s="1"/>
  <c r="V583" i="3" s="1"/>
  <c r="W583" i="3" s="1"/>
  <c r="H583" i="3"/>
  <c r="J583" i="3" s="1"/>
  <c r="Y583" i="3" s="1"/>
  <c r="U582" i="3"/>
  <c r="R582" i="3"/>
  <c r="J582" i="3"/>
  <c r="H582" i="3"/>
  <c r="Y581" i="3"/>
  <c r="V581" i="3"/>
  <c r="W581" i="3" s="1"/>
  <c r="R581" i="3"/>
  <c r="U581" i="3" s="1"/>
  <c r="J581" i="3"/>
  <c r="H581" i="3"/>
  <c r="U580" i="3"/>
  <c r="R580" i="3"/>
  <c r="J580" i="3"/>
  <c r="H580" i="3"/>
  <c r="R579" i="3"/>
  <c r="U579" i="3" s="1"/>
  <c r="H579" i="3"/>
  <c r="J579" i="3" s="1"/>
  <c r="R578" i="3"/>
  <c r="U578" i="3" s="1"/>
  <c r="J578" i="3"/>
  <c r="H578" i="3"/>
  <c r="R576" i="3"/>
  <c r="U576" i="3" s="1"/>
  <c r="H576" i="3"/>
  <c r="J576" i="3" s="1"/>
  <c r="U574" i="3"/>
  <c r="R574" i="3"/>
  <c r="H574" i="3"/>
  <c r="J574" i="3" s="1"/>
  <c r="R573" i="3"/>
  <c r="U573" i="3" s="1"/>
  <c r="H573" i="3"/>
  <c r="J573" i="3" s="1"/>
  <c r="Y571" i="3"/>
  <c r="U571" i="3"/>
  <c r="R571" i="3"/>
  <c r="J571" i="3"/>
  <c r="V571" i="3" s="1"/>
  <c r="W571" i="3" s="1"/>
  <c r="H571" i="3"/>
  <c r="V570" i="3"/>
  <c r="W570" i="3" s="1"/>
  <c r="R570" i="3"/>
  <c r="U570" i="3" s="1"/>
  <c r="J570" i="3"/>
  <c r="Y570" i="3" s="1"/>
  <c r="H570" i="3"/>
  <c r="U569" i="3"/>
  <c r="R569" i="3"/>
  <c r="J569" i="3"/>
  <c r="H569" i="3"/>
  <c r="Y568" i="3"/>
  <c r="U568" i="3"/>
  <c r="R568" i="3"/>
  <c r="H568" i="3"/>
  <c r="J568" i="3" s="1"/>
  <c r="V568" i="3" s="1"/>
  <c r="W568" i="3" s="1"/>
  <c r="R566" i="3"/>
  <c r="U566" i="3" s="1"/>
  <c r="J566" i="3"/>
  <c r="H566" i="3"/>
  <c r="R565" i="3"/>
  <c r="U565" i="3" s="1"/>
  <c r="V565" i="3" s="1"/>
  <c r="W565" i="3" s="1"/>
  <c r="H565" i="3"/>
  <c r="J565" i="3" s="1"/>
  <c r="V564" i="3"/>
  <c r="W564" i="3" s="1"/>
  <c r="U564" i="3"/>
  <c r="R564" i="3"/>
  <c r="H564" i="3"/>
  <c r="J564" i="3" s="1"/>
  <c r="Y564" i="3" s="1"/>
  <c r="V563" i="3"/>
  <c r="W563" i="3" s="1"/>
  <c r="U563" i="3"/>
  <c r="R563" i="3"/>
  <c r="H563" i="3"/>
  <c r="J563" i="3" s="1"/>
  <c r="Y563" i="3" s="1"/>
  <c r="Y562" i="3"/>
  <c r="U562" i="3"/>
  <c r="R562" i="3"/>
  <c r="J562" i="3"/>
  <c r="V562" i="3" s="1"/>
  <c r="W562" i="3" s="1"/>
  <c r="H562" i="3"/>
  <c r="R560" i="3"/>
  <c r="U560" i="3" s="1"/>
  <c r="V560" i="3" s="1"/>
  <c r="W560" i="3" s="1"/>
  <c r="J560" i="3"/>
  <c r="Y560" i="3" s="1"/>
  <c r="H560" i="3"/>
  <c r="U559" i="3"/>
  <c r="R559" i="3"/>
  <c r="H559" i="3"/>
  <c r="J559" i="3" s="1"/>
  <c r="R558" i="3"/>
  <c r="U558" i="3" s="1"/>
  <c r="H558" i="3"/>
  <c r="J558" i="3" s="1"/>
  <c r="R556" i="3"/>
  <c r="U556" i="3" s="1"/>
  <c r="J556" i="3"/>
  <c r="H556" i="3"/>
  <c r="R555" i="3"/>
  <c r="U555" i="3" s="1"/>
  <c r="J555" i="3"/>
  <c r="Y555" i="3" s="1"/>
  <c r="H555" i="3"/>
  <c r="V554" i="3"/>
  <c r="W554" i="3" s="1"/>
  <c r="U554" i="3"/>
  <c r="R554" i="3"/>
  <c r="H554" i="3"/>
  <c r="J554" i="3" s="1"/>
  <c r="Y553" i="3"/>
  <c r="V553" i="3"/>
  <c r="W553" i="3" s="1"/>
  <c r="R553" i="3"/>
  <c r="U553" i="3" s="1"/>
  <c r="H553" i="3"/>
  <c r="J553" i="3" s="1"/>
  <c r="Y552" i="3"/>
  <c r="U552" i="3"/>
  <c r="R552" i="3"/>
  <c r="J552" i="3"/>
  <c r="H552" i="3"/>
  <c r="R550" i="3"/>
  <c r="U550" i="3" s="1"/>
  <c r="J550" i="3"/>
  <c r="H550" i="3"/>
  <c r="U548" i="3"/>
  <c r="R548" i="3"/>
  <c r="J548" i="3"/>
  <c r="H548" i="3"/>
  <c r="V546" i="3"/>
  <c r="W546" i="3" s="1"/>
  <c r="U546" i="3"/>
  <c r="R546" i="3"/>
  <c r="H546" i="3"/>
  <c r="J546" i="3" s="1"/>
  <c r="Y546" i="3" s="1"/>
  <c r="R545" i="3"/>
  <c r="U545" i="3" s="1"/>
  <c r="J545" i="3"/>
  <c r="H545" i="3"/>
  <c r="R543" i="3"/>
  <c r="U543" i="3" s="1"/>
  <c r="H543" i="3"/>
  <c r="J543" i="3" s="1"/>
  <c r="U541" i="3"/>
  <c r="R541" i="3"/>
  <c r="J541" i="3"/>
  <c r="Y541" i="3" s="1"/>
  <c r="H541" i="3"/>
  <c r="V539" i="3"/>
  <c r="W539" i="3" s="1"/>
  <c r="U539" i="3"/>
  <c r="R539" i="3"/>
  <c r="H539" i="3"/>
  <c r="J539" i="3" s="1"/>
  <c r="Y538" i="3"/>
  <c r="U538" i="3"/>
  <c r="R538" i="3"/>
  <c r="J538" i="3"/>
  <c r="V538" i="3" s="1"/>
  <c r="W538" i="3" s="1"/>
  <c r="H538" i="3"/>
  <c r="R537" i="3"/>
  <c r="U537" i="3" s="1"/>
  <c r="J537" i="3"/>
  <c r="H537" i="3"/>
  <c r="U536" i="3"/>
  <c r="R536" i="3"/>
  <c r="H536" i="3"/>
  <c r="J536" i="3" s="1"/>
  <c r="U535" i="3"/>
  <c r="R535" i="3"/>
  <c r="H535" i="3"/>
  <c r="J535" i="3" s="1"/>
  <c r="U534" i="3"/>
  <c r="R534" i="3"/>
  <c r="J534" i="3"/>
  <c r="H534" i="3"/>
  <c r="R533" i="3"/>
  <c r="U533" i="3" s="1"/>
  <c r="J533" i="3"/>
  <c r="H533" i="3"/>
  <c r="R532" i="3"/>
  <c r="U532" i="3" s="1"/>
  <c r="H532" i="3"/>
  <c r="J532" i="3" s="1"/>
  <c r="U531" i="3"/>
  <c r="R531" i="3"/>
  <c r="J531" i="3"/>
  <c r="H531" i="3"/>
  <c r="R529" i="3"/>
  <c r="U529" i="3" s="1"/>
  <c r="J529" i="3"/>
  <c r="H529" i="3"/>
  <c r="U528" i="3"/>
  <c r="R528" i="3"/>
  <c r="H528" i="3"/>
  <c r="J528" i="3" s="1"/>
  <c r="R527" i="3"/>
  <c r="U527" i="3" s="1"/>
  <c r="H527" i="3"/>
  <c r="J527" i="3" s="1"/>
  <c r="U525" i="3"/>
  <c r="R525" i="3"/>
  <c r="J525" i="3"/>
  <c r="H525" i="3"/>
  <c r="R524" i="3"/>
  <c r="U524" i="3" s="1"/>
  <c r="H524" i="3"/>
  <c r="J524" i="3" s="1"/>
  <c r="U523" i="3"/>
  <c r="R523" i="3"/>
  <c r="J523" i="3"/>
  <c r="V523" i="3" s="1"/>
  <c r="W523" i="3" s="1"/>
  <c r="H523" i="3"/>
  <c r="V521" i="3"/>
  <c r="W521" i="3" s="1"/>
  <c r="U521" i="3"/>
  <c r="R521" i="3"/>
  <c r="H521" i="3"/>
  <c r="J521" i="3" s="1"/>
  <c r="Y521" i="3" s="1"/>
  <c r="R520" i="3"/>
  <c r="U520" i="3" s="1"/>
  <c r="J520" i="3"/>
  <c r="H520" i="3"/>
  <c r="V519" i="3"/>
  <c r="W519" i="3" s="1"/>
  <c r="R519" i="3"/>
  <c r="U519" i="3" s="1"/>
  <c r="H519" i="3"/>
  <c r="J519" i="3" s="1"/>
  <c r="Y519" i="3" s="1"/>
  <c r="U518" i="3"/>
  <c r="R518" i="3"/>
  <c r="J518" i="3"/>
  <c r="H518" i="3"/>
  <c r="U517" i="3"/>
  <c r="V517" i="3" s="1"/>
  <c r="W517" i="3" s="1"/>
  <c r="R517" i="3"/>
  <c r="H517" i="3"/>
  <c r="J517" i="3" s="1"/>
  <c r="W515" i="3"/>
  <c r="U515" i="3"/>
  <c r="R515" i="3"/>
  <c r="J515" i="3"/>
  <c r="V515" i="3" s="1"/>
  <c r="H515" i="3"/>
  <c r="R514" i="3"/>
  <c r="U514" i="3" s="1"/>
  <c r="V514" i="3" s="1"/>
  <c r="W514" i="3" s="1"/>
  <c r="J514" i="3"/>
  <c r="Y514" i="3" s="1"/>
  <c r="H514" i="3"/>
  <c r="U513" i="3"/>
  <c r="R513" i="3"/>
  <c r="H513" i="3"/>
  <c r="J513" i="3" s="1"/>
  <c r="R511" i="3"/>
  <c r="U511" i="3" s="1"/>
  <c r="H511" i="3"/>
  <c r="J511" i="3" s="1"/>
  <c r="U510" i="3"/>
  <c r="R510" i="3"/>
  <c r="J510" i="3"/>
  <c r="H510" i="3"/>
  <c r="Y509" i="3"/>
  <c r="R509" i="3"/>
  <c r="U509" i="3" s="1"/>
  <c r="J509" i="3"/>
  <c r="H509" i="3"/>
  <c r="V508" i="3"/>
  <c r="W508" i="3" s="1"/>
  <c r="U508" i="3"/>
  <c r="R508" i="3"/>
  <c r="H508" i="3"/>
  <c r="J508" i="3" s="1"/>
  <c r="Y507" i="3"/>
  <c r="R507" i="3"/>
  <c r="U507" i="3" s="1"/>
  <c r="H507" i="3"/>
  <c r="J507" i="3" s="1"/>
  <c r="R506" i="3"/>
  <c r="U506" i="3" s="1"/>
  <c r="J506" i="3"/>
  <c r="H506" i="3"/>
  <c r="R505" i="3"/>
  <c r="U505" i="3" s="1"/>
  <c r="H505" i="3"/>
  <c r="J505" i="3" s="1"/>
  <c r="U503" i="3"/>
  <c r="R503" i="3"/>
  <c r="J503" i="3"/>
  <c r="H503" i="3"/>
  <c r="V501" i="3"/>
  <c r="W501" i="3" s="1"/>
  <c r="U501" i="3"/>
  <c r="R501" i="3"/>
  <c r="H501" i="3"/>
  <c r="J501" i="3" s="1"/>
  <c r="Y501" i="3" s="1"/>
  <c r="Y500" i="3"/>
  <c r="R500" i="3"/>
  <c r="U500" i="3" s="1"/>
  <c r="J500" i="3"/>
  <c r="V500" i="3" s="1"/>
  <c r="W500" i="3" s="1"/>
  <c r="H500" i="3"/>
  <c r="R498" i="3"/>
  <c r="U498" i="3" s="1"/>
  <c r="H498" i="3"/>
  <c r="J498" i="3" s="1"/>
  <c r="U497" i="3"/>
  <c r="R497" i="3"/>
  <c r="J497" i="3"/>
  <c r="H497" i="3"/>
  <c r="U495" i="3"/>
  <c r="V495" i="3" s="1"/>
  <c r="W495" i="3" s="1"/>
  <c r="R495" i="3"/>
  <c r="H495" i="3"/>
  <c r="J495" i="3" s="1"/>
  <c r="Y495" i="3" s="1"/>
  <c r="W493" i="3"/>
  <c r="U493" i="3"/>
  <c r="R493" i="3"/>
  <c r="J493" i="3"/>
  <c r="V493" i="3" s="1"/>
  <c r="H493" i="3"/>
  <c r="R491" i="3"/>
  <c r="U491" i="3" s="1"/>
  <c r="V491" i="3" s="1"/>
  <c r="W491" i="3" s="1"/>
  <c r="J491" i="3"/>
  <c r="H491" i="3"/>
  <c r="U489" i="3"/>
  <c r="R489" i="3"/>
  <c r="H489" i="3"/>
  <c r="J489" i="3" s="1"/>
  <c r="R488" i="3"/>
  <c r="U488" i="3" s="1"/>
  <c r="H488" i="3"/>
  <c r="J488" i="3" s="1"/>
  <c r="U487" i="3"/>
  <c r="R487" i="3"/>
  <c r="J487" i="3"/>
  <c r="H487" i="3"/>
  <c r="R485" i="3"/>
  <c r="U485" i="3" s="1"/>
  <c r="J485" i="3"/>
  <c r="H485" i="3"/>
  <c r="U484" i="3"/>
  <c r="R484" i="3"/>
  <c r="H484" i="3"/>
  <c r="J484" i="3" s="1"/>
  <c r="R483" i="3"/>
  <c r="U483" i="3" s="1"/>
  <c r="H483" i="3"/>
  <c r="J483" i="3" s="1"/>
  <c r="U481" i="3"/>
  <c r="R481" i="3"/>
  <c r="J481" i="3"/>
  <c r="H481" i="3"/>
  <c r="R479" i="3"/>
  <c r="U479" i="3" s="1"/>
  <c r="H479" i="3"/>
  <c r="J479" i="3" s="1"/>
  <c r="U478" i="3"/>
  <c r="R478" i="3"/>
  <c r="J478" i="3"/>
  <c r="V478" i="3" s="1"/>
  <c r="W478" i="3" s="1"/>
  <c r="H478" i="3"/>
  <c r="V477" i="3"/>
  <c r="W477" i="3" s="1"/>
  <c r="U477" i="3"/>
  <c r="R477" i="3"/>
  <c r="H477" i="3"/>
  <c r="J477" i="3" s="1"/>
  <c r="Y477" i="3" s="1"/>
  <c r="R476" i="3"/>
  <c r="U476" i="3" s="1"/>
  <c r="J476" i="3"/>
  <c r="H476" i="3"/>
  <c r="R475" i="3"/>
  <c r="U475" i="3" s="1"/>
  <c r="V475" i="3" s="1"/>
  <c r="W475" i="3" s="1"/>
  <c r="H475" i="3"/>
  <c r="J475" i="3" s="1"/>
  <c r="Y475" i="3" s="1"/>
  <c r="AA475" i="3" s="1"/>
  <c r="R474" i="3"/>
  <c r="U474" i="3" s="1"/>
  <c r="J474" i="3"/>
  <c r="H474" i="3"/>
  <c r="V472" i="3"/>
  <c r="W472" i="3" s="1"/>
  <c r="U472" i="3"/>
  <c r="R472" i="3"/>
  <c r="H472" i="3"/>
  <c r="J472" i="3" s="1"/>
  <c r="Y472" i="3" s="1"/>
  <c r="V470" i="3"/>
  <c r="W470" i="3" s="1"/>
  <c r="U470" i="3"/>
  <c r="R470" i="3"/>
  <c r="H470" i="3"/>
  <c r="J470" i="3" s="1"/>
  <c r="Y470" i="3" s="1"/>
  <c r="Y469" i="3"/>
  <c r="R469" i="3"/>
  <c r="U469" i="3" s="1"/>
  <c r="J469" i="3"/>
  <c r="V469" i="3" s="1"/>
  <c r="W469" i="3" s="1"/>
  <c r="H469" i="3"/>
  <c r="R468" i="3"/>
  <c r="U468" i="3" s="1"/>
  <c r="J468" i="3"/>
  <c r="H468" i="3"/>
  <c r="V467" i="3"/>
  <c r="W467" i="3" s="1"/>
  <c r="U467" i="3"/>
  <c r="R467" i="3"/>
  <c r="H467" i="3"/>
  <c r="J467" i="3" s="1"/>
  <c r="Y467" i="3" s="1"/>
  <c r="V466" i="3"/>
  <c r="W466" i="3" s="1"/>
  <c r="U466" i="3"/>
  <c r="R466" i="3"/>
  <c r="H466" i="3"/>
  <c r="J466" i="3" s="1"/>
  <c r="Y466" i="3" s="1"/>
  <c r="R465" i="3"/>
  <c r="U465" i="3" s="1"/>
  <c r="Y465" i="3" s="1"/>
  <c r="J465" i="3"/>
  <c r="H465" i="3"/>
  <c r="R464" i="3"/>
  <c r="U464" i="3" s="1"/>
  <c r="J464" i="3"/>
  <c r="H464" i="3"/>
  <c r="V462" i="3"/>
  <c r="W462" i="3" s="1"/>
  <c r="U462" i="3"/>
  <c r="R462" i="3"/>
  <c r="H462" i="3"/>
  <c r="J462" i="3" s="1"/>
  <c r="Y462" i="3" s="1"/>
  <c r="V461" i="3"/>
  <c r="W461" i="3" s="1"/>
  <c r="U461" i="3"/>
  <c r="R461" i="3"/>
  <c r="H461" i="3"/>
  <c r="J461" i="3" s="1"/>
  <c r="Y461" i="3" s="1"/>
  <c r="R460" i="3"/>
  <c r="U460" i="3" s="1"/>
  <c r="Y460" i="3" s="1"/>
  <c r="J460" i="3"/>
  <c r="V460" i="3" s="1"/>
  <c r="W460" i="3" s="1"/>
  <c r="H460" i="3"/>
  <c r="R458" i="3"/>
  <c r="U458" i="3" s="1"/>
  <c r="J458" i="3"/>
  <c r="H458" i="3"/>
  <c r="U457" i="3"/>
  <c r="R457" i="3"/>
  <c r="H457" i="3"/>
  <c r="J457" i="3" s="1"/>
  <c r="Y457" i="3" s="1"/>
  <c r="U456" i="3"/>
  <c r="R456" i="3"/>
  <c r="H456" i="3"/>
  <c r="J456" i="3" s="1"/>
  <c r="Y456" i="3" s="1"/>
  <c r="R454" i="3"/>
  <c r="U454" i="3" s="1"/>
  <c r="Y454" i="3" s="1"/>
  <c r="J454" i="3"/>
  <c r="V454" i="3" s="1"/>
  <c r="W454" i="3" s="1"/>
  <c r="H454" i="3"/>
  <c r="R453" i="3"/>
  <c r="U453" i="3" s="1"/>
  <c r="J453" i="3"/>
  <c r="H453" i="3"/>
  <c r="V452" i="3"/>
  <c r="W452" i="3" s="1"/>
  <c r="U452" i="3"/>
  <c r="R452" i="3"/>
  <c r="H452" i="3"/>
  <c r="J452" i="3" s="1"/>
  <c r="Y452" i="3" s="1"/>
  <c r="V450" i="3"/>
  <c r="W450" i="3" s="1"/>
  <c r="U450" i="3"/>
  <c r="R450" i="3"/>
  <c r="H450" i="3"/>
  <c r="J450" i="3" s="1"/>
  <c r="Y450" i="3" s="1"/>
  <c r="Y448" i="3"/>
  <c r="R448" i="3"/>
  <c r="U448" i="3" s="1"/>
  <c r="J448" i="3"/>
  <c r="V448" i="3" s="1"/>
  <c r="W448" i="3" s="1"/>
  <c r="H448" i="3"/>
  <c r="R447" i="3"/>
  <c r="U447" i="3" s="1"/>
  <c r="J447" i="3"/>
  <c r="H447" i="3"/>
  <c r="V445" i="3"/>
  <c r="W445" i="3" s="1"/>
  <c r="U445" i="3"/>
  <c r="R445" i="3"/>
  <c r="H445" i="3"/>
  <c r="J445" i="3" s="1"/>
  <c r="Y445" i="3" s="1"/>
  <c r="V443" i="3"/>
  <c r="W443" i="3" s="1"/>
  <c r="U443" i="3"/>
  <c r="R443" i="3"/>
  <c r="H443" i="3"/>
  <c r="J443" i="3" s="1"/>
  <c r="Y443" i="3" s="1"/>
  <c r="R441" i="3"/>
  <c r="U441" i="3" s="1"/>
  <c r="Y441" i="3" s="1"/>
  <c r="J441" i="3"/>
  <c r="H441" i="3"/>
  <c r="R439" i="3"/>
  <c r="U439" i="3" s="1"/>
  <c r="J439" i="3"/>
  <c r="H439" i="3"/>
  <c r="V437" i="3"/>
  <c r="W437" i="3" s="1"/>
  <c r="U437" i="3"/>
  <c r="R437" i="3"/>
  <c r="H437" i="3"/>
  <c r="J437" i="3" s="1"/>
  <c r="Y437" i="3" s="1"/>
  <c r="V436" i="3"/>
  <c r="W436" i="3" s="1"/>
  <c r="U436" i="3"/>
  <c r="R436" i="3"/>
  <c r="H436" i="3"/>
  <c r="J436" i="3" s="1"/>
  <c r="Y436" i="3" s="1"/>
  <c r="R435" i="3"/>
  <c r="U435" i="3" s="1"/>
  <c r="Y435" i="3" s="1"/>
  <c r="J435" i="3"/>
  <c r="V435" i="3" s="1"/>
  <c r="W435" i="3" s="1"/>
  <c r="H435" i="3"/>
  <c r="R434" i="3"/>
  <c r="U434" i="3" s="1"/>
  <c r="J434" i="3"/>
  <c r="H434" i="3"/>
  <c r="U432" i="3"/>
  <c r="R432" i="3"/>
  <c r="H432" i="3"/>
  <c r="J432" i="3" s="1"/>
  <c r="Y432" i="3" s="1"/>
  <c r="U431" i="3"/>
  <c r="R431" i="3"/>
  <c r="H431" i="3"/>
  <c r="J431" i="3" s="1"/>
  <c r="Y431" i="3" s="1"/>
  <c r="R430" i="3"/>
  <c r="U430" i="3" s="1"/>
  <c r="Y430" i="3" s="1"/>
  <c r="J430" i="3"/>
  <c r="V430" i="3" s="1"/>
  <c r="W430" i="3" s="1"/>
  <c r="H430" i="3"/>
  <c r="R429" i="3"/>
  <c r="U429" i="3" s="1"/>
  <c r="J429" i="3"/>
  <c r="H429" i="3"/>
  <c r="V428" i="3"/>
  <c r="W428" i="3" s="1"/>
  <c r="U428" i="3"/>
  <c r="R428" i="3"/>
  <c r="H428" i="3"/>
  <c r="J428" i="3" s="1"/>
  <c r="Y428" i="3" s="1"/>
  <c r="V427" i="3"/>
  <c r="W427" i="3" s="1"/>
  <c r="U427" i="3"/>
  <c r="R427" i="3"/>
  <c r="H427" i="3"/>
  <c r="J427" i="3" s="1"/>
  <c r="Y427" i="3" s="1"/>
  <c r="Y426" i="3"/>
  <c r="R426" i="3"/>
  <c r="U426" i="3" s="1"/>
  <c r="J426" i="3"/>
  <c r="V426" i="3" s="1"/>
  <c r="W426" i="3" s="1"/>
  <c r="H426" i="3"/>
  <c r="R424" i="3"/>
  <c r="U424" i="3" s="1"/>
  <c r="J424" i="3"/>
  <c r="H424" i="3"/>
  <c r="V422" i="3"/>
  <c r="W422" i="3" s="1"/>
  <c r="U422" i="3"/>
  <c r="R422" i="3"/>
  <c r="H422" i="3"/>
  <c r="J422" i="3" s="1"/>
  <c r="Y422" i="3" s="1"/>
  <c r="V421" i="3"/>
  <c r="W421" i="3" s="1"/>
  <c r="U421" i="3"/>
  <c r="R421" i="3"/>
  <c r="H421" i="3"/>
  <c r="J421" i="3" s="1"/>
  <c r="Y421" i="3" s="1"/>
  <c r="R420" i="3"/>
  <c r="U420" i="3" s="1"/>
  <c r="Y420" i="3" s="1"/>
  <c r="J420" i="3"/>
  <c r="H420" i="3"/>
  <c r="R419" i="3"/>
  <c r="U419" i="3" s="1"/>
  <c r="J419" i="3"/>
  <c r="H419" i="3"/>
  <c r="V418" i="3"/>
  <c r="W418" i="3" s="1"/>
  <c r="U418" i="3"/>
  <c r="R418" i="3"/>
  <c r="H418" i="3"/>
  <c r="J418" i="3" s="1"/>
  <c r="Y418" i="3" s="1"/>
  <c r="V416" i="3"/>
  <c r="W416" i="3" s="1"/>
  <c r="U416" i="3"/>
  <c r="R416" i="3"/>
  <c r="H416" i="3"/>
  <c r="J416" i="3" s="1"/>
  <c r="Y416" i="3" s="1"/>
  <c r="R415" i="3"/>
  <c r="U415" i="3" s="1"/>
  <c r="Y415" i="3" s="1"/>
  <c r="J415" i="3"/>
  <c r="V415" i="3" s="1"/>
  <c r="W415" i="3" s="1"/>
  <c r="H415" i="3"/>
  <c r="R414" i="3"/>
  <c r="U414" i="3" s="1"/>
  <c r="J414" i="3"/>
  <c r="H414" i="3"/>
  <c r="U413" i="3"/>
  <c r="R413" i="3"/>
  <c r="H413" i="3"/>
  <c r="J413" i="3" s="1"/>
  <c r="Y413" i="3" s="1"/>
  <c r="U412" i="3"/>
  <c r="R412" i="3"/>
  <c r="H412" i="3"/>
  <c r="J412" i="3" s="1"/>
  <c r="Y412" i="3" s="1"/>
  <c r="R410" i="3"/>
  <c r="U410" i="3" s="1"/>
  <c r="Y410" i="3" s="1"/>
  <c r="J410" i="3"/>
  <c r="V410" i="3" s="1"/>
  <c r="W410" i="3" s="1"/>
  <c r="H410" i="3"/>
  <c r="R409" i="3"/>
  <c r="U409" i="3" s="1"/>
  <c r="J409" i="3"/>
  <c r="H409" i="3"/>
  <c r="V408" i="3"/>
  <c r="W408" i="3" s="1"/>
  <c r="U408" i="3"/>
  <c r="R408" i="3"/>
  <c r="H408" i="3"/>
  <c r="J408" i="3" s="1"/>
  <c r="Y408" i="3" s="1"/>
  <c r="V407" i="3"/>
  <c r="W407" i="3" s="1"/>
  <c r="U407" i="3"/>
  <c r="R407" i="3"/>
  <c r="H407" i="3"/>
  <c r="J407" i="3" s="1"/>
  <c r="Y407" i="3" s="1"/>
  <c r="Y405" i="3"/>
  <c r="R405" i="3"/>
  <c r="U405" i="3" s="1"/>
  <c r="J405" i="3"/>
  <c r="V405" i="3" s="1"/>
  <c r="W405" i="3" s="1"/>
  <c r="H405" i="3"/>
  <c r="R403" i="3"/>
  <c r="U403" i="3" s="1"/>
  <c r="J403" i="3"/>
  <c r="H403" i="3"/>
  <c r="V402" i="3"/>
  <c r="W402" i="3" s="1"/>
  <c r="U402" i="3"/>
  <c r="R402" i="3"/>
  <c r="H402" i="3"/>
  <c r="J402" i="3" s="1"/>
  <c r="Y402" i="3" s="1"/>
  <c r="V400" i="3"/>
  <c r="W400" i="3" s="1"/>
  <c r="U400" i="3"/>
  <c r="R400" i="3"/>
  <c r="H400" i="3"/>
  <c r="J400" i="3" s="1"/>
  <c r="Y400" i="3" s="1"/>
  <c r="R399" i="3"/>
  <c r="U399" i="3" s="1"/>
  <c r="Y399" i="3" s="1"/>
  <c r="J399" i="3"/>
  <c r="H399" i="3"/>
  <c r="R398" i="3"/>
  <c r="U398" i="3" s="1"/>
  <c r="J398" i="3"/>
  <c r="H398" i="3"/>
  <c r="V397" i="3"/>
  <c r="W397" i="3" s="1"/>
  <c r="U397" i="3"/>
  <c r="R397" i="3"/>
  <c r="H397" i="3"/>
  <c r="J397" i="3" s="1"/>
  <c r="Y397" i="3" s="1"/>
  <c r="V396" i="3"/>
  <c r="W396" i="3" s="1"/>
  <c r="U396" i="3"/>
  <c r="R396" i="3"/>
  <c r="H396" i="3"/>
  <c r="J396" i="3" s="1"/>
  <c r="Y396" i="3" s="1"/>
  <c r="R394" i="3"/>
  <c r="U394" i="3" s="1"/>
  <c r="Y394" i="3" s="1"/>
  <c r="J394" i="3"/>
  <c r="V394" i="3" s="1"/>
  <c r="W394" i="3" s="1"/>
  <c r="H394" i="3"/>
  <c r="R393" i="3"/>
  <c r="U393" i="3" s="1"/>
  <c r="J393" i="3"/>
  <c r="H393" i="3"/>
  <c r="U392" i="3"/>
  <c r="R392" i="3"/>
  <c r="H392" i="3"/>
  <c r="J392" i="3" s="1"/>
  <c r="Y392" i="3" s="1"/>
  <c r="U391" i="3"/>
  <c r="R391" i="3"/>
  <c r="H391" i="3"/>
  <c r="J391" i="3" s="1"/>
  <c r="Y391" i="3" s="1"/>
  <c r="R390" i="3"/>
  <c r="U390" i="3" s="1"/>
  <c r="Y390" i="3" s="1"/>
  <c r="J390" i="3"/>
  <c r="V390" i="3" s="1"/>
  <c r="W390" i="3" s="1"/>
  <c r="H390" i="3"/>
  <c r="R389" i="3"/>
  <c r="U389" i="3" s="1"/>
  <c r="J389" i="3"/>
  <c r="H389" i="3"/>
  <c r="V387" i="3"/>
  <c r="W387" i="3" s="1"/>
  <c r="U387" i="3"/>
  <c r="R387" i="3"/>
  <c r="H387" i="3"/>
  <c r="J387" i="3" s="1"/>
  <c r="Y387" i="3" s="1"/>
  <c r="V386" i="3"/>
  <c r="W386" i="3" s="1"/>
  <c r="U386" i="3"/>
  <c r="R386" i="3"/>
  <c r="H386" i="3"/>
  <c r="J386" i="3" s="1"/>
  <c r="Y386" i="3" s="1"/>
  <c r="Y385" i="3"/>
  <c r="R385" i="3"/>
  <c r="U385" i="3" s="1"/>
  <c r="J385" i="3"/>
  <c r="V385" i="3" s="1"/>
  <c r="W385" i="3" s="1"/>
  <c r="H385" i="3"/>
  <c r="R383" i="3"/>
  <c r="U383" i="3" s="1"/>
  <c r="J383" i="3"/>
  <c r="H383" i="3"/>
  <c r="V381" i="3"/>
  <c r="W381" i="3" s="1"/>
  <c r="U381" i="3"/>
  <c r="R381" i="3"/>
  <c r="H381" i="3"/>
  <c r="J381" i="3" s="1"/>
  <c r="Y381" i="3" s="1"/>
  <c r="V380" i="3"/>
  <c r="W380" i="3" s="1"/>
  <c r="U380" i="3"/>
  <c r="R380" i="3"/>
  <c r="H380" i="3"/>
  <c r="J380" i="3" s="1"/>
  <c r="Y380" i="3" s="1"/>
  <c r="R379" i="3"/>
  <c r="U379" i="3" s="1"/>
  <c r="Y379" i="3" s="1"/>
  <c r="J379" i="3"/>
  <c r="H379" i="3"/>
  <c r="R377" i="3"/>
  <c r="U377" i="3" s="1"/>
  <c r="J377" i="3"/>
  <c r="H377" i="3"/>
  <c r="V376" i="3"/>
  <c r="W376" i="3" s="1"/>
  <c r="U376" i="3"/>
  <c r="R376" i="3"/>
  <c r="H376" i="3"/>
  <c r="J376" i="3" s="1"/>
  <c r="Y376" i="3" s="1"/>
  <c r="V374" i="3"/>
  <c r="W374" i="3" s="1"/>
  <c r="U374" i="3"/>
  <c r="R374" i="3"/>
  <c r="H374" i="3"/>
  <c r="J374" i="3" s="1"/>
  <c r="Y374" i="3" s="1"/>
  <c r="R373" i="3"/>
  <c r="U373" i="3" s="1"/>
  <c r="Y373" i="3" s="1"/>
  <c r="J373" i="3"/>
  <c r="V373" i="3" s="1"/>
  <c r="W373" i="3" s="1"/>
  <c r="H373" i="3"/>
  <c r="R372" i="3"/>
  <c r="U372" i="3" s="1"/>
  <c r="J372" i="3"/>
  <c r="H372" i="3"/>
  <c r="U370" i="3"/>
  <c r="R370" i="3"/>
  <c r="H370" i="3"/>
  <c r="J370" i="3" s="1"/>
  <c r="Y370" i="3" s="1"/>
  <c r="U369" i="3"/>
  <c r="R369" i="3"/>
  <c r="H369" i="3"/>
  <c r="J369" i="3" s="1"/>
  <c r="Y369" i="3" s="1"/>
  <c r="R368" i="3"/>
  <c r="U368" i="3" s="1"/>
  <c r="Y368" i="3" s="1"/>
  <c r="J368" i="3"/>
  <c r="V368" i="3" s="1"/>
  <c r="W368" i="3" s="1"/>
  <c r="H368" i="3"/>
  <c r="R367" i="3"/>
  <c r="U367" i="3" s="1"/>
  <c r="J367" i="3"/>
  <c r="H367" i="3"/>
  <c r="V365" i="3"/>
  <c r="W365" i="3" s="1"/>
  <c r="U365" i="3"/>
  <c r="R365" i="3"/>
  <c r="H365" i="3"/>
  <c r="J365" i="3" s="1"/>
  <c r="Y365" i="3" s="1"/>
  <c r="V363" i="3"/>
  <c r="W363" i="3" s="1"/>
  <c r="U363" i="3"/>
  <c r="R363" i="3"/>
  <c r="H363" i="3"/>
  <c r="J363" i="3" s="1"/>
  <c r="Y363" i="3" s="1"/>
  <c r="Y362" i="3"/>
  <c r="R362" i="3"/>
  <c r="U362" i="3" s="1"/>
  <c r="J362" i="3"/>
  <c r="V362" i="3" s="1"/>
  <c r="W362" i="3" s="1"/>
  <c r="H362" i="3"/>
  <c r="R360" i="3"/>
  <c r="U360" i="3" s="1"/>
  <c r="J360" i="3"/>
  <c r="H360" i="3"/>
  <c r="V358" i="3"/>
  <c r="W358" i="3" s="1"/>
  <c r="U358" i="3"/>
  <c r="R358" i="3"/>
  <c r="H358" i="3"/>
  <c r="J358" i="3" s="1"/>
  <c r="Y358" i="3" s="1"/>
  <c r="V357" i="3"/>
  <c r="W357" i="3" s="1"/>
  <c r="U357" i="3"/>
  <c r="R357" i="3"/>
  <c r="H357" i="3"/>
  <c r="J357" i="3" s="1"/>
  <c r="Y357" i="3" s="1"/>
  <c r="R356" i="3"/>
  <c r="U356" i="3" s="1"/>
  <c r="Y356" i="3" s="1"/>
  <c r="J356" i="3"/>
  <c r="H356" i="3"/>
  <c r="R355" i="3"/>
  <c r="U355" i="3" s="1"/>
  <c r="J355" i="3"/>
  <c r="H355" i="3"/>
  <c r="V353" i="3"/>
  <c r="W353" i="3" s="1"/>
  <c r="U353" i="3"/>
  <c r="R353" i="3"/>
  <c r="H353" i="3"/>
  <c r="J353" i="3" s="1"/>
  <c r="Y353" i="3" s="1"/>
  <c r="V351" i="3"/>
  <c r="W351" i="3" s="1"/>
  <c r="U351" i="3"/>
  <c r="R351" i="3"/>
  <c r="H351" i="3"/>
  <c r="J351" i="3" s="1"/>
  <c r="Y351" i="3" s="1"/>
  <c r="R350" i="3"/>
  <c r="U350" i="3" s="1"/>
  <c r="Y350" i="3" s="1"/>
  <c r="J350" i="3"/>
  <c r="V350" i="3" s="1"/>
  <c r="W350" i="3" s="1"/>
  <c r="H350" i="3"/>
  <c r="R349" i="3"/>
  <c r="U349" i="3" s="1"/>
  <c r="J349" i="3"/>
  <c r="H349" i="3"/>
  <c r="U348" i="3"/>
  <c r="R348" i="3"/>
  <c r="H348" i="3"/>
  <c r="J348" i="3" s="1"/>
  <c r="Y348" i="3" s="1"/>
  <c r="U347" i="3"/>
  <c r="R347" i="3"/>
  <c r="H347" i="3"/>
  <c r="J347" i="3" s="1"/>
  <c r="Y347" i="3" s="1"/>
  <c r="R346" i="3"/>
  <c r="U346" i="3" s="1"/>
  <c r="Y346" i="3" s="1"/>
  <c r="J346" i="3"/>
  <c r="V346" i="3" s="1"/>
  <c r="W346" i="3" s="1"/>
  <c r="H346" i="3"/>
  <c r="R345" i="3"/>
  <c r="U345" i="3" s="1"/>
  <c r="J345" i="3"/>
  <c r="H345" i="3"/>
  <c r="V344" i="3"/>
  <c r="W344" i="3" s="1"/>
  <c r="U344" i="3"/>
  <c r="R344" i="3"/>
  <c r="H344" i="3"/>
  <c r="J344" i="3" s="1"/>
  <c r="Y344" i="3" s="1"/>
  <c r="V342" i="3"/>
  <c r="W342" i="3" s="1"/>
  <c r="U342" i="3"/>
  <c r="R342" i="3"/>
  <c r="H342" i="3"/>
  <c r="J342" i="3" s="1"/>
  <c r="Y342" i="3" s="1"/>
  <c r="Y341" i="3"/>
  <c r="R341" i="3"/>
  <c r="U341" i="3" s="1"/>
  <c r="J341" i="3"/>
  <c r="V341" i="3" s="1"/>
  <c r="W341" i="3" s="1"/>
  <c r="H341" i="3"/>
  <c r="R340" i="3"/>
  <c r="U340" i="3" s="1"/>
  <c r="H340" i="3"/>
  <c r="J340" i="3" s="1"/>
  <c r="Y340" i="3" s="1"/>
  <c r="U339" i="3"/>
  <c r="R339" i="3"/>
  <c r="J339" i="3"/>
  <c r="H339" i="3"/>
  <c r="U338" i="3"/>
  <c r="V338" i="3" s="1"/>
  <c r="W338" i="3" s="1"/>
  <c r="R338" i="3"/>
  <c r="H338" i="3"/>
  <c r="J338" i="3" s="1"/>
  <c r="Y338" i="3" s="1"/>
  <c r="R336" i="3"/>
  <c r="U336" i="3" s="1"/>
  <c r="J336" i="3"/>
  <c r="V336" i="3" s="1"/>
  <c r="W336" i="3" s="1"/>
  <c r="H336" i="3"/>
  <c r="R335" i="3"/>
  <c r="U335" i="3" s="1"/>
  <c r="H335" i="3"/>
  <c r="J335" i="3" s="1"/>
  <c r="Y335" i="3" s="1"/>
  <c r="U333" i="3"/>
  <c r="R333" i="3"/>
  <c r="H333" i="3"/>
  <c r="J333" i="3" s="1"/>
  <c r="R331" i="3"/>
  <c r="U331" i="3" s="1"/>
  <c r="V331" i="3" s="1"/>
  <c r="W331" i="3" s="1"/>
  <c r="H331" i="3"/>
  <c r="J331" i="3" s="1"/>
  <c r="U329" i="3"/>
  <c r="R329" i="3"/>
  <c r="J329" i="3"/>
  <c r="H329" i="3"/>
  <c r="R328" i="3"/>
  <c r="U328" i="3" s="1"/>
  <c r="Y328" i="3" s="1"/>
  <c r="J328" i="3"/>
  <c r="H328" i="3"/>
  <c r="U327" i="3"/>
  <c r="V327" i="3" s="1"/>
  <c r="W327" i="3" s="1"/>
  <c r="R327" i="3"/>
  <c r="H327" i="3"/>
  <c r="J327" i="3" s="1"/>
  <c r="R325" i="3"/>
  <c r="U325" i="3" s="1"/>
  <c r="Y325" i="3" s="1"/>
  <c r="H325" i="3"/>
  <c r="J325" i="3" s="1"/>
  <c r="R324" i="3"/>
  <c r="U324" i="3" s="1"/>
  <c r="J324" i="3"/>
  <c r="H324" i="3"/>
  <c r="R323" i="3"/>
  <c r="U323" i="3" s="1"/>
  <c r="H323" i="3"/>
  <c r="J323" i="3" s="1"/>
  <c r="U322" i="3"/>
  <c r="R322" i="3"/>
  <c r="H322" i="3"/>
  <c r="J322" i="3" s="1"/>
  <c r="R321" i="3"/>
  <c r="U321" i="3" s="1"/>
  <c r="V321" i="3" s="1"/>
  <c r="W321" i="3" s="1"/>
  <c r="H321" i="3"/>
  <c r="J321" i="3" s="1"/>
  <c r="R320" i="3"/>
  <c r="U320" i="3" s="1"/>
  <c r="J320" i="3"/>
  <c r="V320" i="3" s="1"/>
  <c r="W320" i="3" s="1"/>
  <c r="H320" i="3"/>
  <c r="V319" i="3"/>
  <c r="W319" i="3" s="1"/>
  <c r="R319" i="3"/>
  <c r="U319" i="3" s="1"/>
  <c r="H319" i="3"/>
  <c r="J319" i="3" s="1"/>
  <c r="Y319" i="3" s="1"/>
  <c r="U318" i="3"/>
  <c r="R318" i="3"/>
  <c r="J318" i="3"/>
  <c r="H318" i="3"/>
  <c r="U317" i="3"/>
  <c r="V317" i="3" s="1"/>
  <c r="W317" i="3" s="1"/>
  <c r="R317" i="3"/>
  <c r="H317" i="3"/>
  <c r="J317" i="3" s="1"/>
  <c r="Y316" i="3"/>
  <c r="W316" i="3"/>
  <c r="R316" i="3"/>
  <c r="U316" i="3" s="1"/>
  <c r="J316" i="3"/>
  <c r="V316" i="3" s="1"/>
  <c r="H316" i="3"/>
  <c r="V315" i="3"/>
  <c r="W315" i="3" s="1"/>
  <c r="R315" i="3"/>
  <c r="U315" i="3" s="1"/>
  <c r="H315" i="3"/>
  <c r="J315" i="3" s="1"/>
  <c r="Y315" i="3" s="1"/>
  <c r="U313" i="3"/>
  <c r="R313" i="3"/>
  <c r="H313" i="3"/>
  <c r="J313" i="3" s="1"/>
  <c r="R312" i="3"/>
  <c r="U312" i="3" s="1"/>
  <c r="V312" i="3" s="1"/>
  <c r="W312" i="3" s="1"/>
  <c r="H312" i="3"/>
  <c r="J312" i="3" s="1"/>
  <c r="U310" i="3"/>
  <c r="R310" i="3"/>
  <c r="J310" i="3"/>
  <c r="H310" i="3"/>
  <c r="R309" i="3"/>
  <c r="U309" i="3" s="1"/>
  <c r="J309" i="3"/>
  <c r="V309" i="3" s="1"/>
  <c r="W309" i="3" s="1"/>
  <c r="H309" i="3"/>
  <c r="U308" i="3"/>
  <c r="R308" i="3"/>
  <c r="H308" i="3"/>
  <c r="J308" i="3" s="1"/>
  <c r="Y308" i="3" s="1"/>
  <c r="R307" i="3"/>
  <c r="U307" i="3" s="1"/>
  <c r="H307" i="3"/>
  <c r="J307" i="3" s="1"/>
  <c r="V307" i="3" s="1"/>
  <c r="W307" i="3" s="1"/>
  <c r="U306" i="3"/>
  <c r="R306" i="3"/>
  <c r="J306" i="3"/>
  <c r="H306" i="3"/>
  <c r="R304" i="3"/>
  <c r="U304" i="3" s="1"/>
  <c r="H304" i="3"/>
  <c r="J304" i="3" s="1"/>
  <c r="U303" i="3"/>
  <c r="R303" i="3"/>
  <c r="H303" i="3"/>
  <c r="J303" i="3" s="1"/>
  <c r="Y302" i="3"/>
  <c r="R302" i="3"/>
  <c r="U302" i="3" s="1"/>
  <c r="H302" i="3"/>
  <c r="J302" i="3" s="1"/>
  <c r="V302" i="3" s="1"/>
  <c r="W302" i="3" s="1"/>
  <c r="Y301" i="3"/>
  <c r="R301" i="3"/>
  <c r="U301" i="3" s="1"/>
  <c r="J301" i="3"/>
  <c r="V301" i="3" s="1"/>
  <c r="W301" i="3" s="1"/>
  <c r="H301" i="3"/>
  <c r="R299" i="3"/>
  <c r="U299" i="3" s="1"/>
  <c r="H299" i="3"/>
  <c r="J299" i="3" s="1"/>
  <c r="Y299" i="3" s="1"/>
  <c r="U298" i="3"/>
  <c r="R298" i="3"/>
  <c r="J298" i="3"/>
  <c r="H298" i="3"/>
  <c r="U297" i="3"/>
  <c r="V297" i="3" s="1"/>
  <c r="W297" i="3" s="1"/>
  <c r="R297" i="3"/>
  <c r="H297" i="3"/>
  <c r="J297" i="3" s="1"/>
  <c r="Y297" i="3" s="1"/>
  <c r="R296" i="3"/>
  <c r="U296" i="3" s="1"/>
  <c r="J296" i="3"/>
  <c r="V296" i="3" s="1"/>
  <c r="W296" i="3" s="1"/>
  <c r="H296" i="3"/>
  <c r="R294" i="3"/>
  <c r="U294" i="3" s="1"/>
  <c r="H294" i="3"/>
  <c r="J294" i="3" s="1"/>
  <c r="Y294" i="3" s="1"/>
  <c r="U293" i="3"/>
  <c r="R293" i="3"/>
  <c r="H293" i="3"/>
  <c r="J293" i="3" s="1"/>
  <c r="R291" i="3"/>
  <c r="U291" i="3" s="1"/>
  <c r="V291" i="3" s="1"/>
  <c r="W291" i="3" s="1"/>
  <c r="H291" i="3"/>
  <c r="J291" i="3" s="1"/>
  <c r="U289" i="3"/>
  <c r="R289" i="3"/>
  <c r="J289" i="3"/>
  <c r="H289" i="3"/>
  <c r="R287" i="3"/>
  <c r="U287" i="3" s="1"/>
  <c r="Y287" i="3" s="1"/>
  <c r="J287" i="3"/>
  <c r="H287" i="3"/>
  <c r="U286" i="3"/>
  <c r="V286" i="3" s="1"/>
  <c r="W286" i="3" s="1"/>
  <c r="R286" i="3"/>
  <c r="H286" i="3"/>
  <c r="J286" i="3" s="1"/>
  <c r="R285" i="3"/>
  <c r="U285" i="3" s="1"/>
  <c r="Y285" i="3" s="1"/>
  <c r="H285" i="3"/>
  <c r="J285" i="3" s="1"/>
  <c r="R284" i="3"/>
  <c r="U284" i="3" s="1"/>
  <c r="J284" i="3"/>
  <c r="H284" i="3"/>
  <c r="R283" i="3"/>
  <c r="U283" i="3" s="1"/>
  <c r="H283" i="3"/>
  <c r="J283" i="3" s="1"/>
  <c r="U282" i="3"/>
  <c r="R282" i="3"/>
  <c r="H282" i="3"/>
  <c r="J282" i="3" s="1"/>
  <c r="R281" i="3"/>
  <c r="U281" i="3" s="1"/>
  <c r="V281" i="3" s="1"/>
  <c r="W281" i="3" s="1"/>
  <c r="H281" i="3"/>
  <c r="J281" i="3" s="1"/>
  <c r="R280" i="3"/>
  <c r="U280" i="3" s="1"/>
  <c r="J280" i="3"/>
  <c r="V280" i="3" s="1"/>
  <c r="W280" i="3" s="1"/>
  <c r="H280" i="3"/>
  <c r="V279" i="3"/>
  <c r="W279" i="3" s="1"/>
  <c r="R279" i="3"/>
  <c r="U279" i="3" s="1"/>
  <c r="H279" i="3"/>
  <c r="J279" i="3" s="1"/>
  <c r="Y279" i="3" s="1"/>
  <c r="U276" i="3"/>
  <c r="R276" i="3"/>
  <c r="J276" i="3"/>
  <c r="H276" i="3"/>
  <c r="U274" i="3"/>
  <c r="V274" i="3" s="1"/>
  <c r="W274" i="3" s="1"/>
  <c r="R274" i="3"/>
  <c r="H274" i="3"/>
  <c r="J274" i="3" s="1"/>
  <c r="Y273" i="3"/>
  <c r="W273" i="3"/>
  <c r="R273" i="3"/>
  <c r="U273" i="3" s="1"/>
  <c r="J273" i="3"/>
  <c r="V273" i="3" s="1"/>
  <c r="H273" i="3"/>
  <c r="V272" i="3"/>
  <c r="W272" i="3" s="1"/>
  <c r="R272" i="3"/>
  <c r="U272" i="3" s="1"/>
  <c r="H272" i="3"/>
  <c r="J272" i="3" s="1"/>
  <c r="Y272" i="3" s="1"/>
  <c r="U271" i="3"/>
  <c r="R271" i="3"/>
  <c r="H271" i="3"/>
  <c r="J271" i="3" s="1"/>
  <c r="R269" i="3"/>
  <c r="U269" i="3" s="1"/>
  <c r="V269" i="3" s="1"/>
  <c r="W269" i="3" s="1"/>
  <c r="H269" i="3"/>
  <c r="J269" i="3" s="1"/>
  <c r="U268" i="3"/>
  <c r="R268" i="3"/>
  <c r="J268" i="3"/>
  <c r="H268" i="3"/>
  <c r="R266" i="3"/>
  <c r="U266" i="3" s="1"/>
  <c r="J266" i="3"/>
  <c r="V266" i="3" s="1"/>
  <c r="W266" i="3" s="1"/>
  <c r="H266" i="3"/>
  <c r="U264" i="3"/>
  <c r="R264" i="3"/>
  <c r="H264" i="3"/>
  <c r="J264" i="3" s="1"/>
  <c r="Y264" i="3" s="1"/>
  <c r="R263" i="3"/>
  <c r="U263" i="3" s="1"/>
  <c r="H263" i="3"/>
  <c r="J263" i="3" s="1"/>
  <c r="V263" i="3" s="1"/>
  <c r="W263" i="3" s="1"/>
  <c r="U262" i="3"/>
  <c r="R262" i="3"/>
  <c r="J262" i="3"/>
  <c r="H262" i="3"/>
  <c r="R261" i="3"/>
  <c r="U261" i="3" s="1"/>
  <c r="H261" i="3"/>
  <c r="J261" i="3" s="1"/>
  <c r="U259" i="3"/>
  <c r="R259" i="3"/>
  <c r="H259" i="3"/>
  <c r="J259" i="3" s="1"/>
  <c r="Y258" i="3"/>
  <c r="R258" i="3"/>
  <c r="U258" i="3" s="1"/>
  <c r="H258" i="3"/>
  <c r="J258" i="3" s="1"/>
  <c r="V258" i="3" s="1"/>
  <c r="W258" i="3" s="1"/>
  <c r="Y257" i="3"/>
  <c r="R257" i="3"/>
  <c r="U257" i="3" s="1"/>
  <c r="J257" i="3"/>
  <c r="V257" i="3" s="1"/>
  <c r="W257" i="3" s="1"/>
  <c r="H257" i="3"/>
  <c r="R255" i="3"/>
  <c r="U255" i="3" s="1"/>
  <c r="H255" i="3"/>
  <c r="J255" i="3" s="1"/>
  <c r="Y255" i="3" s="1"/>
  <c r="U254" i="3"/>
  <c r="R254" i="3"/>
  <c r="J254" i="3"/>
  <c r="H254" i="3"/>
  <c r="U253" i="3"/>
  <c r="V253" i="3" s="1"/>
  <c r="W253" i="3" s="1"/>
  <c r="R253" i="3"/>
  <c r="H253" i="3"/>
  <c r="J253" i="3" s="1"/>
  <c r="Y253" i="3" s="1"/>
  <c r="R252" i="3"/>
  <c r="U252" i="3" s="1"/>
  <c r="J252" i="3"/>
  <c r="V252" i="3" s="1"/>
  <c r="W252" i="3" s="1"/>
  <c r="H252" i="3"/>
  <c r="R250" i="3"/>
  <c r="U250" i="3" s="1"/>
  <c r="H250" i="3"/>
  <c r="J250" i="3" s="1"/>
  <c r="Y250" i="3" s="1"/>
  <c r="U249" i="3"/>
  <c r="R249" i="3"/>
  <c r="H249" i="3"/>
  <c r="J249" i="3" s="1"/>
  <c r="R248" i="3"/>
  <c r="U248" i="3" s="1"/>
  <c r="V248" i="3" s="1"/>
  <c r="W248" i="3" s="1"/>
  <c r="H248" i="3"/>
  <c r="J248" i="3" s="1"/>
  <c r="U247" i="3"/>
  <c r="R247" i="3"/>
  <c r="J247" i="3"/>
  <c r="H247" i="3"/>
  <c r="R245" i="3"/>
  <c r="U245" i="3" s="1"/>
  <c r="Y245" i="3" s="1"/>
  <c r="J245" i="3"/>
  <c r="H245" i="3"/>
  <c r="U244" i="3"/>
  <c r="V244" i="3" s="1"/>
  <c r="W244" i="3" s="1"/>
  <c r="R244" i="3"/>
  <c r="H244" i="3"/>
  <c r="J244" i="3" s="1"/>
  <c r="R243" i="3"/>
  <c r="U243" i="3" s="1"/>
  <c r="Y243" i="3" s="1"/>
  <c r="H243" i="3"/>
  <c r="J243" i="3" s="1"/>
  <c r="R241" i="3"/>
  <c r="U241" i="3" s="1"/>
  <c r="J241" i="3"/>
  <c r="H241" i="3"/>
  <c r="R239" i="3"/>
  <c r="U239" i="3" s="1"/>
  <c r="H239" i="3"/>
  <c r="J239" i="3" s="1"/>
  <c r="U238" i="3"/>
  <c r="R238" i="3"/>
  <c r="H238" i="3"/>
  <c r="J238" i="3" s="1"/>
  <c r="R236" i="3"/>
  <c r="U236" i="3" s="1"/>
  <c r="Y236" i="3" s="1"/>
  <c r="H236" i="3"/>
  <c r="J236" i="3" s="1"/>
  <c r="R235" i="3"/>
  <c r="U235" i="3" s="1"/>
  <c r="J235" i="3"/>
  <c r="V235" i="3" s="1"/>
  <c r="W235" i="3" s="1"/>
  <c r="H235" i="3"/>
  <c r="V234" i="3"/>
  <c r="W234" i="3" s="1"/>
  <c r="R234" i="3"/>
  <c r="U234" i="3" s="1"/>
  <c r="H234" i="3"/>
  <c r="J234" i="3" s="1"/>
  <c r="Y234" i="3" s="1"/>
  <c r="R233" i="3"/>
  <c r="U233" i="3" s="1"/>
  <c r="J233" i="3"/>
  <c r="H233" i="3"/>
  <c r="R232" i="3"/>
  <c r="U232" i="3" s="1"/>
  <c r="H232" i="3"/>
  <c r="J232" i="3" s="1"/>
  <c r="U231" i="3"/>
  <c r="V231" i="3" s="1"/>
  <c r="W231" i="3" s="1"/>
  <c r="R231" i="3"/>
  <c r="H231" i="3"/>
  <c r="J231" i="3" s="1"/>
  <c r="U229" i="3"/>
  <c r="Y229" i="3" s="1"/>
  <c r="R229" i="3"/>
  <c r="H229" i="3"/>
  <c r="J229" i="3" s="1"/>
  <c r="Y228" i="3"/>
  <c r="W228" i="3"/>
  <c r="R228" i="3"/>
  <c r="U228" i="3" s="1"/>
  <c r="J228" i="3"/>
  <c r="V228" i="3" s="1"/>
  <c r="H228" i="3"/>
  <c r="R227" i="3"/>
  <c r="U227" i="3" s="1"/>
  <c r="H227" i="3"/>
  <c r="J227" i="3" s="1"/>
  <c r="U225" i="3"/>
  <c r="R225" i="3"/>
  <c r="H225" i="3"/>
  <c r="J225" i="3" s="1"/>
  <c r="Y225" i="3" s="1"/>
  <c r="R224" i="3"/>
  <c r="U224" i="3" s="1"/>
  <c r="H224" i="3"/>
  <c r="J224" i="3" s="1"/>
  <c r="R223" i="3"/>
  <c r="U223" i="3" s="1"/>
  <c r="J223" i="3"/>
  <c r="V223" i="3" s="1"/>
  <c r="W223" i="3" s="1"/>
  <c r="H223" i="3"/>
  <c r="R222" i="3"/>
  <c r="U222" i="3" s="1"/>
  <c r="H222" i="3"/>
  <c r="J222" i="3" s="1"/>
  <c r="U221" i="3"/>
  <c r="V221" i="3" s="1"/>
  <c r="W221" i="3" s="1"/>
  <c r="R221" i="3"/>
  <c r="H221" i="3"/>
  <c r="J221" i="3" s="1"/>
  <c r="U220" i="3"/>
  <c r="Y220" i="3" s="1"/>
  <c r="R220" i="3"/>
  <c r="H220" i="3"/>
  <c r="J220" i="3" s="1"/>
  <c r="Y219" i="3"/>
  <c r="W219" i="3"/>
  <c r="R219" i="3"/>
  <c r="U219" i="3" s="1"/>
  <c r="J219" i="3"/>
  <c r="V219" i="3" s="1"/>
  <c r="H219" i="3"/>
  <c r="R217" i="3"/>
  <c r="U217" i="3" s="1"/>
  <c r="H217" i="3"/>
  <c r="J217" i="3" s="1"/>
  <c r="U216" i="3"/>
  <c r="R216" i="3"/>
  <c r="H216" i="3"/>
  <c r="J216" i="3" s="1"/>
  <c r="Y216" i="3" s="1"/>
  <c r="R214" i="3"/>
  <c r="U214" i="3" s="1"/>
  <c r="H214" i="3"/>
  <c r="J214" i="3" s="1"/>
  <c r="R212" i="3"/>
  <c r="U212" i="3" s="1"/>
  <c r="J212" i="3"/>
  <c r="V212" i="3" s="1"/>
  <c r="W212" i="3" s="1"/>
  <c r="H212" i="3"/>
  <c r="R211" i="3"/>
  <c r="U211" i="3" s="1"/>
  <c r="H211" i="3"/>
  <c r="J211" i="3" s="1"/>
  <c r="U210" i="3"/>
  <c r="V210" i="3" s="1"/>
  <c r="W210" i="3" s="1"/>
  <c r="R210" i="3"/>
  <c r="H210" i="3"/>
  <c r="J210" i="3" s="1"/>
  <c r="U209" i="3"/>
  <c r="Y209" i="3" s="1"/>
  <c r="R209" i="3"/>
  <c r="H209" i="3"/>
  <c r="J209" i="3" s="1"/>
  <c r="Y208" i="3"/>
  <c r="W208" i="3"/>
  <c r="R208" i="3"/>
  <c r="U208" i="3" s="1"/>
  <c r="J208" i="3"/>
  <c r="V208" i="3" s="1"/>
  <c r="H208" i="3"/>
  <c r="R207" i="3"/>
  <c r="U207" i="3" s="1"/>
  <c r="H207" i="3"/>
  <c r="J207" i="3" s="1"/>
  <c r="U206" i="3"/>
  <c r="R206" i="3"/>
  <c r="H206" i="3"/>
  <c r="J206" i="3" s="1"/>
  <c r="Y206" i="3" s="1"/>
  <c r="R205" i="3"/>
  <c r="U205" i="3" s="1"/>
  <c r="H205" i="3"/>
  <c r="J205" i="3" s="1"/>
  <c r="R203" i="3"/>
  <c r="U203" i="3" s="1"/>
  <c r="J203" i="3"/>
  <c r="V203" i="3" s="1"/>
  <c r="W203" i="3" s="1"/>
  <c r="H203" i="3"/>
  <c r="R202" i="3"/>
  <c r="U202" i="3" s="1"/>
  <c r="H202" i="3"/>
  <c r="J202" i="3" s="1"/>
  <c r="U200" i="3"/>
  <c r="V200" i="3" s="1"/>
  <c r="W200" i="3" s="1"/>
  <c r="R200" i="3"/>
  <c r="H200" i="3"/>
  <c r="J200" i="3" s="1"/>
  <c r="U199" i="3"/>
  <c r="Y199" i="3" s="1"/>
  <c r="R199" i="3"/>
  <c r="H199" i="3"/>
  <c r="J199" i="3" s="1"/>
  <c r="Y198" i="3"/>
  <c r="W198" i="3"/>
  <c r="R198" i="3"/>
  <c r="U198" i="3" s="1"/>
  <c r="J198" i="3"/>
  <c r="V198" i="3" s="1"/>
  <c r="H198" i="3"/>
  <c r="R197" i="3"/>
  <c r="U197" i="3" s="1"/>
  <c r="H197" i="3"/>
  <c r="J197" i="3" s="1"/>
  <c r="U196" i="3"/>
  <c r="R196" i="3"/>
  <c r="H196" i="3"/>
  <c r="J196" i="3" s="1"/>
  <c r="Y196" i="3" s="1"/>
  <c r="R195" i="3"/>
  <c r="U195" i="3" s="1"/>
  <c r="H195" i="3"/>
  <c r="J195" i="3" s="1"/>
  <c r="R194" i="3"/>
  <c r="U194" i="3" s="1"/>
  <c r="J194" i="3"/>
  <c r="V194" i="3" s="1"/>
  <c r="W194" i="3" s="1"/>
  <c r="H194" i="3"/>
  <c r="R193" i="3"/>
  <c r="U193" i="3" s="1"/>
  <c r="H193" i="3"/>
  <c r="J193" i="3" s="1"/>
  <c r="U191" i="3"/>
  <c r="V191" i="3" s="1"/>
  <c r="W191" i="3" s="1"/>
  <c r="R191" i="3"/>
  <c r="H191" i="3"/>
  <c r="J191" i="3" s="1"/>
  <c r="U190" i="3"/>
  <c r="Y190" i="3" s="1"/>
  <c r="R190" i="3"/>
  <c r="H190" i="3"/>
  <c r="J190" i="3" s="1"/>
  <c r="Y189" i="3"/>
  <c r="W189" i="3"/>
  <c r="R189" i="3"/>
  <c r="U189" i="3" s="1"/>
  <c r="J189" i="3"/>
  <c r="V189" i="3" s="1"/>
  <c r="H189" i="3"/>
  <c r="R188" i="3"/>
  <c r="U188" i="3" s="1"/>
  <c r="H188" i="3"/>
  <c r="J188" i="3" s="1"/>
  <c r="U186" i="3"/>
  <c r="R186" i="3"/>
  <c r="H186" i="3"/>
  <c r="J186" i="3" s="1"/>
  <c r="Y186" i="3" s="1"/>
  <c r="R185" i="3"/>
  <c r="U185" i="3" s="1"/>
  <c r="H185" i="3"/>
  <c r="J185" i="3" s="1"/>
  <c r="R183" i="3"/>
  <c r="U183" i="3" s="1"/>
  <c r="J183" i="3"/>
  <c r="V183" i="3" s="1"/>
  <c r="W183" i="3" s="1"/>
  <c r="H183" i="3"/>
  <c r="R182" i="3"/>
  <c r="U182" i="3" s="1"/>
  <c r="H182" i="3"/>
  <c r="J182" i="3" s="1"/>
  <c r="U181" i="3"/>
  <c r="V181" i="3" s="1"/>
  <c r="W181" i="3" s="1"/>
  <c r="R181" i="3"/>
  <c r="H181" i="3"/>
  <c r="J181" i="3" s="1"/>
  <c r="U180" i="3"/>
  <c r="Y180" i="3" s="1"/>
  <c r="R180" i="3"/>
  <c r="H180" i="3"/>
  <c r="J180" i="3" s="1"/>
  <c r="Y179" i="3"/>
  <c r="W179" i="3"/>
  <c r="R179" i="3"/>
  <c r="U179" i="3" s="1"/>
  <c r="J179" i="3"/>
  <c r="V179" i="3" s="1"/>
  <c r="H179" i="3"/>
  <c r="R178" i="3"/>
  <c r="U178" i="3" s="1"/>
  <c r="H178" i="3"/>
  <c r="J178" i="3" s="1"/>
  <c r="U177" i="3"/>
  <c r="R177" i="3"/>
  <c r="H177" i="3"/>
  <c r="J177" i="3" s="1"/>
  <c r="Y177" i="3" s="1"/>
  <c r="R176" i="3"/>
  <c r="U176" i="3" s="1"/>
  <c r="H176" i="3"/>
  <c r="J176" i="3" s="1"/>
  <c r="R175" i="3"/>
  <c r="U175" i="3" s="1"/>
  <c r="J175" i="3"/>
  <c r="V175" i="3" s="1"/>
  <c r="W175" i="3" s="1"/>
  <c r="H175" i="3"/>
  <c r="R174" i="3"/>
  <c r="U174" i="3" s="1"/>
  <c r="H174" i="3"/>
  <c r="J174" i="3" s="1"/>
  <c r="U172" i="3"/>
  <c r="V172" i="3" s="1"/>
  <c r="W172" i="3" s="1"/>
  <c r="R172" i="3"/>
  <c r="H172" i="3"/>
  <c r="J172" i="3" s="1"/>
  <c r="U171" i="3"/>
  <c r="Y171" i="3" s="1"/>
  <c r="R171" i="3"/>
  <c r="H171" i="3"/>
  <c r="J171" i="3" s="1"/>
  <c r="Y170" i="3"/>
  <c r="W170" i="3"/>
  <c r="R170" i="3"/>
  <c r="U170" i="3" s="1"/>
  <c r="J170" i="3"/>
  <c r="V170" i="3" s="1"/>
  <c r="H170" i="3"/>
  <c r="R169" i="3"/>
  <c r="U169" i="3" s="1"/>
  <c r="H169" i="3"/>
  <c r="J169" i="3" s="1"/>
  <c r="U168" i="3"/>
  <c r="R168" i="3"/>
  <c r="H168" i="3"/>
  <c r="J168" i="3" s="1"/>
  <c r="Y168" i="3" s="1"/>
  <c r="R167" i="3"/>
  <c r="U167" i="3" s="1"/>
  <c r="H167" i="3"/>
  <c r="J167" i="3" s="1"/>
  <c r="R166" i="3"/>
  <c r="U166" i="3" s="1"/>
  <c r="J166" i="3"/>
  <c r="V166" i="3" s="1"/>
  <c r="W166" i="3" s="1"/>
  <c r="H166" i="3"/>
  <c r="R165" i="3"/>
  <c r="U165" i="3" s="1"/>
  <c r="H165" i="3"/>
  <c r="J165" i="3" s="1"/>
  <c r="U164" i="3"/>
  <c r="V164" i="3" s="1"/>
  <c r="W164" i="3" s="1"/>
  <c r="R164" i="3"/>
  <c r="H164" i="3"/>
  <c r="J164" i="3" s="1"/>
  <c r="U163" i="3"/>
  <c r="Y163" i="3" s="1"/>
  <c r="R163" i="3"/>
  <c r="H163" i="3"/>
  <c r="J163" i="3" s="1"/>
  <c r="Y162" i="3"/>
  <c r="W162" i="3"/>
  <c r="R162" i="3"/>
  <c r="U162" i="3" s="1"/>
  <c r="J162" i="3"/>
  <c r="V162" i="3" s="1"/>
  <c r="H162" i="3"/>
  <c r="R161" i="3"/>
  <c r="U161" i="3" s="1"/>
  <c r="H161" i="3"/>
  <c r="J161" i="3" s="1"/>
  <c r="U160" i="3"/>
  <c r="R160" i="3"/>
  <c r="H160" i="3"/>
  <c r="J160" i="3" s="1"/>
  <c r="Y160" i="3" s="1"/>
  <c r="R159" i="3"/>
  <c r="U159" i="3" s="1"/>
  <c r="H159" i="3"/>
  <c r="J159" i="3" s="1"/>
  <c r="R157" i="3"/>
  <c r="U157" i="3" s="1"/>
  <c r="J157" i="3"/>
  <c r="V157" i="3" s="1"/>
  <c r="W157" i="3" s="1"/>
  <c r="H157" i="3"/>
  <c r="U155" i="3"/>
  <c r="R155" i="3"/>
  <c r="H155" i="3"/>
  <c r="J155" i="3" s="1"/>
  <c r="V154" i="3"/>
  <c r="W154" i="3" s="1"/>
  <c r="U154" i="3"/>
  <c r="R154" i="3"/>
  <c r="H154" i="3"/>
  <c r="J154" i="3" s="1"/>
  <c r="Y154" i="3" s="1"/>
  <c r="R153" i="3"/>
  <c r="U153" i="3" s="1"/>
  <c r="Y153" i="3" s="1"/>
  <c r="H153" i="3"/>
  <c r="J153" i="3" s="1"/>
  <c r="Y151" i="3"/>
  <c r="R151" i="3"/>
  <c r="U151" i="3" s="1"/>
  <c r="J151" i="3"/>
  <c r="V151" i="3" s="1"/>
  <c r="W151" i="3" s="1"/>
  <c r="H151" i="3"/>
  <c r="U150" i="3"/>
  <c r="R150" i="3"/>
  <c r="H150" i="3"/>
  <c r="J150" i="3" s="1"/>
  <c r="U149" i="3"/>
  <c r="V149" i="3" s="1"/>
  <c r="W149" i="3" s="1"/>
  <c r="R149" i="3"/>
  <c r="H149" i="3"/>
  <c r="J149" i="3" s="1"/>
  <c r="U148" i="3"/>
  <c r="Y148" i="3" s="1"/>
  <c r="R148" i="3"/>
  <c r="H148" i="3"/>
  <c r="J148" i="3" s="1"/>
  <c r="Y146" i="3"/>
  <c r="W146" i="3"/>
  <c r="R146" i="3"/>
  <c r="U146" i="3" s="1"/>
  <c r="J146" i="3"/>
  <c r="V146" i="3" s="1"/>
  <c r="H146" i="3"/>
  <c r="U145" i="3"/>
  <c r="R145" i="3"/>
  <c r="J145" i="3"/>
  <c r="Y145" i="3" s="1"/>
  <c r="H145" i="3"/>
  <c r="U144" i="3"/>
  <c r="V144" i="3" s="1"/>
  <c r="W144" i="3" s="1"/>
  <c r="R144" i="3"/>
  <c r="H144" i="3"/>
  <c r="J144" i="3" s="1"/>
  <c r="R143" i="3"/>
  <c r="U143" i="3" s="1"/>
  <c r="Y143" i="3" s="1"/>
  <c r="H143" i="3"/>
  <c r="J143" i="3" s="1"/>
  <c r="R142" i="3"/>
  <c r="U142" i="3" s="1"/>
  <c r="Y142" i="3" s="1"/>
  <c r="J142" i="3"/>
  <c r="H142" i="3"/>
  <c r="R141" i="3"/>
  <c r="U141" i="3" s="1"/>
  <c r="H141" i="3"/>
  <c r="J141" i="3" s="1"/>
  <c r="V139" i="3"/>
  <c r="W139" i="3" s="1"/>
  <c r="U139" i="3"/>
  <c r="R139" i="3"/>
  <c r="H139" i="3"/>
  <c r="J139" i="3" s="1"/>
  <c r="Y139" i="3" s="1"/>
  <c r="R138" i="3"/>
  <c r="U138" i="3" s="1"/>
  <c r="Y138" i="3" s="1"/>
  <c r="H138" i="3"/>
  <c r="J138" i="3" s="1"/>
  <c r="Y137" i="3"/>
  <c r="R137" i="3"/>
  <c r="U137" i="3" s="1"/>
  <c r="J137" i="3"/>
  <c r="V137" i="3" s="1"/>
  <c r="W137" i="3" s="1"/>
  <c r="H137" i="3"/>
  <c r="U136" i="3"/>
  <c r="R136" i="3"/>
  <c r="H136" i="3"/>
  <c r="J136" i="3" s="1"/>
  <c r="U134" i="3"/>
  <c r="V134" i="3" s="1"/>
  <c r="W134" i="3" s="1"/>
  <c r="R134" i="3"/>
  <c r="H134" i="3"/>
  <c r="J134" i="3" s="1"/>
  <c r="U133" i="3"/>
  <c r="Y133" i="3" s="1"/>
  <c r="R133" i="3"/>
  <c r="J133" i="3"/>
  <c r="H133" i="3"/>
  <c r="Y132" i="3"/>
  <c r="R132" i="3"/>
  <c r="U132" i="3" s="1"/>
  <c r="J132" i="3"/>
  <c r="V132" i="3" s="1"/>
  <c r="W132" i="3" s="1"/>
  <c r="H132" i="3"/>
  <c r="U131" i="3"/>
  <c r="R131" i="3"/>
  <c r="H131" i="3"/>
  <c r="J131" i="3" s="1"/>
  <c r="U130" i="3"/>
  <c r="V130" i="3" s="1"/>
  <c r="W130" i="3" s="1"/>
  <c r="R130" i="3"/>
  <c r="H130" i="3"/>
  <c r="J130" i="3" s="1"/>
  <c r="U129" i="3"/>
  <c r="Y129" i="3" s="1"/>
  <c r="R129" i="3"/>
  <c r="J129" i="3"/>
  <c r="H129" i="3"/>
  <c r="Y128" i="3"/>
  <c r="R128" i="3"/>
  <c r="U128" i="3" s="1"/>
  <c r="J128" i="3"/>
  <c r="V128" i="3" s="1"/>
  <c r="W128" i="3" s="1"/>
  <c r="H128" i="3"/>
  <c r="U127" i="3"/>
  <c r="R127" i="3"/>
  <c r="H127" i="3"/>
  <c r="J127" i="3" s="1"/>
  <c r="U126" i="3"/>
  <c r="V126" i="3" s="1"/>
  <c r="W126" i="3" s="1"/>
  <c r="R126" i="3"/>
  <c r="H126" i="3"/>
  <c r="J126" i="3" s="1"/>
  <c r="U124" i="3"/>
  <c r="Y124" i="3" s="1"/>
  <c r="R124" i="3"/>
  <c r="J124" i="3"/>
  <c r="H124" i="3"/>
  <c r="Y123" i="3"/>
  <c r="R123" i="3"/>
  <c r="U123" i="3" s="1"/>
  <c r="J123" i="3"/>
  <c r="V123" i="3" s="1"/>
  <c r="W123" i="3" s="1"/>
  <c r="H123" i="3"/>
  <c r="R122" i="3"/>
  <c r="U122" i="3" s="1"/>
  <c r="J122" i="3"/>
  <c r="Y122" i="3" s="1"/>
  <c r="H122" i="3"/>
  <c r="U121" i="3"/>
  <c r="V121" i="3" s="1"/>
  <c r="W121" i="3" s="1"/>
  <c r="R121" i="3"/>
  <c r="H121" i="3"/>
  <c r="J121" i="3" s="1"/>
  <c r="R120" i="3"/>
  <c r="U120" i="3" s="1"/>
  <c r="Y120" i="3" s="1"/>
  <c r="H120" i="3"/>
  <c r="J120" i="3" s="1"/>
  <c r="R118" i="3"/>
  <c r="U118" i="3" s="1"/>
  <c r="Y118" i="3" s="1"/>
  <c r="J118" i="3"/>
  <c r="H118" i="3"/>
  <c r="R117" i="3"/>
  <c r="U117" i="3" s="1"/>
  <c r="H117" i="3"/>
  <c r="J117" i="3" s="1"/>
  <c r="V116" i="3"/>
  <c r="W116" i="3" s="1"/>
  <c r="U116" i="3"/>
  <c r="R116" i="3"/>
  <c r="H116" i="3"/>
  <c r="J116" i="3" s="1"/>
  <c r="Y116" i="3" s="1"/>
  <c r="R115" i="3"/>
  <c r="U115" i="3" s="1"/>
  <c r="Y115" i="3" s="1"/>
  <c r="H115" i="3"/>
  <c r="J115" i="3" s="1"/>
  <c r="Y114" i="3"/>
  <c r="R114" i="3"/>
  <c r="U114" i="3" s="1"/>
  <c r="J114" i="3"/>
  <c r="V114" i="3" s="1"/>
  <c r="W114" i="3" s="1"/>
  <c r="H114" i="3"/>
  <c r="R112" i="3"/>
  <c r="U112" i="3" s="1"/>
  <c r="J112" i="3"/>
  <c r="Y112" i="3" s="1"/>
  <c r="H112" i="3"/>
  <c r="U110" i="3"/>
  <c r="V110" i="3" s="1"/>
  <c r="W110" i="3" s="1"/>
  <c r="R110" i="3"/>
  <c r="H110" i="3"/>
  <c r="J110" i="3" s="1"/>
  <c r="R109" i="3"/>
  <c r="U109" i="3" s="1"/>
  <c r="Y109" i="3" s="1"/>
  <c r="H109" i="3"/>
  <c r="J109" i="3" s="1"/>
  <c r="R107" i="3"/>
  <c r="U107" i="3" s="1"/>
  <c r="Y107" i="3" s="1"/>
  <c r="J107" i="3"/>
  <c r="H107" i="3"/>
  <c r="V106" i="3"/>
  <c r="W106" i="3" s="1"/>
  <c r="U106" i="3"/>
  <c r="H106" i="3"/>
  <c r="J106" i="3" s="1"/>
  <c r="Y106" i="3" s="1"/>
  <c r="U105" i="3"/>
  <c r="Y105" i="3" s="1"/>
  <c r="R105" i="3"/>
  <c r="H105" i="3"/>
  <c r="J105" i="3" s="1"/>
  <c r="Y104" i="3"/>
  <c r="W104" i="3"/>
  <c r="R104" i="3"/>
  <c r="U104" i="3" s="1"/>
  <c r="J104" i="3"/>
  <c r="V104" i="3" s="1"/>
  <c r="H104" i="3"/>
  <c r="R103" i="3"/>
  <c r="U103" i="3" s="1"/>
  <c r="H103" i="3"/>
  <c r="J103" i="3" s="1"/>
  <c r="U101" i="3"/>
  <c r="R101" i="3"/>
  <c r="H101" i="3"/>
  <c r="J101" i="3" s="1"/>
  <c r="Y101" i="3" s="1"/>
  <c r="R100" i="3"/>
  <c r="U100" i="3" s="1"/>
  <c r="H100" i="3"/>
  <c r="J100" i="3" s="1"/>
  <c r="R99" i="3"/>
  <c r="U99" i="3" s="1"/>
  <c r="J99" i="3"/>
  <c r="V99" i="3" s="1"/>
  <c r="W99" i="3" s="1"/>
  <c r="H99" i="3"/>
  <c r="R98" i="3"/>
  <c r="U98" i="3" s="1"/>
  <c r="H98" i="3"/>
  <c r="J98" i="3" s="1"/>
  <c r="U97" i="3"/>
  <c r="V97" i="3" s="1"/>
  <c r="W97" i="3" s="1"/>
  <c r="R97" i="3"/>
  <c r="H97" i="3"/>
  <c r="J97" i="3" s="1"/>
  <c r="U96" i="3"/>
  <c r="Y96" i="3" s="1"/>
  <c r="R96" i="3"/>
  <c r="H96" i="3"/>
  <c r="J96" i="3" s="1"/>
  <c r="Y95" i="3"/>
  <c r="W95" i="3"/>
  <c r="R95" i="3"/>
  <c r="U95" i="3" s="1"/>
  <c r="J95" i="3"/>
  <c r="V95" i="3" s="1"/>
  <c r="H95" i="3"/>
  <c r="R93" i="3"/>
  <c r="U93" i="3" s="1"/>
  <c r="H93" i="3"/>
  <c r="J93" i="3" s="1"/>
  <c r="U92" i="3"/>
  <c r="R92" i="3"/>
  <c r="H92" i="3"/>
  <c r="J92" i="3" s="1"/>
  <c r="Y92" i="3" s="1"/>
  <c r="R91" i="3"/>
  <c r="U91" i="3" s="1"/>
  <c r="H91" i="3"/>
  <c r="J91" i="3" s="1"/>
  <c r="R90" i="3"/>
  <c r="U90" i="3" s="1"/>
  <c r="J90" i="3"/>
  <c r="V90" i="3" s="1"/>
  <c r="W90" i="3" s="1"/>
  <c r="H90" i="3"/>
  <c r="R88" i="3"/>
  <c r="U88" i="3" s="1"/>
  <c r="H88" i="3"/>
  <c r="J88" i="3" s="1"/>
  <c r="U87" i="3"/>
  <c r="V87" i="3" s="1"/>
  <c r="W87" i="3" s="1"/>
  <c r="R87" i="3"/>
  <c r="H87" i="3"/>
  <c r="J87" i="3" s="1"/>
  <c r="U85" i="3"/>
  <c r="Y85" i="3" s="1"/>
  <c r="R85" i="3"/>
  <c r="H85" i="3"/>
  <c r="J85" i="3" s="1"/>
  <c r="Y84" i="3"/>
  <c r="W84" i="3"/>
  <c r="R84" i="3"/>
  <c r="U84" i="3" s="1"/>
  <c r="J84" i="3"/>
  <c r="V84" i="3" s="1"/>
  <c r="H84" i="3"/>
  <c r="R83" i="3"/>
  <c r="U83" i="3" s="1"/>
  <c r="H83" i="3"/>
  <c r="J83" i="3" s="1"/>
  <c r="U82" i="3"/>
  <c r="R82" i="3"/>
  <c r="H82" i="3"/>
  <c r="J82" i="3" s="1"/>
  <c r="Y82" i="3" s="1"/>
  <c r="R81" i="3"/>
  <c r="U81" i="3" s="1"/>
  <c r="H81" i="3"/>
  <c r="J81" i="3" s="1"/>
  <c r="R80" i="3"/>
  <c r="U80" i="3" s="1"/>
  <c r="J80" i="3"/>
  <c r="V80" i="3" s="1"/>
  <c r="W80" i="3" s="1"/>
  <c r="H80" i="3"/>
  <c r="R79" i="3"/>
  <c r="U79" i="3" s="1"/>
  <c r="H79" i="3"/>
  <c r="J79" i="3" s="1"/>
  <c r="U78" i="3"/>
  <c r="V78" i="3" s="1"/>
  <c r="W78" i="3" s="1"/>
  <c r="R78" i="3"/>
  <c r="H78" i="3"/>
  <c r="J78" i="3" s="1"/>
  <c r="U76" i="3"/>
  <c r="Y76" i="3" s="1"/>
  <c r="R76" i="3"/>
  <c r="H76" i="3"/>
  <c r="J76" i="3" s="1"/>
  <c r="Y74" i="3"/>
  <c r="W74" i="3"/>
  <c r="R74" i="3"/>
  <c r="U74" i="3" s="1"/>
  <c r="J74" i="3"/>
  <c r="V74" i="3" s="1"/>
  <c r="H74" i="3"/>
  <c r="R72" i="3"/>
  <c r="U72" i="3" s="1"/>
  <c r="H72" i="3"/>
  <c r="J72" i="3" s="1"/>
  <c r="U70" i="3"/>
  <c r="R70" i="3"/>
  <c r="H70" i="3"/>
  <c r="J70" i="3" s="1"/>
  <c r="Y70" i="3" s="1"/>
  <c r="R69" i="3"/>
  <c r="U69" i="3" s="1"/>
  <c r="H69" i="3"/>
  <c r="J69" i="3" s="1"/>
  <c r="R67" i="3"/>
  <c r="U67" i="3" s="1"/>
  <c r="J67" i="3"/>
  <c r="V67" i="3" s="1"/>
  <c r="W67" i="3" s="1"/>
  <c r="H67" i="3"/>
  <c r="R66" i="3"/>
  <c r="U66" i="3" s="1"/>
  <c r="H66" i="3"/>
  <c r="J66" i="3" s="1"/>
  <c r="U65" i="3"/>
  <c r="V65" i="3" s="1"/>
  <c r="W65" i="3" s="1"/>
  <c r="R65" i="3"/>
  <c r="H65" i="3"/>
  <c r="J65" i="3" s="1"/>
  <c r="U64" i="3"/>
  <c r="Y64" i="3" s="1"/>
  <c r="R64" i="3"/>
  <c r="H64" i="3"/>
  <c r="J64" i="3" s="1"/>
  <c r="Y63" i="3"/>
  <c r="W63" i="3"/>
  <c r="R63" i="3"/>
  <c r="U63" i="3" s="1"/>
  <c r="J63" i="3"/>
  <c r="V63" i="3" s="1"/>
  <c r="H63" i="3"/>
  <c r="R62" i="3"/>
  <c r="U62" i="3" s="1"/>
  <c r="H62" i="3"/>
  <c r="J62" i="3" s="1"/>
  <c r="U61" i="3"/>
  <c r="R61" i="3"/>
  <c r="H61" i="3"/>
  <c r="J61" i="3" s="1"/>
  <c r="Y61" i="3" s="1"/>
  <c r="R59" i="3"/>
  <c r="U59" i="3" s="1"/>
  <c r="J59" i="3"/>
  <c r="H59" i="3"/>
  <c r="R58" i="3"/>
  <c r="U58" i="3" s="1"/>
  <c r="H58" i="3"/>
  <c r="J58" i="3" s="1"/>
  <c r="U57" i="3"/>
  <c r="R57" i="3"/>
  <c r="H57" i="3"/>
  <c r="J57" i="3" s="1"/>
  <c r="R56" i="3"/>
  <c r="U56" i="3" s="1"/>
  <c r="H56" i="3"/>
  <c r="J56" i="3" s="1"/>
  <c r="R54" i="3"/>
  <c r="U54" i="3" s="1"/>
  <c r="J54" i="3"/>
  <c r="V54" i="3" s="1"/>
  <c r="W54" i="3" s="1"/>
  <c r="H54" i="3"/>
  <c r="R52" i="3"/>
  <c r="U52" i="3" s="1"/>
  <c r="H52" i="3"/>
  <c r="J52" i="3" s="1"/>
  <c r="U51" i="3"/>
  <c r="R51" i="3"/>
  <c r="H51" i="3"/>
  <c r="J51" i="3" s="1"/>
  <c r="R50" i="3"/>
  <c r="U50" i="3" s="1"/>
  <c r="H50" i="3"/>
  <c r="J50" i="3" s="1"/>
  <c r="R48" i="3"/>
  <c r="U48" i="3" s="1"/>
  <c r="J48" i="3"/>
  <c r="V48" i="3" s="1"/>
  <c r="W48" i="3" s="1"/>
  <c r="H48" i="3"/>
  <c r="R47" i="3"/>
  <c r="U47" i="3" s="1"/>
  <c r="H47" i="3"/>
  <c r="J47" i="3" s="1"/>
  <c r="U46" i="3"/>
  <c r="R46" i="3"/>
  <c r="H46" i="3"/>
  <c r="J46" i="3" s="1"/>
  <c r="R45" i="3"/>
  <c r="U45" i="3" s="1"/>
  <c r="H45" i="3"/>
  <c r="J45" i="3" s="1"/>
  <c r="R43" i="3"/>
  <c r="U43" i="3" s="1"/>
  <c r="J43" i="3"/>
  <c r="V43" i="3" s="1"/>
  <c r="W43" i="3" s="1"/>
  <c r="H43" i="3"/>
  <c r="R42" i="3"/>
  <c r="U42" i="3" s="1"/>
  <c r="H42" i="3"/>
  <c r="J42" i="3" s="1"/>
  <c r="U41" i="3"/>
  <c r="R41" i="3"/>
  <c r="H41" i="3"/>
  <c r="J41" i="3" s="1"/>
  <c r="R39" i="3"/>
  <c r="U39" i="3" s="1"/>
  <c r="H39" i="3"/>
  <c r="J39" i="3" s="1"/>
  <c r="R38" i="3"/>
  <c r="U38" i="3" s="1"/>
  <c r="J38" i="3"/>
  <c r="V38" i="3" s="1"/>
  <c r="W38" i="3" s="1"/>
  <c r="H38" i="3"/>
  <c r="R37" i="3"/>
  <c r="U37" i="3" s="1"/>
  <c r="H37" i="3"/>
  <c r="J37" i="3" s="1"/>
  <c r="U36" i="3"/>
  <c r="R36" i="3"/>
  <c r="H36" i="3"/>
  <c r="J36" i="3" s="1"/>
  <c r="R34" i="3"/>
  <c r="U34" i="3" s="1"/>
  <c r="H34" i="3"/>
  <c r="J34" i="3" s="1"/>
  <c r="R33" i="3"/>
  <c r="U33" i="3" s="1"/>
  <c r="J33" i="3"/>
  <c r="V33" i="3" s="1"/>
  <c r="W33" i="3" s="1"/>
  <c r="H33" i="3"/>
  <c r="R31" i="3"/>
  <c r="U31" i="3" s="1"/>
  <c r="H31" i="3"/>
  <c r="J31" i="3" s="1"/>
  <c r="U29" i="3"/>
  <c r="R29" i="3"/>
  <c r="H29" i="3"/>
  <c r="J29" i="3" s="1"/>
  <c r="R27" i="3"/>
  <c r="U27" i="3" s="1"/>
  <c r="H27" i="3"/>
  <c r="J27" i="3" s="1"/>
  <c r="R26" i="3"/>
  <c r="U26" i="3" s="1"/>
  <c r="J26" i="3"/>
  <c r="V26" i="3" s="1"/>
  <c r="W26" i="3" s="1"/>
  <c r="H26" i="3"/>
  <c r="R24" i="3"/>
  <c r="U24" i="3" s="1"/>
  <c r="H24" i="3"/>
  <c r="J24" i="3" s="1"/>
  <c r="U23" i="3"/>
  <c r="R23" i="3"/>
  <c r="H23" i="3"/>
  <c r="J23" i="3" s="1"/>
  <c r="R21" i="3"/>
  <c r="U21" i="3" s="1"/>
  <c r="H21" i="3"/>
  <c r="J21" i="3" s="1"/>
  <c r="R20" i="3"/>
  <c r="U20" i="3" s="1"/>
  <c r="J20" i="3"/>
  <c r="V20" i="3" s="1"/>
  <c r="W20" i="3" s="1"/>
  <c r="H20" i="3"/>
  <c r="R19" i="3"/>
  <c r="U19" i="3" s="1"/>
  <c r="H19" i="3"/>
  <c r="J19" i="3" s="1"/>
  <c r="U17" i="3"/>
  <c r="R17" i="3"/>
  <c r="H17" i="3"/>
  <c r="J17" i="3" s="1"/>
  <c r="R16" i="3"/>
  <c r="U16" i="3" s="1"/>
  <c r="H16" i="3"/>
  <c r="J16" i="3" s="1"/>
  <c r="R15" i="3"/>
  <c r="U15" i="3" s="1"/>
  <c r="J15" i="3"/>
  <c r="V15" i="3" s="1"/>
  <c r="W15" i="3" s="1"/>
  <c r="H15" i="3"/>
  <c r="R14" i="3"/>
  <c r="U14" i="3" s="1"/>
  <c r="H14" i="3"/>
  <c r="J14" i="3" s="1"/>
  <c r="U13" i="3"/>
  <c r="R13" i="3"/>
  <c r="H13" i="3"/>
  <c r="J13" i="3" s="1"/>
  <c r="R11" i="3"/>
  <c r="U11" i="3" s="1"/>
  <c r="H11" i="3"/>
  <c r="J11" i="3" s="1"/>
  <c r="Y57" i="3" l="1"/>
  <c r="V57" i="3"/>
  <c r="W57" i="3" s="1"/>
  <c r="Y165" i="3"/>
  <c r="V165" i="3"/>
  <c r="W165" i="3" s="1"/>
  <c r="Y202" i="3"/>
  <c r="V202" i="3"/>
  <c r="W202" i="3" s="1"/>
  <c r="Y13" i="3"/>
  <c r="V13" i="3"/>
  <c r="W13" i="3" s="1"/>
  <c r="V16" i="3"/>
  <c r="W16" i="3" s="1"/>
  <c r="Y16" i="3"/>
  <c r="Y23" i="3"/>
  <c r="V23" i="3"/>
  <c r="W23" i="3" s="1"/>
  <c r="V27" i="3"/>
  <c r="W27" i="3" s="1"/>
  <c r="Y27" i="3"/>
  <c r="Y36" i="3"/>
  <c r="V36" i="3"/>
  <c r="W36" i="3" s="1"/>
  <c r="V39" i="3"/>
  <c r="W39" i="3" s="1"/>
  <c r="Y39" i="3"/>
  <c r="Y46" i="3"/>
  <c r="V46" i="3"/>
  <c r="W46" i="3" s="1"/>
  <c r="Y50" i="3"/>
  <c r="V50" i="3"/>
  <c r="W50" i="3" s="1"/>
  <c r="Y66" i="3"/>
  <c r="V66" i="3"/>
  <c r="W66" i="3" s="1"/>
  <c r="Y93" i="3"/>
  <c r="V93" i="3"/>
  <c r="W93" i="3" s="1"/>
  <c r="Y155" i="3"/>
  <c r="V155" i="3"/>
  <c r="W155" i="3" s="1"/>
  <c r="Y227" i="3"/>
  <c r="V227" i="3"/>
  <c r="W227" i="3" s="1"/>
  <c r="Y249" i="3"/>
  <c r="V249" i="3"/>
  <c r="W249" i="3" s="1"/>
  <c r="Y644" i="3"/>
  <c r="V644" i="3"/>
  <c r="W644" i="3" s="1"/>
  <c r="Y42" i="3"/>
  <c r="V42" i="3"/>
  <c r="W42" i="3" s="1"/>
  <c r="V52" i="3"/>
  <c r="W52" i="3" s="1"/>
  <c r="Y52" i="3"/>
  <c r="Y83" i="3"/>
  <c r="V83" i="3"/>
  <c r="W83" i="3" s="1"/>
  <c r="Y117" i="3"/>
  <c r="V117" i="3"/>
  <c r="W117" i="3" s="1"/>
  <c r="Y127" i="3"/>
  <c r="V127" i="3"/>
  <c r="W127" i="3" s="1"/>
  <c r="Y178" i="3"/>
  <c r="V178" i="3"/>
  <c r="W178" i="3" s="1"/>
  <c r="Y217" i="3"/>
  <c r="V217" i="3"/>
  <c r="W217" i="3" s="1"/>
  <c r="Y232" i="3"/>
  <c r="AA232" i="3" s="1"/>
  <c r="V232" i="3"/>
  <c r="W232" i="3" s="1"/>
  <c r="V11" i="3"/>
  <c r="W11" i="3" s="1"/>
  <c r="Y11" i="3"/>
  <c r="Y17" i="3"/>
  <c r="V17" i="3"/>
  <c r="W17" i="3" s="1"/>
  <c r="Y34" i="3"/>
  <c r="V34" i="3"/>
  <c r="W34" i="3" s="1"/>
  <c r="Y41" i="3"/>
  <c r="V41" i="3"/>
  <c r="W41" i="3" s="1"/>
  <c r="Y51" i="3"/>
  <c r="V51" i="3"/>
  <c r="W51" i="3" s="1"/>
  <c r="V56" i="3"/>
  <c r="W56" i="3" s="1"/>
  <c r="Y56" i="3"/>
  <c r="Y72" i="3"/>
  <c r="V72" i="3"/>
  <c r="W72" i="3" s="1"/>
  <c r="Y88" i="3"/>
  <c r="V88" i="3"/>
  <c r="W88" i="3" s="1"/>
  <c r="Y141" i="3"/>
  <c r="V141" i="3"/>
  <c r="W141" i="3" s="1"/>
  <c r="Y169" i="3"/>
  <c r="V169" i="3"/>
  <c r="W169" i="3" s="1"/>
  <c r="Y182" i="3"/>
  <c r="V182" i="3"/>
  <c r="W182" i="3" s="1"/>
  <c r="Y207" i="3"/>
  <c r="V207" i="3"/>
  <c r="W207" i="3" s="1"/>
  <c r="Y222" i="3"/>
  <c r="V222" i="3"/>
  <c r="W222" i="3" s="1"/>
  <c r="V304" i="3"/>
  <c r="W304" i="3" s="1"/>
  <c r="Y304" i="3"/>
  <c r="Y313" i="3"/>
  <c r="V313" i="3"/>
  <c r="W313" i="3" s="1"/>
  <c r="Y333" i="3"/>
  <c r="V333" i="3"/>
  <c r="W333" i="3" s="1"/>
  <c r="V479" i="3"/>
  <c r="W479" i="3" s="1"/>
  <c r="Y479" i="3"/>
  <c r="Y489" i="3"/>
  <c r="V489" i="3"/>
  <c r="W489" i="3" s="1"/>
  <c r="Y188" i="3"/>
  <c r="V188" i="3"/>
  <c r="W188" i="3" s="1"/>
  <c r="V283" i="3"/>
  <c r="W283" i="3" s="1"/>
  <c r="Y283" i="3"/>
  <c r="V524" i="3"/>
  <c r="W524" i="3" s="1"/>
  <c r="Y524" i="3"/>
  <c r="V19" i="3"/>
  <c r="W19" i="3" s="1"/>
  <c r="Y19" i="3"/>
  <c r="Y31" i="3"/>
  <c r="V31" i="3"/>
  <c r="W31" i="3" s="1"/>
  <c r="Y98" i="3"/>
  <c r="V98" i="3"/>
  <c r="W98" i="3" s="1"/>
  <c r="Y136" i="3"/>
  <c r="V136" i="3"/>
  <c r="W136" i="3" s="1"/>
  <c r="Y193" i="3"/>
  <c r="V193" i="3"/>
  <c r="W193" i="3" s="1"/>
  <c r="V239" i="3"/>
  <c r="W239" i="3" s="1"/>
  <c r="Y239" i="3"/>
  <c r="V21" i="3"/>
  <c r="W21" i="3" s="1"/>
  <c r="Y21" i="3"/>
  <c r="Y29" i="3"/>
  <c r="V29" i="3"/>
  <c r="W29" i="3" s="1"/>
  <c r="V45" i="3"/>
  <c r="W45" i="3" s="1"/>
  <c r="Y45" i="3"/>
  <c r="Y14" i="3"/>
  <c r="V14" i="3"/>
  <c r="W14" i="3" s="1"/>
  <c r="Y24" i="3"/>
  <c r="V24" i="3"/>
  <c r="W24" i="3" s="1"/>
  <c r="Y37" i="3"/>
  <c r="V37" i="3"/>
  <c r="W37" i="3" s="1"/>
  <c r="Y47" i="3"/>
  <c r="V47" i="3"/>
  <c r="W47" i="3" s="1"/>
  <c r="V58" i="3"/>
  <c r="W58" i="3" s="1"/>
  <c r="Y58" i="3"/>
  <c r="Y62" i="3"/>
  <c r="V62" i="3"/>
  <c r="W62" i="3" s="1"/>
  <c r="Y79" i="3"/>
  <c r="V79" i="3"/>
  <c r="W79" i="3" s="1"/>
  <c r="Y103" i="3"/>
  <c r="AA103" i="3" s="1"/>
  <c r="V103" i="3"/>
  <c r="W103" i="3" s="1"/>
  <c r="Y131" i="3"/>
  <c r="V131" i="3"/>
  <c r="W131" i="3" s="1"/>
  <c r="Y150" i="3"/>
  <c r="V150" i="3"/>
  <c r="W150" i="3" s="1"/>
  <c r="Y161" i="3"/>
  <c r="V161" i="3"/>
  <c r="W161" i="3" s="1"/>
  <c r="Y174" i="3"/>
  <c r="V174" i="3"/>
  <c r="W174" i="3" s="1"/>
  <c r="Y197" i="3"/>
  <c r="V197" i="3"/>
  <c r="W197" i="3" s="1"/>
  <c r="Y211" i="3"/>
  <c r="V211" i="3"/>
  <c r="W211" i="3" s="1"/>
  <c r="V261" i="3"/>
  <c r="W261" i="3" s="1"/>
  <c r="Y261" i="3"/>
  <c r="Y271" i="3"/>
  <c r="V271" i="3"/>
  <c r="W271" i="3" s="1"/>
  <c r="Y293" i="3"/>
  <c r="V293" i="3"/>
  <c r="W293" i="3" s="1"/>
  <c r="V323" i="3"/>
  <c r="W323" i="3" s="1"/>
  <c r="Y323" i="3"/>
  <c r="V81" i="3"/>
  <c r="W81" i="3" s="1"/>
  <c r="V100" i="3"/>
  <c r="W100" i="3" s="1"/>
  <c r="V167" i="3"/>
  <c r="W167" i="3" s="1"/>
  <c r="V176" i="3"/>
  <c r="W176" i="3" s="1"/>
  <c r="V195" i="3"/>
  <c r="W195" i="3" s="1"/>
  <c r="V205" i="3"/>
  <c r="W205" i="3" s="1"/>
  <c r="V214" i="3"/>
  <c r="W214" i="3" s="1"/>
  <c r="V398" i="3"/>
  <c r="W398" i="3" s="1"/>
  <c r="Y398" i="3"/>
  <c r="V419" i="3"/>
  <c r="W419" i="3" s="1"/>
  <c r="Y419" i="3"/>
  <c r="V439" i="3"/>
  <c r="W439" i="3" s="1"/>
  <c r="Y439" i="3"/>
  <c r="Y484" i="3"/>
  <c r="V484" i="3"/>
  <c r="W484" i="3" s="1"/>
  <c r="Y497" i="3"/>
  <c r="V497" i="3"/>
  <c r="W497" i="3" s="1"/>
  <c r="V505" i="3"/>
  <c r="W505" i="3" s="1"/>
  <c r="Y505" i="3"/>
  <c r="Y513" i="3"/>
  <c r="V513" i="3"/>
  <c r="W513" i="3" s="1"/>
  <c r="Y528" i="3"/>
  <c r="V528" i="3"/>
  <c r="W528" i="3" s="1"/>
  <c r="V535" i="3"/>
  <c r="W535" i="3" s="1"/>
  <c r="Y535" i="3"/>
  <c r="V550" i="3"/>
  <c r="W550" i="3" s="1"/>
  <c r="Y550" i="3"/>
  <c r="V690" i="3"/>
  <c r="W690" i="3" s="1"/>
  <c r="Y690" i="3"/>
  <c r="Y716" i="3"/>
  <c r="V716" i="3"/>
  <c r="W716" i="3" s="1"/>
  <c r="Y733" i="3"/>
  <c r="V733" i="3"/>
  <c r="W733" i="3" s="1"/>
  <c r="Y15" i="3"/>
  <c r="Y20" i="3"/>
  <c r="Y33" i="3"/>
  <c r="Y38" i="3"/>
  <c r="Y43" i="3"/>
  <c r="Y54" i="3"/>
  <c r="V138" i="3"/>
  <c r="W138" i="3" s="1"/>
  <c r="V236" i="3"/>
  <c r="W236" i="3" s="1"/>
  <c r="Y259" i="3"/>
  <c r="V259" i="3"/>
  <c r="W259" i="3" s="1"/>
  <c r="Y298" i="3"/>
  <c r="V298" i="3"/>
  <c r="W298" i="3" s="1"/>
  <c r="Y303" i="3"/>
  <c r="V303" i="3"/>
  <c r="W303" i="3" s="1"/>
  <c r="Y312" i="3"/>
  <c r="Y339" i="3"/>
  <c r="V339" i="3"/>
  <c r="W339" i="3" s="1"/>
  <c r="V414" i="3"/>
  <c r="W414" i="3" s="1"/>
  <c r="Y414" i="3"/>
  <c r="V458" i="3"/>
  <c r="W458" i="3" s="1"/>
  <c r="Y458" i="3"/>
  <c r="V545" i="3"/>
  <c r="W545" i="3" s="1"/>
  <c r="Y545" i="3"/>
  <c r="V573" i="3"/>
  <c r="W573" i="3" s="1"/>
  <c r="Y573" i="3"/>
  <c r="Y592" i="3"/>
  <c r="V592" i="3"/>
  <c r="W592" i="3" s="1"/>
  <c r="Y683" i="3"/>
  <c r="V683" i="3"/>
  <c r="W683" i="3" s="1"/>
  <c r="Y713" i="3"/>
  <c r="V713" i="3"/>
  <c r="W713" i="3" s="1"/>
  <c r="Y727" i="3"/>
  <c r="V727" i="3"/>
  <c r="W727" i="3" s="1"/>
  <c r="Y819" i="3"/>
  <c r="V819" i="3"/>
  <c r="W819" i="3" s="1"/>
  <c r="V831" i="3"/>
  <c r="W831" i="3" s="1"/>
  <c r="Y831" i="3"/>
  <c r="V64" i="3"/>
  <c r="W64" i="3" s="1"/>
  <c r="Y65" i="3"/>
  <c r="V76" i="3"/>
  <c r="W76" i="3" s="1"/>
  <c r="Y78" i="3"/>
  <c r="V85" i="3"/>
  <c r="W85" i="3" s="1"/>
  <c r="Y87" i="3"/>
  <c r="V96" i="3"/>
  <c r="W96" i="3" s="1"/>
  <c r="Y97" i="3"/>
  <c r="V105" i="3"/>
  <c r="W105" i="3" s="1"/>
  <c r="V112" i="3"/>
  <c r="W112" i="3" s="1"/>
  <c r="V122" i="3"/>
  <c r="W122" i="3" s="1"/>
  <c r="V124" i="3"/>
  <c r="W124" i="3" s="1"/>
  <c r="Y126" i="3"/>
  <c r="V129" i="3"/>
  <c r="W129" i="3" s="1"/>
  <c r="Y130" i="3"/>
  <c r="V133" i="3"/>
  <c r="W133" i="3" s="1"/>
  <c r="Y134" i="3"/>
  <c r="V148" i="3"/>
  <c r="W148" i="3" s="1"/>
  <c r="Y149" i="3"/>
  <c r="V163" i="3"/>
  <c r="W163" i="3" s="1"/>
  <c r="Y164" i="3"/>
  <c r="V171" i="3"/>
  <c r="W171" i="3" s="1"/>
  <c r="Y172" i="3"/>
  <c r="V180" i="3"/>
  <c r="W180" i="3" s="1"/>
  <c r="Y181" i="3"/>
  <c r="V190" i="3"/>
  <c r="W190" i="3" s="1"/>
  <c r="Y191" i="3"/>
  <c r="V199" i="3"/>
  <c r="W199" i="3" s="1"/>
  <c r="Y200" i="3"/>
  <c r="V209" i="3"/>
  <c r="W209" i="3" s="1"/>
  <c r="Y210" i="3"/>
  <c r="V220" i="3"/>
  <c r="W220" i="3" s="1"/>
  <c r="Y221" i="3"/>
  <c r="V229" i="3"/>
  <c r="W229" i="3" s="1"/>
  <c r="Y231" i="3"/>
  <c r="Y235" i="3"/>
  <c r="Y244" i="3"/>
  <c r="V250" i="3"/>
  <c r="W250" i="3" s="1"/>
  <c r="Y274" i="3"/>
  <c r="Y280" i="3"/>
  <c r="Y281" i="3"/>
  <c r="Y286" i="3"/>
  <c r="V294" i="3"/>
  <c r="W294" i="3" s="1"/>
  <c r="Y317" i="3"/>
  <c r="Y320" i="3"/>
  <c r="Y321" i="3"/>
  <c r="Y327" i="3"/>
  <c r="V335" i="3"/>
  <c r="W335" i="3" s="1"/>
  <c r="V345" i="3"/>
  <c r="W345" i="3" s="1"/>
  <c r="Y345" i="3"/>
  <c r="V367" i="3"/>
  <c r="W367" i="3" s="1"/>
  <c r="Y367" i="3"/>
  <c r="V389" i="3"/>
  <c r="W389" i="3" s="1"/>
  <c r="Y389" i="3"/>
  <c r="V409" i="3"/>
  <c r="W409" i="3" s="1"/>
  <c r="Y409" i="3"/>
  <c r="V429" i="3"/>
  <c r="W429" i="3" s="1"/>
  <c r="Y429" i="3"/>
  <c r="V453" i="3"/>
  <c r="W453" i="3" s="1"/>
  <c r="Y453" i="3"/>
  <c r="Y474" i="3"/>
  <c r="V474" i="3"/>
  <c r="W474" i="3" s="1"/>
  <c r="V483" i="3"/>
  <c r="W483" i="3" s="1"/>
  <c r="Y483" i="3"/>
  <c r="V527" i="3"/>
  <c r="W527" i="3" s="1"/>
  <c r="Y527" i="3"/>
  <c r="V533" i="3"/>
  <c r="W533" i="3" s="1"/>
  <c r="Y533" i="3"/>
  <c r="Y543" i="3"/>
  <c r="V543" i="3"/>
  <c r="W543" i="3" s="1"/>
  <c r="V558" i="3"/>
  <c r="W558" i="3" s="1"/>
  <c r="Y558" i="3"/>
  <c r="V566" i="3"/>
  <c r="W566" i="3" s="1"/>
  <c r="Y566" i="3"/>
  <c r="V576" i="3"/>
  <c r="W576" i="3" s="1"/>
  <c r="Y576" i="3"/>
  <c r="Y580" i="3"/>
  <c r="V580" i="3"/>
  <c r="W580" i="3" s="1"/>
  <c r="Y598" i="3"/>
  <c r="Y681" i="3"/>
  <c r="V681" i="3"/>
  <c r="W681" i="3" s="1"/>
  <c r="V59" i="3"/>
  <c r="W59" i="3" s="1"/>
  <c r="V69" i="3"/>
  <c r="W69" i="3" s="1"/>
  <c r="V91" i="3"/>
  <c r="W91" i="3" s="1"/>
  <c r="V159" i="3"/>
  <c r="W159" i="3" s="1"/>
  <c r="V185" i="3"/>
  <c r="W185" i="3" s="1"/>
  <c r="V224" i="3"/>
  <c r="W224" i="3" s="1"/>
  <c r="Y233" i="3"/>
  <c r="V233" i="3"/>
  <c r="W233" i="3" s="1"/>
  <c r="V355" i="3"/>
  <c r="W355" i="3" s="1"/>
  <c r="Y355" i="3"/>
  <c r="V377" i="3"/>
  <c r="W377" i="3" s="1"/>
  <c r="Y377" i="3"/>
  <c r="V464" i="3"/>
  <c r="W464" i="3" s="1"/>
  <c r="Y464" i="3"/>
  <c r="V476" i="3"/>
  <c r="W476" i="3" s="1"/>
  <c r="Y476" i="3"/>
  <c r="V485" i="3"/>
  <c r="W485" i="3" s="1"/>
  <c r="Y485" i="3"/>
  <c r="Y498" i="3"/>
  <c r="V498" i="3"/>
  <c r="W498" i="3" s="1"/>
  <c r="V520" i="3"/>
  <c r="W520" i="3" s="1"/>
  <c r="Y520" i="3"/>
  <c r="V529" i="3"/>
  <c r="W529" i="3" s="1"/>
  <c r="Y529" i="3"/>
  <c r="Y559" i="3"/>
  <c r="V559" i="3"/>
  <c r="W559" i="3" s="1"/>
  <c r="V714" i="3"/>
  <c r="W714" i="3" s="1"/>
  <c r="Y714" i="3"/>
  <c r="Y717" i="3"/>
  <c r="V717" i="3"/>
  <c r="W717" i="3" s="1"/>
  <c r="Y792" i="3"/>
  <c r="V792" i="3"/>
  <c r="W792" i="3" s="1"/>
  <c r="Y26" i="3"/>
  <c r="Y48" i="3"/>
  <c r="V115" i="3"/>
  <c r="W115" i="3" s="1"/>
  <c r="V153" i="3"/>
  <c r="W153" i="3" s="1"/>
  <c r="Y254" i="3"/>
  <c r="V254" i="3"/>
  <c r="W254" i="3" s="1"/>
  <c r="Y269" i="3"/>
  <c r="V349" i="3"/>
  <c r="W349" i="3" s="1"/>
  <c r="Y349" i="3"/>
  <c r="V372" i="3"/>
  <c r="W372" i="3" s="1"/>
  <c r="Y372" i="3"/>
  <c r="V393" i="3"/>
  <c r="W393" i="3" s="1"/>
  <c r="Y393" i="3"/>
  <c r="V434" i="3"/>
  <c r="W434" i="3" s="1"/>
  <c r="Y434" i="3"/>
  <c r="Y585" i="3"/>
  <c r="V585" i="3"/>
  <c r="W585" i="3" s="1"/>
  <c r="Y591" i="3"/>
  <c r="V591" i="3"/>
  <c r="W591" i="3" s="1"/>
  <c r="Y803" i="3"/>
  <c r="V803" i="3"/>
  <c r="W803" i="3" s="1"/>
  <c r="Y835" i="3"/>
  <c r="V835" i="3"/>
  <c r="W835" i="3" s="1"/>
  <c r="Y59" i="3"/>
  <c r="V61" i="3"/>
  <c r="W61" i="3" s="1"/>
  <c r="Y67" i="3"/>
  <c r="Y69" i="3"/>
  <c r="V70" i="3"/>
  <c r="W70" i="3" s="1"/>
  <c r="Y80" i="3"/>
  <c r="Y81" i="3"/>
  <c r="V82" i="3"/>
  <c r="W82" i="3" s="1"/>
  <c r="Y90" i="3"/>
  <c r="Y91" i="3"/>
  <c r="V92" i="3"/>
  <c r="W92" i="3" s="1"/>
  <c r="Y99" i="3"/>
  <c r="Y100" i="3"/>
  <c r="V101" i="3"/>
  <c r="W101" i="3" s="1"/>
  <c r="V107" i="3"/>
  <c r="W107" i="3" s="1"/>
  <c r="V109" i="3"/>
  <c r="W109" i="3" s="1"/>
  <c r="Y110" i="3"/>
  <c r="V118" i="3"/>
  <c r="W118" i="3" s="1"/>
  <c r="V120" i="3"/>
  <c r="W120" i="3" s="1"/>
  <c r="Y121" i="3"/>
  <c r="V142" i="3"/>
  <c r="W142" i="3" s="1"/>
  <c r="V143" i="3"/>
  <c r="W143" i="3" s="1"/>
  <c r="Y144" i="3"/>
  <c r="V145" i="3"/>
  <c r="W145" i="3" s="1"/>
  <c r="Y157" i="3"/>
  <c r="Y159" i="3"/>
  <c r="V160" i="3"/>
  <c r="W160" i="3" s="1"/>
  <c r="Y166" i="3"/>
  <c r="Y167" i="3"/>
  <c r="V168" i="3"/>
  <c r="W168" i="3" s="1"/>
  <c r="Y175" i="3"/>
  <c r="Y176" i="3"/>
  <c r="V177" i="3"/>
  <c r="W177" i="3" s="1"/>
  <c r="Y183" i="3"/>
  <c r="Y185" i="3"/>
  <c r="V186" i="3"/>
  <c r="W186" i="3" s="1"/>
  <c r="Y194" i="3"/>
  <c r="Y195" i="3"/>
  <c r="V196" i="3"/>
  <c r="W196" i="3" s="1"/>
  <c r="Y203" i="3"/>
  <c r="Y205" i="3"/>
  <c r="V206" i="3"/>
  <c r="W206" i="3" s="1"/>
  <c r="Y212" i="3"/>
  <c r="Y214" i="3"/>
  <c r="V216" i="3"/>
  <c r="W216" i="3" s="1"/>
  <c r="Y223" i="3"/>
  <c r="Y224" i="3"/>
  <c r="V225" i="3"/>
  <c r="W225" i="3" s="1"/>
  <c r="Y238" i="3"/>
  <c r="V238" i="3"/>
  <c r="W238" i="3" s="1"/>
  <c r="V243" i="3"/>
  <c r="W243" i="3" s="1"/>
  <c r="V245" i="3"/>
  <c r="W245" i="3" s="1"/>
  <c r="Y248" i="3"/>
  <c r="Y252" i="3"/>
  <c r="V255" i="3"/>
  <c r="W255" i="3" s="1"/>
  <c r="Y263" i="3"/>
  <c r="V264" i="3"/>
  <c r="W264" i="3" s="1"/>
  <c r="Y266" i="3"/>
  <c r="Y276" i="3"/>
  <c r="V276" i="3"/>
  <c r="W276" i="3" s="1"/>
  <c r="Y282" i="3"/>
  <c r="V282" i="3"/>
  <c r="W282" i="3" s="1"/>
  <c r="V285" i="3"/>
  <c r="W285" i="3" s="1"/>
  <c r="V287" i="3"/>
  <c r="W287" i="3" s="1"/>
  <c r="Y291" i="3"/>
  <c r="Y296" i="3"/>
  <c r="V299" i="3"/>
  <c r="W299" i="3" s="1"/>
  <c r="Y307" i="3"/>
  <c r="V308" i="3"/>
  <c r="W308" i="3" s="1"/>
  <c r="Y309" i="3"/>
  <c r="Y318" i="3"/>
  <c r="V318" i="3"/>
  <c r="W318" i="3" s="1"/>
  <c r="Y322" i="3"/>
  <c r="V322" i="3"/>
  <c r="W322" i="3" s="1"/>
  <c r="V325" i="3"/>
  <c r="W325" i="3" s="1"/>
  <c r="V328" i="3"/>
  <c r="W328" i="3" s="1"/>
  <c r="Y331" i="3"/>
  <c r="Y336" i="3"/>
  <c r="V340" i="3"/>
  <c r="W340" i="3" s="1"/>
  <c r="V347" i="3"/>
  <c r="W347" i="3" s="1"/>
  <c r="V348" i="3"/>
  <c r="W348" i="3" s="1"/>
  <c r="V356" i="3"/>
  <c r="W356" i="3" s="1"/>
  <c r="V360" i="3"/>
  <c r="W360" i="3" s="1"/>
  <c r="Y360" i="3"/>
  <c r="V369" i="3"/>
  <c r="W369" i="3" s="1"/>
  <c r="V370" i="3"/>
  <c r="W370" i="3" s="1"/>
  <c r="V379" i="3"/>
  <c r="W379" i="3" s="1"/>
  <c r="V383" i="3"/>
  <c r="W383" i="3" s="1"/>
  <c r="Y383" i="3"/>
  <c r="V391" i="3"/>
  <c r="W391" i="3" s="1"/>
  <c r="V392" i="3"/>
  <c r="W392" i="3" s="1"/>
  <c r="V399" i="3"/>
  <c r="W399" i="3" s="1"/>
  <c r="V403" i="3"/>
  <c r="W403" i="3" s="1"/>
  <c r="Y403" i="3"/>
  <c r="V412" i="3"/>
  <c r="W412" i="3" s="1"/>
  <c r="V413" i="3"/>
  <c r="W413" i="3" s="1"/>
  <c r="V420" i="3"/>
  <c r="W420" i="3" s="1"/>
  <c r="V424" i="3"/>
  <c r="W424" i="3" s="1"/>
  <c r="Y424" i="3"/>
  <c r="V431" i="3"/>
  <c r="W431" i="3" s="1"/>
  <c r="V432" i="3"/>
  <c r="W432" i="3" s="1"/>
  <c r="V441" i="3"/>
  <c r="W441" i="3" s="1"/>
  <c r="V447" i="3"/>
  <c r="W447" i="3" s="1"/>
  <c r="Y447" i="3"/>
  <c r="V456" i="3"/>
  <c r="W456" i="3" s="1"/>
  <c r="V457" i="3"/>
  <c r="W457" i="3" s="1"/>
  <c r="V465" i="3"/>
  <c r="W465" i="3" s="1"/>
  <c r="V468" i="3"/>
  <c r="W468" i="3" s="1"/>
  <c r="Y468" i="3"/>
  <c r="Y488" i="3"/>
  <c r="Y515" i="3"/>
  <c r="V532" i="3"/>
  <c r="W532" i="3" s="1"/>
  <c r="Y536" i="3"/>
  <c r="V536" i="3"/>
  <c r="W536" i="3" s="1"/>
  <c r="Y537" i="3"/>
  <c r="V537" i="3"/>
  <c r="W537" i="3" s="1"/>
  <c r="Y574" i="3"/>
  <c r="V574" i="3"/>
  <c r="W574" i="3" s="1"/>
  <c r="Y579" i="3"/>
  <c r="Y594" i="3"/>
  <c r="V594" i="3"/>
  <c r="W594" i="3" s="1"/>
  <c r="Y614" i="3"/>
  <c r="V614" i="3"/>
  <c r="W614" i="3" s="1"/>
  <c r="V615" i="3"/>
  <c r="W615" i="3" s="1"/>
  <c r="Y615" i="3"/>
  <c r="Y641" i="3"/>
  <c r="V662" i="3"/>
  <c r="W662" i="3" s="1"/>
  <c r="Y662" i="3"/>
  <c r="V679" i="3"/>
  <c r="W679" i="3" s="1"/>
  <c r="Y679" i="3"/>
  <c r="Y688" i="3"/>
  <c r="V696" i="3"/>
  <c r="W696" i="3" s="1"/>
  <c r="V247" i="3"/>
  <c r="W247" i="3" s="1"/>
  <c r="Y247" i="3"/>
  <c r="V268" i="3"/>
  <c r="W268" i="3" s="1"/>
  <c r="Y268" i="3"/>
  <c r="V289" i="3"/>
  <c r="W289" i="3" s="1"/>
  <c r="Y289" i="3"/>
  <c r="V310" i="3"/>
  <c r="W310" i="3" s="1"/>
  <c r="Y310" i="3"/>
  <c r="V329" i="3"/>
  <c r="W329" i="3" s="1"/>
  <c r="Y329" i="3"/>
  <c r="Y508" i="3"/>
  <c r="Y517" i="3"/>
  <c r="V593" i="3"/>
  <c r="W593" i="3" s="1"/>
  <c r="Y593" i="3"/>
  <c r="Y596" i="3"/>
  <c r="V596" i="3"/>
  <c r="W596" i="3" s="1"/>
  <c r="Y625" i="3"/>
  <c r="Y629" i="3"/>
  <c r="V643" i="3"/>
  <c r="W643" i="3" s="1"/>
  <c r="Y643" i="3"/>
  <c r="Y660" i="3"/>
  <c r="V660" i="3"/>
  <c r="W660" i="3" s="1"/>
  <c r="Y665" i="3"/>
  <c r="V665" i="3"/>
  <c r="W665" i="3" s="1"/>
  <c r="V666" i="3"/>
  <c r="W666" i="3" s="1"/>
  <c r="Y666" i="3"/>
  <c r="Y686" i="3"/>
  <c r="V686" i="3"/>
  <c r="W686" i="3" s="1"/>
  <c r="Y708" i="3"/>
  <c r="V708" i="3"/>
  <c r="W708" i="3" s="1"/>
  <c r="Y756" i="3"/>
  <c r="V756" i="3"/>
  <c r="W756" i="3" s="1"/>
  <c r="V768" i="3"/>
  <c r="W768" i="3" s="1"/>
  <c r="Y768" i="3"/>
  <c r="Y771" i="3"/>
  <c r="V771" i="3"/>
  <c r="W771" i="3" s="1"/>
  <c r="Y772" i="3"/>
  <c r="V772" i="3"/>
  <c r="W772" i="3" s="1"/>
  <c r="Y786" i="3"/>
  <c r="V786" i="3"/>
  <c r="W786" i="3" s="1"/>
  <c r="Y813" i="3"/>
  <c r="V813" i="3"/>
  <c r="W813" i="3" s="1"/>
  <c r="V241" i="3"/>
  <c r="W241" i="3" s="1"/>
  <c r="Y241" i="3"/>
  <c r="V262" i="3"/>
  <c r="W262" i="3" s="1"/>
  <c r="Y262" i="3"/>
  <c r="V284" i="3"/>
  <c r="W284" i="3" s="1"/>
  <c r="Y284" i="3"/>
  <c r="V306" i="3"/>
  <c r="W306" i="3" s="1"/>
  <c r="Y306" i="3"/>
  <c r="V324" i="3"/>
  <c r="W324" i="3" s="1"/>
  <c r="Y324" i="3"/>
  <c r="Y491" i="3"/>
  <c r="Y493" i="3"/>
  <c r="V503" i="3"/>
  <c r="W503" i="3" s="1"/>
  <c r="V507" i="3"/>
  <c r="W507" i="3" s="1"/>
  <c r="V509" i="3"/>
  <c r="W509" i="3" s="1"/>
  <c r="Y511" i="3"/>
  <c r="Y518" i="3"/>
  <c r="V518" i="3"/>
  <c r="W518" i="3" s="1"/>
  <c r="V604" i="3"/>
  <c r="W604" i="3" s="1"/>
  <c r="Y608" i="3"/>
  <c r="V608" i="3"/>
  <c r="W608" i="3" s="1"/>
  <c r="Y610" i="3"/>
  <c r="V610" i="3"/>
  <c r="W610" i="3" s="1"/>
  <c r="Y613" i="3"/>
  <c r="V620" i="3"/>
  <c r="W620" i="3" s="1"/>
  <c r="V621" i="3"/>
  <c r="W621" i="3" s="1"/>
  <c r="Y621" i="3"/>
  <c r="Y627" i="3"/>
  <c r="V627" i="3"/>
  <c r="W627" i="3" s="1"/>
  <c r="Y632" i="3"/>
  <c r="V632" i="3"/>
  <c r="W632" i="3" s="1"/>
  <c r="Y646" i="3"/>
  <c r="V653" i="3"/>
  <c r="W653" i="3" s="1"/>
  <c r="Y653" i="3"/>
  <c r="V659" i="3"/>
  <c r="W659" i="3" s="1"/>
  <c r="Y659" i="3"/>
  <c r="Y691" i="3"/>
  <c r="V691" i="3"/>
  <c r="W691" i="3" s="1"/>
  <c r="V692" i="3"/>
  <c r="W692" i="3" s="1"/>
  <c r="Y692" i="3"/>
  <c r="V735" i="3"/>
  <c r="W735" i="3" s="1"/>
  <c r="Y735" i="3"/>
  <c r="Y738" i="3"/>
  <c r="V738" i="3"/>
  <c r="W738" i="3" s="1"/>
  <c r="Y739" i="3"/>
  <c r="V739" i="3"/>
  <c r="W739" i="3" s="1"/>
  <c r="Y766" i="3"/>
  <c r="V766" i="3"/>
  <c r="W766" i="3" s="1"/>
  <c r="Y782" i="3"/>
  <c r="V782" i="3"/>
  <c r="W782" i="3" s="1"/>
  <c r="V487" i="3"/>
  <c r="W487" i="3" s="1"/>
  <c r="Y487" i="3"/>
  <c r="V488" i="3"/>
  <c r="W488" i="3" s="1"/>
  <c r="V510" i="3"/>
  <c r="W510" i="3" s="1"/>
  <c r="Y510" i="3"/>
  <c r="V511" i="3"/>
  <c r="W511" i="3" s="1"/>
  <c r="V531" i="3"/>
  <c r="W531" i="3" s="1"/>
  <c r="Y531" i="3"/>
  <c r="Y539" i="3"/>
  <c r="V541" i="3"/>
  <c r="W541" i="3" s="1"/>
  <c r="V552" i="3"/>
  <c r="W552" i="3" s="1"/>
  <c r="Y554" i="3"/>
  <c r="Y569" i="3"/>
  <c r="V569" i="3"/>
  <c r="W569" i="3" s="1"/>
  <c r="Y586" i="3"/>
  <c r="V590" i="3"/>
  <c r="W590" i="3" s="1"/>
  <c r="V602" i="3"/>
  <c r="W602" i="3" s="1"/>
  <c r="V606" i="3"/>
  <c r="W606" i="3" s="1"/>
  <c r="Y606" i="3"/>
  <c r="V612" i="3"/>
  <c r="W612" i="3" s="1"/>
  <c r="Y630" i="3"/>
  <c r="V631" i="3"/>
  <c r="W631" i="3" s="1"/>
  <c r="V638" i="3"/>
  <c r="W638" i="3" s="1"/>
  <c r="Y640" i="3"/>
  <c r="Y656" i="3"/>
  <c r="V656" i="3"/>
  <c r="W656" i="3" s="1"/>
  <c r="Y663" i="3"/>
  <c r="Y674" i="3"/>
  <c r="Y676" i="3"/>
  <c r="V676" i="3"/>
  <c r="W676" i="3" s="1"/>
  <c r="Y678" i="3"/>
  <c r="V678" i="3"/>
  <c r="W678" i="3" s="1"/>
  <c r="V705" i="3"/>
  <c r="W705" i="3" s="1"/>
  <c r="Y705" i="3"/>
  <c r="Y707" i="3"/>
  <c r="V707" i="3"/>
  <c r="W707" i="3" s="1"/>
  <c r="V723" i="3"/>
  <c r="W723" i="3" s="1"/>
  <c r="Y723" i="3"/>
  <c r="Y726" i="3"/>
  <c r="V726" i="3"/>
  <c r="W726" i="3" s="1"/>
  <c r="V745" i="3"/>
  <c r="W745" i="3" s="1"/>
  <c r="Y745" i="3"/>
  <c r="V751" i="3"/>
  <c r="W751" i="3" s="1"/>
  <c r="Y751" i="3"/>
  <c r="Y761" i="3"/>
  <c r="V761" i="3"/>
  <c r="W761" i="3" s="1"/>
  <c r="Y798" i="3"/>
  <c r="V798" i="3"/>
  <c r="W798" i="3" s="1"/>
  <c r="V810" i="3"/>
  <c r="W810" i="3" s="1"/>
  <c r="Y810" i="3"/>
  <c r="Y812" i="3"/>
  <c r="V812" i="3"/>
  <c r="W812" i="3" s="1"/>
  <c r="Y830" i="3"/>
  <c r="V830" i="3"/>
  <c r="W830" i="3" s="1"/>
  <c r="Y478" i="3"/>
  <c r="V481" i="3"/>
  <c r="W481" i="3" s="1"/>
  <c r="Y481" i="3"/>
  <c r="Y503" i="3"/>
  <c r="V506" i="3"/>
  <c r="W506" i="3" s="1"/>
  <c r="Y506" i="3"/>
  <c r="AA506" i="3" s="1"/>
  <c r="Y523" i="3"/>
  <c r="V525" i="3"/>
  <c r="W525" i="3" s="1"/>
  <c r="Y525" i="3"/>
  <c r="Y532" i="3"/>
  <c r="Y548" i="3"/>
  <c r="V548" i="3"/>
  <c r="W548" i="3" s="1"/>
  <c r="V555" i="3"/>
  <c r="W555" i="3" s="1"/>
  <c r="Y565" i="3"/>
  <c r="V579" i="3"/>
  <c r="W579" i="3" s="1"/>
  <c r="V582" i="3"/>
  <c r="W582" i="3" s="1"/>
  <c r="Y582" i="3"/>
  <c r="V588" i="3"/>
  <c r="W588" i="3" s="1"/>
  <c r="Y604" i="3"/>
  <c r="Y607" i="3"/>
  <c r="V617" i="3"/>
  <c r="W617" i="3" s="1"/>
  <c r="Y620" i="3"/>
  <c r="Y636" i="3"/>
  <c r="V636" i="3"/>
  <c r="W636" i="3" s="1"/>
  <c r="V641" i="3"/>
  <c r="W641" i="3" s="1"/>
  <c r="Y652" i="3"/>
  <c r="V668" i="3"/>
  <c r="W668" i="3" s="1"/>
  <c r="V671" i="3"/>
  <c r="W671" i="3" s="1"/>
  <c r="Y702" i="3"/>
  <c r="V702" i="3"/>
  <c r="W702" i="3" s="1"/>
  <c r="Y722" i="3"/>
  <c r="V722" i="3"/>
  <c r="W722" i="3" s="1"/>
  <c r="Y744" i="3"/>
  <c r="V744" i="3"/>
  <c r="W744" i="3" s="1"/>
  <c r="Y748" i="3"/>
  <c r="V748" i="3"/>
  <c r="W748" i="3" s="1"/>
  <c r="Y750" i="3"/>
  <c r="V750" i="3"/>
  <c r="W750" i="3" s="1"/>
  <c r="Y777" i="3"/>
  <c r="V777" i="3"/>
  <c r="W777" i="3" s="1"/>
  <c r="V788" i="3"/>
  <c r="W788" i="3" s="1"/>
  <c r="Y788" i="3"/>
  <c r="Y791" i="3"/>
  <c r="V791" i="3"/>
  <c r="W791" i="3" s="1"/>
  <c r="Y809" i="3"/>
  <c r="V809" i="3"/>
  <c r="W809" i="3" s="1"/>
  <c r="Y824" i="3"/>
  <c r="V824" i="3"/>
  <c r="W824" i="3" s="1"/>
  <c r="V534" i="3"/>
  <c r="W534" i="3" s="1"/>
  <c r="Y534" i="3"/>
  <c r="V556" i="3"/>
  <c r="W556" i="3" s="1"/>
  <c r="Y556" i="3"/>
  <c r="V578" i="3"/>
  <c r="W578" i="3" s="1"/>
  <c r="Y578" i="3"/>
  <c r="V600" i="3"/>
  <c r="W600" i="3" s="1"/>
  <c r="Y600" i="3"/>
  <c r="V623" i="3"/>
  <c r="W623" i="3" s="1"/>
  <c r="Y623" i="3"/>
  <c r="V642" i="3"/>
  <c r="W642" i="3" s="1"/>
  <c r="Y642" i="3"/>
  <c r="Y670" i="3"/>
  <c r="V684" i="3"/>
  <c r="W684" i="3" s="1"/>
  <c r="Y698" i="3"/>
  <c r="V699" i="3"/>
  <c r="W699" i="3" s="1"/>
  <c r="Y701" i="3"/>
  <c r="V706" i="3"/>
  <c r="W706" i="3" s="1"/>
  <c r="Y706" i="3"/>
  <c r="V715" i="3"/>
  <c r="W715" i="3" s="1"/>
  <c r="Y715" i="3"/>
  <c r="V724" i="3"/>
  <c r="W724" i="3" s="1"/>
  <c r="Y724" i="3"/>
  <c r="V737" i="3"/>
  <c r="W737" i="3" s="1"/>
  <c r="Y737" i="3"/>
  <c r="Y747" i="3"/>
  <c r="V758" i="3"/>
  <c r="W758" i="3" s="1"/>
  <c r="Y758" i="3"/>
  <c r="Y760" i="3"/>
  <c r="V760" i="3"/>
  <c r="W760" i="3" s="1"/>
  <c r="V778" i="3"/>
  <c r="W778" i="3" s="1"/>
  <c r="Y778" i="3"/>
  <c r="Y780" i="3"/>
  <c r="V780" i="3"/>
  <c r="W780" i="3" s="1"/>
  <c r="V800" i="3"/>
  <c r="W800" i="3" s="1"/>
  <c r="Y800" i="3"/>
  <c r="Y802" i="3"/>
  <c r="V802" i="3"/>
  <c r="W802" i="3" s="1"/>
  <c r="V820" i="3"/>
  <c r="W820" i="3" s="1"/>
  <c r="Y820" i="3"/>
  <c r="Y822" i="3"/>
  <c r="V822" i="3"/>
  <c r="W822" i="3" s="1"/>
  <c r="V673" i="3"/>
  <c r="W673" i="3" s="1"/>
  <c r="Y673" i="3"/>
  <c r="V694" i="3"/>
  <c r="W694" i="3" s="1"/>
  <c r="Y694" i="3"/>
  <c r="V711" i="3"/>
  <c r="W711" i="3" s="1"/>
  <c r="Y712" i="3"/>
  <c r="V720" i="3"/>
  <c r="W720" i="3" s="1"/>
  <c r="Y721" i="3"/>
  <c r="V731" i="3"/>
  <c r="W731" i="3" s="1"/>
  <c r="Y732" i="3"/>
  <c r="V742" i="3"/>
  <c r="W742" i="3" s="1"/>
  <c r="Y743" i="3"/>
  <c r="V667" i="3"/>
  <c r="W667" i="3" s="1"/>
  <c r="Y667" i="3"/>
  <c r="V689" i="3"/>
  <c r="W689" i="3" s="1"/>
  <c r="Y689" i="3"/>
  <c r="V759" i="3"/>
  <c r="W759" i="3" s="1"/>
  <c r="Y759" i="3"/>
  <c r="V770" i="3"/>
  <c r="W770" i="3" s="1"/>
  <c r="Y770" i="3"/>
  <c r="V779" i="3"/>
  <c r="W779" i="3" s="1"/>
  <c r="Y779" i="3"/>
  <c r="V790" i="3"/>
  <c r="W790" i="3" s="1"/>
  <c r="Y790" i="3"/>
  <c r="V801" i="3"/>
  <c r="W801" i="3" s="1"/>
  <c r="Y801" i="3"/>
  <c r="V811" i="3"/>
  <c r="W811" i="3" s="1"/>
  <c r="Y811" i="3"/>
  <c r="V821" i="3"/>
  <c r="W821" i="3" s="1"/>
  <c r="Y821" i="3"/>
  <c r="AA821" i="3" s="1"/>
  <c r="V833" i="3"/>
  <c r="W833" i="3" s="1"/>
  <c r="Y833" i="3"/>
  <c r="V746" i="3"/>
  <c r="W746" i="3" s="1"/>
  <c r="Y746" i="3"/>
  <c r="V753" i="3"/>
  <c r="W753" i="3" s="1"/>
  <c r="Y754" i="3"/>
  <c r="V763" i="3"/>
  <c r="W763" i="3" s="1"/>
  <c r="Y764" i="3"/>
  <c r="V775" i="3"/>
  <c r="W775" i="3" s="1"/>
  <c r="Y776" i="3"/>
  <c r="V784" i="3"/>
  <c r="W784" i="3" s="1"/>
  <c r="Y785" i="3"/>
  <c r="V795" i="3"/>
  <c r="W795" i="3" s="1"/>
  <c r="Y796" i="3"/>
  <c r="V806" i="3"/>
  <c r="W806" i="3" s="1"/>
  <c r="Y807" i="3"/>
  <c r="V816" i="3"/>
  <c r="W816" i="3" s="1"/>
  <c r="Y817" i="3"/>
  <c r="V827" i="3"/>
  <c r="W827" i="3" s="1"/>
  <c r="Y829" i="3"/>
  <c r="R13" i="2"/>
  <c r="U13" i="2" s="1"/>
  <c r="R14" i="2"/>
  <c r="U14" i="2" s="1"/>
  <c r="R15" i="2"/>
  <c r="U15" i="2" s="1"/>
  <c r="R16" i="2"/>
  <c r="U16" i="2" s="1"/>
  <c r="R17" i="2"/>
  <c r="U17" i="2" s="1"/>
  <c r="R19" i="2"/>
  <c r="U19" i="2" s="1"/>
  <c r="R20" i="2"/>
  <c r="U20" i="2" s="1"/>
  <c r="R21" i="2"/>
  <c r="U21" i="2" s="1"/>
  <c r="R23" i="2"/>
  <c r="U23" i="2" s="1"/>
  <c r="R24" i="2"/>
  <c r="U24" i="2" s="1"/>
  <c r="R26" i="2"/>
  <c r="U26" i="2" s="1"/>
  <c r="R27" i="2"/>
  <c r="U27" i="2" s="1"/>
  <c r="R29" i="2"/>
  <c r="U29" i="2" s="1"/>
  <c r="R31" i="2"/>
  <c r="U31" i="2" s="1"/>
  <c r="R33" i="2"/>
  <c r="U33" i="2" s="1"/>
  <c r="R34" i="2"/>
  <c r="U34" i="2" s="1"/>
  <c r="R36" i="2"/>
  <c r="U36" i="2" s="1"/>
  <c r="R37" i="2"/>
  <c r="U37" i="2" s="1"/>
  <c r="R38" i="2"/>
  <c r="U38" i="2" s="1"/>
  <c r="R39" i="2"/>
  <c r="U39" i="2" s="1"/>
  <c r="R41" i="2"/>
  <c r="U41" i="2" s="1"/>
  <c r="R42" i="2"/>
  <c r="U42" i="2" s="1"/>
  <c r="R43" i="2"/>
  <c r="U43" i="2" s="1"/>
  <c r="R45" i="2"/>
  <c r="U45" i="2" s="1"/>
  <c r="R46" i="2"/>
  <c r="U46" i="2" s="1"/>
  <c r="R47" i="2"/>
  <c r="U47" i="2" s="1"/>
  <c r="R48" i="2"/>
  <c r="U48" i="2" s="1"/>
  <c r="R50" i="2"/>
  <c r="U50" i="2" s="1"/>
  <c r="R51" i="2"/>
  <c r="U51" i="2" s="1"/>
  <c r="R52" i="2"/>
  <c r="U52" i="2" s="1"/>
  <c r="R54" i="2"/>
  <c r="U54" i="2" s="1"/>
  <c r="R56" i="2"/>
  <c r="U56" i="2" s="1"/>
  <c r="R57" i="2"/>
  <c r="U57" i="2" s="1"/>
  <c r="R58" i="2"/>
  <c r="U58" i="2" s="1"/>
  <c r="R59" i="2"/>
  <c r="U59" i="2" s="1"/>
  <c r="R61" i="2"/>
  <c r="U61" i="2" s="1"/>
  <c r="R62" i="2"/>
  <c r="U62" i="2" s="1"/>
  <c r="R63" i="2"/>
  <c r="U63" i="2" s="1"/>
  <c r="R64" i="2"/>
  <c r="U64" i="2" s="1"/>
  <c r="R65" i="2"/>
  <c r="U65" i="2" s="1"/>
  <c r="R66" i="2"/>
  <c r="U66" i="2" s="1"/>
  <c r="R67" i="2"/>
  <c r="U67" i="2" s="1"/>
  <c r="R69" i="2"/>
  <c r="U69" i="2" s="1"/>
  <c r="R70" i="2"/>
  <c r="U70" i="2" s="1"/>
  <c r="R72" i="2"/>
  <c r="U72" i="2" s="1"/>
  <c r="R74" i="2"/>
  <c r="U74" i="2" s="1"/>
  <c r="R76" i="2"/>
  <c r="U76" i="2" s="1"/>
  <c r="R78" i="2"/>
  <c r="U78" i="2" s="1"/>
  <c r="R79" i="2"/>
  <c r="U79" i="2" s="1"/>
  <c r="R80" i="2"/>
  <c r="U80" i="2" s="1"/>
  <c r="R81" i="2"/>
  <c r="U81" i="2" s="1"/>
  <c r="R82" i="2"/>
  <c r="U82" i="2" s="1"/>
  <c r="R83" i="2"/>
  <c r="U83" i="2" s="1"/>
  <c r="R84" i="2"/>
  <c r="U84" i="2" s="1"/>
  <c r="R85" i="2"/>
  <c r="U85" i="2" s="1"/>
  <c r="R87" i="2"/>
  <c r="U87" i="2" s="1"/>
  <c r="R88" i="2"/>
  <c r="U88" i="2" s="1"/>
  <c r="R90" i="2"/>
  <c r="U90" i="2" s="1"/>
  <c r="R91" i="2"/>
  <c r="U91" i="2" s="1"/>
  <c r="R92" i="2"/>
  <c r="U92" i="2" s="1"/>
  <c r="R93" i="2"/>
  <c r="U93" i="2" s="1"/>
  <c r="R95" i="2"/>
  <c r="U95" i="2" s="1"/>
  <c r="R96" i="2"/>
  <c r="U96" i="2" s="1"/>
  <c r="R97" i="2"/>
  <c r="U97" i="2" s="1"/>
  <c r="R98" i="2"/>
  <c r="U98" i="2" s="1"/>
  <c r="R99" i="2"/>
  <c r="U99" i="2" s="1"/>
  <c r="R100" i="2"/>
  <c r="U100" i="2" s="1"/>
  <c r="R101" i="2"/>
  <c r="U101" i="2" s="1"/>
  <c r="R103" i="2"/>
  <c r="U103" i="2" s="1"/>
  <c r="R104" i="2"/>
  <c r="U104" i="2" s="1"/>
  <c r="R105" i="2"/>
  <c r="U105" i="2" s="1"/>
  <c r="U106" i="2"/>
  <c r="R107" i="2"/>
  <c r="U107" i="2" s="1"/>
  <c r="R109" i="2"/>
  <c r="U109" i="2" s="1"/>
  <c r="R110" i="2"/>
  <c r="U110" i="2" s="1"/>
  <c r="R112" i="2"/>
  <c r="U112" i="2" s="1"/>
  <c r="R114" i="2"/>
  <c r="U114" i="2" s="1"/>
  <c r="R115" i="2"/>
  <c r="U115" i="2" s="1"/>
  <c r="R116" i="2"/>
  <c r="U116" i="2" s="1"/>
  <c r="R117" i="2"/>
  <c r="U117" i="2" s="1"/>
  <c r="R118" i="2"/>
  <c r="U118" i="2" s="1"/>
  <c r="R120" i="2"/>
  <c r="U120" i="2" s="1"/>
  <c r="R121" i="2"/>
  <c r="U121" i="2" s="1"/>
  <c r="R122" i="2"/>
  <c r="U122" i="2" s="1"/>
  <c r="R123" i="2"/>
  <c r="U123" i="2" s="1"/>
  <c r="R124" i="2"/>
  <c r="U124" i="2" s="1"/>
  <c r="R126" i="2"/>
  <c r="U126" i="2" s="1"/>
  <c r="R127" i="2"/>
  <c r="U127" i="2" s="1"/>
  <c r="R128" i="2"/>
  <c r="U128" i="2" s="1"/>
  <c r="R129" i="2"/>
  <c r="U129" i="2" s="1"/>
  <c r="R130" i="2"/>
  <c r="U130" i="2" s="1"/>
  <c r="R131" i="2"/>
  <c r="U131" i="2" s="1"/>
  <c r="R132" i="2"/>
  <c r="U132" i="2" s="1"/>
  <c r="R133" i="2"/>
  <c r="U133" i="2" s="1"/>
  <c r="R134" i="2"/>
  <c r="U134" i="2" s="1"/>
  <c r="R136" i="2"/>
  <c r="U136" i="2" s="1"/>
  <c r="R137" i="2"/>
  <c r="U137" i="2" s="1"/>
  <c r="R138" i="2"/>
  <c r="U138" i="2" s="1"/>
  <c r="R139" i="2"/>
  <c r="U139" i="2" s="1"/>
  <c r="R141" i="2"/>
  <c r="U141" i="2" s="1"/>
  <c r="R142" i="2"/>
  <c r="U142" i="2" s="1"/>
  <c r="R143" i="2"/>
  <c r="U143" i="2" s="1"/>
  <c r="R144" i="2"/>
  <c r="U144" i="2" s="1"/>
  <c r="R145" i="2"/>
  <c r="U145" i="2" s="1"/>
  <c r="R146" i="2"/>
  <c r="U146" i="2" s="1"/>
  <c r="R148" i="2"/>
  <c r="U148" i="2" s="1"/>
  <c r="R149" i="2"/>
  <c r="U149" i="2" s="1"/>
  <c r="R150" i="2"/>
  <c r="U150" i="2" s="1"/>
  <c r="R151" i="2"/>
  <c r="U151" i="2" s="1"/>
  <c r="R153" i="2"/>
  <c r="U153" i="2" s="1"/>
  <c r="R154" i="2"/>
  <c r="U154" i="2" s="1"/>
  <c r="R155" i="2"/>
  <c r="U155" i="2" s="1"/>
  <c r="R157" i="2"/>
  <c r="U157" i="2" s="1"/>
  <c r="R159" i="2"/>
  <c r="U159" i="2" s="1"/>
  <c r="R160" i="2"/>
  <c r="U160" i="2" s="1"/>
  <c r="R161" i="2"/>
  <c r="U161" i="2" s="1"/>
  <c r="R162" i="2"/>
  <c r="U162" i="2" s="1"/>
  <c r="R163" i="2"/>
  <c r="U163" i="2" s="1"/>
  <c r="R164" i="2"/>
  <c r="U164" i="2" s="1"/>
  <c r="R165" i="2"/>
  <c r="U165" i="2" s="1"/>
  <c r="R166" i="2"/>
  <c r="U166" i="2" s="1"/>
  <c r="R167" i="2"/>
  <c r="U167" i="2" s="1"/>
  <c r="R168" i="2"/>
  <c r="U168" i="2" s="1"/>
  <c r="R169" i="2"/>
  <c r="U169" i="2" s="1"/>
  <c r="R170" i="2"/>
  <c r="U170" i="2" s="1"/>
  <c r="R171" i="2"/>
  <c r="U171" i="2" s="1"/>
  <c r="R172" i="2"/>
  <c r="U172" i="2" s="1"/>
  <c r="R174" i="2"/>
  <c r="U174" i="2" s="1"/>
  <c r="R175" i="2"/>
  <c r="U175" i="2" s="1"/>
  <c r="R176" i="2"/>
  <c r="U176" i="2" s="1"/>
  <c r="R177" i="2"/>
  <c r="U177" i="2" s="1"/>
  <c r="R178" i="2"/>
  <c r="U178" i="2" s="1"/>
  <c r="R179" i="2"/>
  <c r="U179" i="2" s="1"/>
  <c r="R180" i="2"/>
  <c r="U180" i="2" s="1"/>
  <c r="R181" i="2"/>
  <c r="U181" i="2" s="1"/>
  <c r="R182" i="2"/>
  <c r="U182" i="2" s="1"/>
  <c r="R183" i="2"/>
  <c r="U183" i="2" s="1"/>
  <c r="R185" i="2"/>
  <c r="U185" i="2" s="1"/>
  <c r="R186" i="2"/>
  <c r="U186" i="2" s="1"/>
  <c r="R188" i="2"/>
  <c r="U188" i="2" s="1"/>
  <c r="R189" i="2"/>
  <c r="U189" i="2" s="1"/>
  <c r="R190" i="2"/>
  <c r="U190" i="2" s="1"/>
  <c r="R191" i="2"/>
  <c r="U191" i="2" s="1"/>
  <c r="R193" i="2"/>
  <c r="U193" i="2" s="1"/>
  <c r="R194" i="2"/>
  <c r="U194" i="2" s="1"/>
  <c r="R195" i="2"/>
  <c r="U195" i="2" s="1"/>
  <c r="R196" i="2"/>
  <c r="U196" i="2" s="1"/>
  <c r="R197" i="2"/>
  <c r="U197" i="2" s="1"/>
  <c r="R198" i="2"/>
  <c r="U198" i="2" s="1"/>
  <c r="R199" i="2"/>
  <c r="U199" i="2" s="1"/>
  <c r="R200" i="2"/>
  <c r="U200" i="2" s="1"/>
  <c r="R202" i="2"/>
  <c r="U202" i="2" s="1"/>
  <c r="R203" i="2"/>
  <c r="U203" i="2" s="1"/>
  <c r="R205" i="2"/>
  <c r="U205" i="2" s="1"/>
  <c r="R206" i="2"/>
  <c r="U206" i="2" s="1"/>
  <c r="R207" i="2"/>
  <c r="U207" i="2" s="1"/>
  <c r="R208" i="2"/>
  <c r="U208" i="2" s="1"/>
  <c r="R209" i="2"/>
  <c r="U209" i="2" s="1"/>
  <c r="R210" i="2"/>
  <c r="U210" i="2" s="1"/>
  <c r="R211" i="2"/>
  <c r="U211" i="2" s="1"/>
  <c r="R212" i="2"/>
  <c r="U212" i="2" s="1"/>
  <c r="R214" i="2"/>
  <c r="U214" i="2" s="1"/>
  <c r="R216" i="2"/>
  <c r="U216" i="2" s="1"/>
  <c r="R217" i="2"/>
  <c r="U217" i="2" s="1"/>
  <c r="R219" i="2"/>
  <c r="U219" i="2" s="1"/>
  <c r="R220" i="2"/>
  <c r="U220" i="2" s="1"/>
  <c r="R221" i="2"/>
  <c r="U221" i="2" s="1"/>
  <c r="R222" i="2"/>
  <c r="U222" i="2" s="1"/>
  <c r="R223" i="2"/>
  <c r="U223" i="2" s="1"/>
  <c r="R224" i="2"/>
  <c r="U224" i="2" s="1"/>
  <c r="R225" i="2"/>
  <c r="U225" i="2" s="1"/>
  <c r="R227" i="2"/>
  <c r="U227" i="2" s="1"/>
  <c r="R228" i="2"/>
  <c r="U228" i="2" s="1"/>
  <c r="R229" i="2"/>
  <c r="U229" i="2" s="1"/>
  <c r="R231" i="2"/>
  <c r="U231" i="2" s="1"/>
  <c r="R232" i="2"/>
  <c r="U232" i="2" s="1"/>
  <c r="R233" i="2"/>
  <c r="U233" i="2" s="1"/>
  <c r="R234" i="2"/>
  <c r="U234" i="2" s="1"/>
  <c r="R235" i="2"/>
  <c r="U235" i="2" s="1"/>
  <c r="R236" i="2"/>
  <c r="U236" i="2" s="1"/>
  <c r="R238" i="2"/>
  <c r="U238" i="2" s="1"/>
  <c r="R239" i="2"/>
  <c r="U239" i="2" s="1"/>
  <c r="R241" i="2"/>
  <c r="U241" i="2" s="1"/>
  <c r="R243" i="2"/>
  <c r="U243" i="2" s="1"/>
  <c r="R244" i="2"/>
  <c r="U244" i="2" s="1"/>
  <c r="R245" i="2"/>
  <c r="U245" i="2" s="1"/>
  <c r="R247" i="2"/>
  <c r="U247" i="2" s="1"/>
  <c r="R248" i="2"/>
  <c r="U248" i="2" s="1"/>
  <c r="R249" i="2"/>
  <c r="U249" i="2" s="1"/>
  <c r="R250" i="2"/>
  <c r="U250" i="2" s="1"/>
  <c r="R252" i="2"/>
  <c r="U252" i="2" s="1"/>
  <c r="R253" i="2"/>
  <c r="U253" i="2" s="1"/>
  <c r="R254" i="2"/>
  <c r="U254" i="2" s="1"/>
  <c r="R255" i="2"/>
  <c r="U255" i="2" s="1"/>
  <c r="R257" i="2"/>
  <c r="U257" i="2" s="1"/>
  <c r="R258" i="2"/>
  <c r="U258" i="2" s="1"/>
  <c r="R259" i="2"/>
  <c r="U259" i="2" s="1"/>
  <c r="R261" i="2"/>
  <c r="U261" i="2" s="1"/>
  <c r="R262" i="2"/>
  <c r="U262" i="2" s="1"/>
  <c r="R263" i="2"/>
  <c r="U263" i="2" s="1"/>
  <c r="R264" i="2"/>
  <c r="U264" i="2" s="1"/>
  <c r="R266" i="2"/>
  <c r="U266" i="2" s="1"/>
  <c r="R268" i="2"/>
  <c r="U268" i="2" s="1"/>
  <c r="R269" i="2"/>
  <c r="U269" i="2" s="1"/>
  <c r="R271" i="2"/>
  <c r="U271" i="2" s="1"/>
  <c r="R272" i="2"/>
  <c r="U272" i="2" s="1"/>
  <c r="R273" i="2"/>
  <c r="U273" i="2" s="1"/>
  <c r="R274" i="2"/>
  <c r="U274" i="2" s="1"/>
  <c r="R276" i="2"/>
  <c r="U276" i="2" s="1"/>
  <c r="R279" i="2"/>
  <c r="U279" i="2" s="1"/>
  <c r="R280" i="2"/>
  <c r="U280" i="2" s="1"/>
  <c r="R281" i="2"/>
  <c r="U281" i="2" s="1"/>
  <c r="R282" i="2"/>
  <c r="U282" i="2" s="1"/>
  <c r="R283" i="2"/>
  <c r="U283" i="2" s="1"/>
  <c r="R284" i="2"/>
  <c r="U284" i="2" s="1"/>
  <c r="R285" i="2"/>
  <c r="U285" i="2" s="1"/>
  <c r="R286" i="2"/>
  <c r="U286" i="2" s="1"/>
  <c r="R287" i="2"/>
  <c r="U287" i="2" s="1"/>
  <c r="R289" i="2"/>
  <c r="U289" i="2" s="1"/>
  <c r="R291" i="2"/>
  <c r="U291" i="2" s="1"/>
  <c r="R293" i="2"/>
  <c r="U293" i="2" s="1"/>
  <c r="R294" i="2"/>
  <c r="U294" i="2" s="1"/>
  <c r="R296" i="2"/>
  <c r="U296" i="2" s="1"/>
  <c r="R297" i="2"/>
  <c r="U297" i="2" s="1"/>
  <c r="R298" i="2"/>
  <c r="U298" i="2" s="1"/>
  <c r="R299" i="2"/>
  <c r="U299" i="2" s="1"/>
  <c r="R301" i="2"/>
  <c r="U301" i="2" s="1"/>
  <c r="R302" i="2"/>
  <c r="U302" i="2" s="1"/>
  <c r="R303" i="2"/>
  <c r="U303" i="2" s="1"/>
  <c r="R304" i="2"/>
  <c r="U304" i="2" s="1"/>
  <c r="R306" i="2"/>
  <c r="U306" i="2" s="1"/>
  <c r="R307" i="2"/>
  <c r="U307" i="2" s="1"/>
  <c r="R308" i="2"/>
  <c r="U308" i="2" s="1"/>
  <c r="R309" i="2"/>
  <c r="U309" i="2" s="1"/>
  <c r="R310" i="2"/>
  <c r="U310" i="2" s="1"/>
  <c r="R312" i="2"/>
  <c r="U312" i="2" s="1"/>
  <c r="R313" i="2"/>
  <c r="U313" i="2" s="1"/>
  <c r="R315" i="2"/>
  <c r="U315" i="2" s="1"/>
  <c r="R316" i="2"/>
  <c r="U316" i="2" s="1"/>
  <c r="R317" i="2"/>
  <c r="U317" i="2" s="1"/>
  <c r="R318" i="2"/>
  <c r="U318" i="2" s="1"/>
  <c r="R319" i="2"/>
  <c r="U319" i="2" s="1"/>
  <c r="R320" i="2"/>
  <c r="U320" i="2" s="1"/>
  <c r="R321" i="2"/>
  <c r="U321" i="2" s="1"/>
  <c r="R322" i="2"/>
  <c r="U322" i="2" s="1"/>
  <c r="R323" i="2"/>
  <c r="U323" i="2" s="1"/>
  <c r="R324" i="2"/>
  <c r="U324" i="2" s="1"/>
  <c r="R325" i="2"/>
  <c r="U325" i="2" s="1"/>
  <c r="R327" i="2"/>
  <c r="U327" i="2" s="1"/>
  <c r="R328" i="2"/>
  <c r="U328" i="2" s="1"/>
  <c r="R329" i="2"/>
  <c r="U329" i="2" s="1"/>
  <c r="R331" i="2"/>
  <c r="U331" i="2" s="1"/>
  <c r="R333" i="2"/>
  <c r="U333" i="2" s="1"/>
  <c r="R335" i="2"/>
  <c r="U335" i="2" s="1"/>
  <c r="R336" i="2"/>
  <c r="U336" i="2" s="1"/>
  <c r="R338" i="2"/>
  <c r="U338" i="2" s="1"/>
  <c r="R339" i="2"/>
  <c r="U339" i="2" s="1"/>
  <c r="R340" i="2"/>
  <c r="U340" i="2" s="1"/>
  <c r="R341" i="2"/>
  <c r="U341" i="2" s="1"/>
  <c r="R342" i="2"/>
  <c r="U342" i="2" s="1"/>
  <c r="R344" i="2"/>
  <c r="U344" i="2" s="1"/>
  <c r="R345" i="2"/>
  <c r="U345" i="2" s="1"/>
  <c r="R346" i="2"/>
  <c r="U346" i="2" s="1"/>
  <c r="R347" i="2"/>
  <c r="U347" i="2" s="1"/>
  <c r="R348" i="2"/>
  <c r="U348" i="2" s="1"/>
  <c r="R349" i="2"/>
  <c r="U349" i="2" s="1"/>
  <c r="R350" i="2"/>
  <c r="U350" i="2" s="1"/>
  <c r="R351" i="2"/>
  <c r="U351" i="2" s="1"/>
  <c r="R353" i="2"/>
  <c r="U353" i="2" s="1"/>
  <c r="R355" i="2"/>
  <c r="U355" i="2" s="1"/>
  <c r="R356" i="2"/>
  <c r="U356" i="2" s="1"/>
  <c r="R357" i="2"/>
  <c r="U357" i="2" s="1"/>
  <c r="R358" i="2"/>
  <c r="U358" i="2" s="1"/>
  <c r="R360" i="2"/>
  <c r="U360" i="2" s="1"/>
  <c r="R362" i="2"/>
  <c r="U362" i="2" s="1"/>
  <c r="R363" i="2"/>
  <c r="U363" i="2" s="1"/>
  <c r="R365" i="2"/>
  <c r="U365" i="2" s="1"/>
  <c r="R367" i="2"/>
  <c r="U367" i="2" s="1"/>
  <c r="R368" i="2"/>
  <c r="U368" i="2" s="1"/>
  <c r="R369" i="2"/>
  <c r="U369" i="2" s="1"/>
  <c r="R370" i="2"/>
  <c r="U370" i="2" s="1"/>
  <c r="R372" i="2"/>
  <c r="U372" i="2" s="1"/>
  <c r="R373" i="2"/>
  <c r="U373" i="2" s="1"/>
  <c r="R374" i="2"/>
  <c r="U374" i="2" s="1"/>
  <c r="R376" i="2"/>
  <c r="U376" i="2" s="1"/>
  <c r="R377" i="2"/>
  <c r="U377" i="2" s="1"/>
  <c r="R379" i="2"/>
  <c r="U379" i="2" s="1"/>
  <c r="R380" i="2"/>
  <c r="U380" i="2" s="1"/>
  <c r="R381" i="2"/>
  <c r="U381" i="2" s="1"/>
  <c r="R383" i="2"/>
  <c r="U383" i="2" s="1"/>
  <c r="R385" i="2"/>
  <c r="U385" i="2" s="1"/>
  <c r="R386" i="2"/>
  <c r="U386" i="2" s="1"/>
  <c r="R387" i="2"/>
  <c r="U387" i="2" s="1"/>
  <c r="R389" i="2"/>
  <c r="U389" i="2" s="1"/>
  <c r="R390" i="2"/>
  <c r="U390" i="2" s="1"/>
  <c r="R391" i="2"/>
  <c r="U391" i="2" s="1"/>
  <c r="R392" i="2"/>
  <c r="U392" i="2" s="1"/>
  <c r="R393" i="2"/>
  <c r="U393" i="2" s="1"/>
  <c r="R394" i="2"/>
  <c r="U394" i="2" s="1"/>
  <c r="R396" i="2"/>
  <c r="U396" i="2" s="1"/>
  <c r="R397" i="2"/>
  <c r="U397" i="2" s="1"/>
  <c r="R398" i="2"/>
  <c r="U398" i="2" s="1"/>
  <c r="R399" i="2"/>
  <c r="U399" i="2" s="1"/>
  <c r="R400" i="2"/>
  <c r="U400" i="2" s="1"/>
  <c r="R402" i="2"/>
  <c r="U402" i="2" s="1"/>
  <c r="R403" i="2"/>
  <c r="U403" i="2" s="1"/>
  <c r="R405" i="2"/>
  <c r="U405" i="2" s="1"/>
  <c r="R407" i="2"/>
  <c r="U407" i="2" s="1"/>
  <c r="R408" i="2"/>
  <c r="U408" i="2" s="1"/>
  <c r="R409" i="2"/>
  <c r="U409" i="2" s="1"/>
  <c r="R410" i="2"/>
  <c r="U410" i="2" s="1"/>
  <c r="R412" i="2"/>
  <c r="U412" i="2" s="1"/>
  <c r="R413" i="2"/>
  <c r="U413" i="2" s="1"/>
  <c r="R414" i="2"/>
  <c r="U414" i="2" s="1"/>
  <c r="R415" i="2"/>
  <c r="U415" i="2" s="1"/>
  <c r="R416" i="2"/>
  <c r="U416" i="2" s="1"/>
  <c r="R418" i="2"/>
  <c r="U418" i="2" s="1"/>
  <c r="R419" i="2"/>
  <c r="U419" i="2" s="1"/>
  <c r="R420" i="2"/>
  <c r="U420" i="2" s="1"/>
  <c r="R421" i="2"/>
  <c r="U421" i="2" s="1"/>
  <c r="R422" i="2"/>
  <c r="U422" i="2" s="1"/>
  <c r="R424" i="2"/>
  <c r="U424" i="2" s="1"/>
  <c r="R426" i="2"/>
  <c r="U426" i="2" s="1"/>
  <c r="R427" i="2"/>
  <c r="U427" i="2" s="1"/>
  <c r="R428" i="2"/>
  <c r="U428" i="2" s="1"/>
  <c r="R429" i="2"/>
  <c r="U429" i="2" s="1"/>
  <c r="R430" i="2"/>
  <c r="U430" i="2" s="1"/>
  <c r="R431" i="2"/>
  <c r="U431" i="2" s="1"/>
  <c r="R432" i="2"/>
  <c r="U432" i="2" s="1"/>
  <c r="R434" i="2"/>
  <c r="U434" i="2" s="1"/>
  <c r="R435" i="2"/>
  <c r="U435" i="2" s="1"/>
  <c r="R436" i="2"/>
  <c r="U436" i="2" s="1"/>
  <c r="R437" i="2"/>
  <c r="U437" i="2" s="1"/>
  <c r="R439" i="2"/>
  <c r="U439" i="2" s="1"/>
  <c r="R441" i="2"/>
  <c r="U441" i="2" s="1"/>
  <c r="R443" i="2"/>
  <c r="U443" i="2" s="1"/>
  <c r="R445" i="2"/>
  <c r="U445" i="2" s="1"/>
  <c r="R447" i="2"/>
  <c r="U447" i="2" s="1"/>
  <c r="R448" i="2"/>
  <c r="U448" i="2" s="1"/>
  <c r="R450" i="2"/>
  <c r="U450" i="2" s="1"/>
  <c r="R452" i="2"/>
  <c r="U452" i="2" s="1"/>
  <c r="R453" i="2"/>
  <c r="U453" i="2" s="1"/>
  <c r="R454" i="2"/>
  <c r="U454" i="2" s="1"/>
  <c r="R456" i="2"/>
  <c r="U456" i="2" s="1"/>
  <c r="R457" i="2"/>
  <c r="U457" i="2" s="1"/>
  <c r="R458" i="2"/>
  <c r="U458" i="2" s="1"/>
  <c r="R460" i="2"/>
  <c r="U460" i="2" s="1"/>
  <c r="R461" i="2"/>
  <c r="U461" i="2" s="1"/>
  <c r="R462" i="2"/>
  <c r="U462" i="2" s="1"/>
  <c r="R464" i="2"/>
  <c r="U464" i="2" s="1"/>
  <c r="R465" i="2"/>
  <c r="U465" i="2" s="1"/>
  <c r="R466" i="2"/>
  <c r="U466" i="2" s="1"/>
  <c r="R467" i="2"/>
  <c r="U467" i="2" s="1"/>
  <c r="R468" i="2"/>
  <c r="U468" i="2" s="1"/>
  <c r="R469" i="2"/>
  <c r="U469" i="2" s="1"/>
  <c r="R470" i="2"/>
  <c r="U470" i="2" s="1"/>
  <c r="R472" i="2"/>
  <c r="U472" i="2" s="1"/>
  <c r="R474" i="2"/>
  <c r="U474" i="2" s="1"/>
  <c r="R475" i="2"/>
  <c r="U475" i="2" s="1"/>
  <c r="R476" i="2"/>
  <c r="U476" i="2" s="1"/>
  <c r="R477" i="2"/>
  <c r="U477" i="2" s="1"/>
  <c r="R478" i="2"/>
  <c r="U478" i="2" s="1"/>
  <c r="R479" i="2"/>
  <c r="U479" i="2" s="1"/>
  <c r="R481" i="2"/>
  <c r="U481" i="2" s="1"/>
  <c r="R483" i="2"/>
  <c r="U483" i="2" s="1"/>
  <c r="R484" i="2"/>
  <c r="U484" i="2" s="1"/>
  <c r="R485" i="2"/>
  <c r="U485" i="2" s="1"/>
  <c r="R487" i="2"/>
  <c r="U487" i="2" s="1"/>
  <c r="R488" i="2"/>
  <c r="U488" i="2" s="1"/>
  <c r="R489" i="2"/>
  <c r="U489" i="2" s="1"/>
  <c r="R491" i="2"/>
  <c r="U491" i="2" s="1"/>
  <c r="R493" i="2"/>
  <c r="U493" i="2" s="1"/>
  <c r="R495" i="2"/>
  <c r="U495" i="2" s="1"/>
  <c r="R497" i="2"/>
  <c r="U497" i="2" s="1"/>
  <c r="R498" i="2"/>
  <c r="U498" i="2" s="1"/>
  <c r="R500" i="2"/>
  <c r="U500" i="2" s="1"/>
  <c r="R501" i="2"/>
  <c r="U501" i="2" s="1"/>
  <c r="R503" i="2"/>
  <c r="U503" i="2" s="1"/>
  <c r="R505" i="2"/>
  <c r="U505" i="2" s="1"/>
  <c r="R506" i="2"/>
  <c r="U506" i="2" s="1"/>
  <c r="R507" i="2"/>
  <c r="U507" i="2" s="1"/>
  <c r="R508" i="2"/>
  <c r="U508" i="2" s="1"/>
  <c r="R509" i="2"/>
  <c r="U509" i="2" s="1"/>
  <c r="R510" i="2"/>
  <c r="U510" i="2" s="1"/>
  <c r="R511" i="2"/>
  <c r="U511" i="2" s="1"/>
  <c r="R513" i="2"/>
  <c r="U513" i="2" s="1"/>
  <c r="R514" i="2"/>
  <c r="U514" i="2" s="1"/>
  <c r="R515" i="2"/>
  <c r="U515" i="2" s="1"/>
  <c r="R517" i="2"/>
  <c r="U517" i="2" s="1"/>
  <c r="R518" i="2"/>
  <c r="U518" i="2" s="1"/>
  <c r="R519" i="2"/>
  <c r="U519" i="2" s="1"/>
  <c r="R520" i="2"/>
  <c r="U520" i="2" s="1"/>
  <c r="R521" i="2"/>
  <c r="U521" i="2" s="1"/>
  <c r="R523" i="2"/>
  <c r="U523" i="2" s="1"/>
  <c r="R524" i="2"/>
  <c r="U524" i="2" s="1"/>
  <c r="R525" i="2"/>
  <c r="U525" i="2" s="1"/>
  <c r="R527" i="2"/>
  <c r="U527" i="2" s="1"/>
  <c r="R528" i="2"/>
  <c r="U528" i="2" s="1"/>
  <c r="R529" i="2"/>
  <c r="U529" i="2" s="1"/>
  <c r="R531" i="2"/>
  <c r="U531" i="2" s="1"/>
  <c r="R532" i="2"/>
  <c r="U532" i="2" s="1"/>
  <c r="R533" i="2"/>
  <c r="U533" i="2" s="1"/>
  <c r="R534" i="2"/>
  <c r="U534" i="2" s="1"/>
  <c r="R535" i="2"/>
  <c r="U535" i="2" s="1"/>
  <c r="R536" i="2"/>
  <c r="U536" i="2" s="1"/>
  <c r="R537" i="2"/>
  <c r="U537" i="2" s="1"/>
  <c r="R538" i="2"/>
  <c r="U538" i="2" s="1"/>
  <c r="R539" i="2"/>
  <c r="U539" i="2" s="1"/>
  <c r="R541" i="2"/>
  <c r="U541" i="2" s="1"/>
  <c r="R543" i="2"/>
  <c r="U543" i="2" s="1"/>
  <c r="R545" i="2"/>
  <c r="U545" i="2" s="1"/>
  <c r="R546" i="2"/>
  <c r="U546" i="2" s="1"/>
  <c r="R548" i="2"/>
  <c r="U548" i="2" s="1"/>
  <c r="R550" i="2"/>
  <c r="U550" i="2" s="1"/>
  <c r="R552" i="2"/>
  <c r="U552" i="2" s="1"/>
  <c r="R553" i="2"/>
  <c r="U553" i="2" s="1"/>
  <c r="R554" i="2"/>
  <c r="U554" i="2" s="1"/>
  <c r="R555" i="2"/>
  <c r="U555" i="2" s="1"/>
  <c r="R556" i="2"/>
  <c r="U556" i="2" s="1"/>
  <c r="R558" i="2"/>
  <c r="U558" i="2" s="1"/>
  <c r="R559" i="2"/>
  <c r="U559" i="2" s="1"/>
  <c r="R560" i="2"/>
  <c r="U560" i="2" s="1"/>
  <c r="R562" i="2"/>
  <c r="U562" i="2" s="1"/>
  <c r="R563" i="2"/>
  <c r="U563" i="2" s="1"/>
  <c r="R564" i="2"/>
  <c r="U564" i="2" s="1"/>
  <c r="R565" i="2"/>
  <c r="U565" i="2" s="1"/>
  <c r="R566" i="2"/>
  <c r="U566" i="2" s="1"/>
  <c r="R568" i="2"/>
  <c r="U568" i="2" s="1"/>
  <c r="R569" i="2"/>
  <c r="U569" i="2" s="1"/>
  <c r="R570" i="2"/>
  <c r="U570" i="2" s="1"/>
  <c r="R571" i="2"/>
  <c r="U571" i="2" s="1"/>
  <c r="R573" i="2"/>
  <c r="U573" i="2" s="1"/>
  <c r="R574" i="2"/>
  <c r="U574" i="2" s="1"/>
  <c r="R576" i="2"/>
  <c r="U576" i="2" s="1"/>
  <c r="R578" i="2"/>
  <c r="U578" i="2" s="1"/>
  <c r="R579" i="2"/>
  <c r="U579" i="2" s="1"/>
  <c r="R580" i="2"/>
  <c r="U580" i="2" s="1"/>
  <c r="R581" i="2"/>
  <c r="U581" i="2" s="1"/>
  <c r="R582" i="2"/>
  <c r="U582" i="2" s="1"/>
  <c r="R583" i="2"/>
  <c r="U583" i="2" s="1"/>
  <c r="R585" i="2"/>
  <c r="U585" i="2" s="1"/>
  <c r="R586" i="2"/>
  <c r="U586" i="2" s="1"/>
  <c r="R588" i="2"/>
  <c r="U588" i="2" s="1"/>
  <c r="R590" i="2"/>
  <c r="U590" i="2" s="1"/>
  <c r="R591" i="2"/>
  <c r="U591" i="2" s="1"/>
  <c r="R592" i="2"/>
  <c r="U592" i="2" s="1"/>
  <c r="R593" i="2"/>
  <c r="U593" i="2" s="1"/>
  <c r="R594" i="2"/>
  <c r="U594" i="2" s="1"/>
  <c r="R596" i="2"/>
  <c r="U596" i="2" s="1"/>
  <c r="R598" i="2"/>
  <c r="U598" i="2" s="1"/>
  <c r="R600" i="2"/>
  <c r="U600" i="2" s="1"/>
  <c r="R602" i="2"/>
  <c r="U602" i="2" s="1"/>
  <c r="R604" i="2"/>
  <c r="U604" i="2" s="1"/>
  <c r="R605" i="2"/>
  <c r="U605" i="2" s="1"/>
  <c r="R606" i="2"/>
  <c r="U606" i="2" s="1"/>
  <c r="R607" i="2"/>
  <c r="U607" i="2" s="1"/>
  <c r="R608" i="2"/>
  <c r="U608" i="2" s="1"/>
  <c r="R610" i="2"/>
  <c r="U610" i="2" s="1"/>
  <c r="R612" i="2"/>
  <c r="U612" i="2" s="1"/>
  <c r="R613" i="2"/>
  <c r="U613" i="2" s="1"/>
  <c r="R614" i="2"/>
  <c r="U614" i="2" s="1"/>
  <c r="R615" i="2"/>
  <c r="U615" i="2" s="1"/>
  <c r="R617" i="2"/>
  <c r="U617" i="2" s="1"/>
  <c r="R619" i="2"/>
  <c r="U619" i="2" s="1"/>
  <c r="R620" i="2"/>
  <c r="U620" i="2" s="1"/>
  <c r="R621" i="2"/>
  <c r="U621" i="2" s="1"/>
  <c r="R623" i="2"/>
  <c r="U623" i="2" s="1"/>
  <c r="R624" i="2"/>
  <c r="U624" i="2" s="1"/>
  <c r="R625" i="2"/>
  <c r="U625" i="2" s="1"/>
  <c r="R627" i="2"/>
  <c r="U627" i="2" s="1"/>
  <c r="R629" i="2"/>
  <c r="U629" i="2" s="1"/>
  <c r="R630" i="2"/>
  <c r="U630" i="2" s="1"/>
  <c r="R631" i="2"/>
  <c r="U631" i="2" s="1"/>
  <c r="R632" i="2"/>
  <c r="U632" i="2" s="1"/>
  <c r="R633" i="2"/>
  <c r="U633" i="2" s="1"/>
  <c r="R634" i="2"/>
  <c r="U634" i="2" s="1"/>
  <c r="R636" i="2"/>
  <c r="U636" i="2" s="1"/>
  <c r="R637" i="2"/>
  <c r="U637" i="2" s="1"/>
  <c r="R638" i="2"/>
  <c r="U638" i="2" s="1"/>
  <c r="R639" i="2"/>
  <c r="U639" i="2" s="1"/>
  <c r="R640" i="2"/>
  <c r="U640" i="2" s="1"/>
  <c r="R641" i="2"/>
  <c r="U641" i="2" s="1"/>
  <c r="R642" i="2"/>
  <c r="U642" i="2" s="1"/>
  <c r="R643" i="2"/>
  <c r="U643" i="2" s="1"/>
  <c r="R644" i="2"/>
  <c r="U644" i="2" s="1"/>
  <c r="R646" i="2"/>
  <c r="U646" i="2" s="1"/>
  <c r="R648" i="2"/>
  <c r="U648" i="2" s="1"/>
  <c r="R649" i="2"/>
  <c r="U649" i="2" s="1"/>
  <c r="R650" i="2"/>
  <c r="U650" i="2" s="1"/>
  <c r="R652" i="2"/>
  <c r="U652" i="2" s="1"/>
  <c r="R653" i="2"/>
  <c r="U653" i="2" s="1"/>
  <c r="R655" i="2"/>
  <c r="U655" i="2" s="1"/>
  <c r="R656" i="2"/>
  <c r="U656" i="2" s="1"/>
  <c r="R657" i="2"/>
  <c r="U657" i="2" s="1"/>
  <c r="R659" i="2"/>
  <c r="U659" i="2" s="1"/>
  <c r="R660" i="2"/>
  <c r="U660" i="2" s="1"/>
  <c r="R662" i="2"/>
  <c r="U662" i="2" s="1"/>
  <c r="R663" i="2"/>
  <c r="U663" i="2" s="1"/>
  <c r="R665" i="2"/>
  <c r="U665" i="2" s="1"/>
  <c r="R666" i="2"/>
  <c r="U666" i="2" s="1"/>
  <c r="R667" i="2"/>
  <c r="U667" i="2" s="1"/>
  <c r="R668" i="2"/>
  <c r="U668" i="2" s="1"/>
  <c r="R670" i="2"/>
  <c r="U670" i="2" s="1"/>
  <c r="R671" i="2"/>
  <c r="U671" i="2" s="1"/>
  <c r="R673" i="2"/>
  <c r="U673" i="2" s="1"/>
  <c r="R674" i="2"/>
  <c r="U674" i="2" s="1"/>
  <c r="R676" i="2"/>
  <c r="U676" i="2" s="1"/>
  <c r="R678" i="2"/>
  <c r="U678" i="2" s="1"/>
  <c r="R679" i="2"/>
  <c r="U679" i="2" s="1"/>
  <c r="R680" i="2"/>
  <c r="U680" i="2" s="1"/>
  <c r="R681" i="2"/>
  <c r="U681" i="2" s="1"/>
  <c r="R683" i="2"/>
  <c r="U683" i="2" s="1"/>
  <c r="R684" i="2"/>
  <c r="U684" i="2" s="1"/>
  <c r="R685" i="2"/>
  <c r="U685" i="2" s="1"/>
  <c r="R686" i="2"/>
  <c r="U686" i="2" s="1"/>
  <c r="R688" i="2"/>
  <c r="U688" i="2" s="1"/>
  <c r="R689" i="2"/>
  <c r="U689" i="2" s="1"/>
  <c r="R690" i="2"/>
  <c r="U690" i="2" s="1"/>
  <c r="R691" i="2"/>
  <c r="U691" i="2" s="1"/>
  <c r="R692" i="2"/>
  <c r="U692" i="2" s="1"/>
  <c r="R694" i="2"/>
  <c r="U694" i="2" s="1"/>
  <c r="R695" i="2"/>
  <c r="U695" i="2" s="1"/>
  <c r="R696" i="2"/>
  <c r="U696" i="2" s="1"/>
  <c r="R698" i="2"/>
  <c r="U698" i="2" s="1"/>
  <c r="R699" i="2"/>
  <c r="U699" i="2" s="1"/>
  <c r="R701" i="2"/>
  <c r="U701" i="2" s="1"/>
  <c r="R702" i="2"/>
  <c r="U702" i="2" s="1"/>
  <c r="R703" i="2"/>
  <c r="U703" i="2" s="1"/>
  <c r="R705" i="2"/>
  <c r="U705" i="2" s="1"/>
  <c r="R706" i="2"/>
  <c r="U706" i="2" s="1"/>
  <c r="R707" i="2"/>
  <c r="U707" i="2" s="1"/>
  <c r="R708" i="2"/>
  <c r="U708" i="2" s="1"/>
  <c r="R709" i="2"/>
  <c r="U709" i="2" s="1"/>
  <c r="R711" i="2"/>
  <c r="U711" i="2" s="1"/>
  <c r="R712" i="2"/>
  <c r="U712" i="2" s="1"/>
  <c r="R713" i="2"/>
  <c r="U713" i="2" s="1"/>
  <c r="R714" i="2"/>
  <c r="U714" i="2" s="1"/>
  <c r="R715" i="2"/>
  <c r="U715" i="2" s="1"/>
  <c r="R716" i="2"/>
  <c r="U716" i="2" s="1"/>
  <c r="R717" i="2"/>
  <c r="U717" i="2" s="1"/>
  <c r="R718" i="2"/>
  <c r="U718" i="2" s="1"/>
  <c r="R720" i="2"/>
  <c r="U720" i="2" s="1"/>
  <c r="R721" i="2"/>
  <c r="U721" i="2" s="1"/>
  <c r="R722" i="2"/>
  <c r="U722" i="2" s="1"/>
  <c r="R723" i="2"/>
  <c r="U723" i="2" s="1"/>
  <c r="R724" i="2"/>
  <c r="U724" i="2" s="1"/>
  <c r="R726" i="2"/>
  <c r="U726" i="2" s="1"/>
  <c r="R727" i="2"/>
  <c r="U727" i="2" s="1"/>
  <c r="R729" i="2"/>
  <c r="U729" i="2" s="1"/>
  <c r="R731" i="2"/>
  <c r="U731" i="2" s="1"/>
  <c r="R732" i="2"/>
  <c r="U732" i="2" s="1"/>
  <c r="R733" i="2"/>
  <c r="U733" i="2" s="1"/>
  <c r="R735" i="2"/>
  <c r="U735" i="2" s="1"/>
  <c r="R737" i="2"/>
  <c r="U737" i="2" s="1"/>
  <c r="R738" i="2"/>
  <c r="U738" i="2" s="1"/>
  <c r="R739" i="2"/>
  <c r="U739" i="2" s="1"/>
  <c r="R740" i="2"/>
  <c r="U740" i="2" s="1"/>
  <c r="R742" i="2"/>
  <c r="U742" i="2" s="1"/>
  <c r="R743" i="2"/>
  <c r="U743" i="2" s="1"/>
  <c r="R744" i="2"/>
  <c r="U744" i="2" s="1"/>
  <c r="R745" i="2"/>
  <c r="U745" i="2" s="1"/>
  <c r="R746" i="2"/>
  <c r="U746" i="2" s="1"/>
  <c r="R747" i="2"/>
  <c r="U747" i="2" s="1"/>
  <c r="R748" i="2"/>
  <c r="U748" i="2" s="1"/>
  <c r="R750" i="2"/>
  <c r="U750" i="2" s="1"/>
  <c r="R751" i="2"/>
  <c r="U751" i="2" s="1"/>
  <c r="R753" i="2"/>
  <c r="U753" i="2" s="1"/>
  <c r="R754" i="2"/>
  <c r="U754" i="2" s="1"/>
  <c r="R756" i="2"/>
  <c r="U756" i="2" s="1"/>
  <c r="R758" i="2"/>
  <c r="U758" i="2" s="1"/>
  <c r="R759" i="2"/>
  <c r="U759" i="2" s="1"/>
  <c r="R760" i="2"/>
  <c r="U760" i="2" s="1"/>
  <c r="R761" i="2"/>
  <c r="U761" i="2" s="1"/>
  <c r="R762" i="2"/>
  <c r="U762" i="2" s="1"/>
  <c r="R763" i="2"/>
  <c r="U763" i="2" s="1"/>
  <c r="R764" i="2"/>
  <c r="U764" i="2" s="1"/>
  <c r="R766" i="2"/>
  <c r="U766" i="2" s="1"/>
  <c r="R768" i="2"/>
  <c r="U768" i="2" s="1"/>
  <c r="R770" i="2"/>
  <c r="U770" i="2" s="1"/>
  <c r="R771" i="2"/>
  <c r="U771" i="2" s="1"/>
  <c r="R772" i="2"/>
  <c r="U772" i="2" s="1"/>
  <c r="R773" i="2"/>
  <c r="U773" i="2" s="1"/>
  <c r="R775" i="2"/>
  <c r="U775" i="2" s="1"/>
  <c r="R776" i="2"/>
  <c r="U776" i="2" s="1"/>
  <c r="R777" i="2"/>
  <c r="U777" i="2" s="1"/>
  <c r="R778" i="2"/>
  <c r="U778" i="2" s="1"/>
  <c r="R779" i="2"/>
  <c r="U779" i="2" s="1"/>
  <c r="R780" i="2"/>
  <c r="U780" i="2" s="1"/>
  <c r="R782" i="2"/>
  <c r="U782" i="2" s="1"/>
  <c r="R783" i="2"/>
  <c r="U783" i="2" s="1"/>
  <c r="R784" i="2"/>
  <c r="U784" i="2" s="1"/>
  <c r="R785" i="2"/>
  <c r="U785" i="2" s="1"/>
  <c r="R786" i="2"/>
  <c r="U786" i="2" s="1"/>
  <c r="R788" i="2"/>
  <c r="U788" i="2" s="1"/>
  <c r="R790" i="2"/>
  <c r="U790" i="2" s="1"/>
  <c r="R791" i="2"/>
  <c r="U791" i="2" s="1"/>
  <c r="R792" i="2"/>
  <c r="U792" i="2" s="1"/>
  <c r="R793" i="2"/>
  <c r="U793" i="2" s="1"/>
  <c r="R795" i="2"/>
  <c r="U795" i="2" s="1"/>
  <c r="R796" i="2"/>
  <c r="U796" i="2" s="1"/>
  <c r="R798" i="2"/>
  <c r="U798" i="2" s="1"/>
  <c r="R800" i="2"/>
  <c r="U800" i="2" s="1"/>
  <c r="R801" i="2"/>
  <c r="U801" i="2" s="1"/>
  <c r="R802" i="2"/>
  <c r="U802" i="2" s="1"/>
  <c r="R803" i="2"/>
  <c r="U803" i="2" s="1"/>
  <c r="R805" i="2"/>
  <c r="U805" i="2" s="1"/>
  <c r="R806" i="2"/>
  <c r="U806" i="2" s="1"/>
  <c r="R807" i="2"/>
  <c r="U807" i="2" s="1"/>
  <c r="R809" i="2"/>
  <c r="U809" i="2" s="1"/>
  <c r="R810" i="2"/>
  <c r="U810" i="2" s="1"/>
  <c r="R811" i="2"/>
  <c r="U811" i="2" s="1"/>
  <c r="R812" i="2"/>
  <c r="U812" i="2" s="1"/>
  <c r="R813" i="2"/>
  <c r="U813" i="2" s="1"/>
  <c r="R815" i="2"/>
  <c r="U815" i="2" s="1"/>
  <c r="R816" i="2"/>
  <c r="U816" i="2" s="1"/>
  <c r="R817" i="2"/>
  <c r="U817" i="2" s="1"/>
  <c r="R819" i="2"/>
  <c r="U819" i="2" s="1"/>
  <c r="R820" i="2"/>
  <c r="U820" i="2" s="1"/>
  <c r="R821" i="2"/>
  <c r="U821" i="2" s="1"/>
  <c r="R822" i="2"/>
  <c r="U822" i="2" s="1"/>
  <c r="R824" i="2"/>
  <c r="U824" i="2" s="1"/>
  <c r="R825" i="2"/>
  <c r="U825" i="2" s="1"/>
  <c r="R827" i="2"/>
  <c r="U827" i="2" s="1"/>
  <c r="R829" i="2"/>
  <c r="U829" i="2" s="1"/>
  <c r="R830" i="2"/>
  <c r="U830" i="2" s="1"/>
  <c r="R831" i="2"/>
  <c r="U831" i="2" s="1"/>
  <c r="R833" i="2"/>
  <c r="U833" i="2" s="1"/>
  <c r="R835" i="2"/>
  <c r="U835" i="2" s="1"/>
  <c r="J51" i="2"/>
  <c r="Y51" i="2" s="1"/>
  <c r="J182" i="2"/>
  <c r="J402" i="2"/>
  <c r="J660" i="2"/>
  <c r="H13" i="2"/>
  <c r="J13" i="2" s="1"/>
  <c r="H14" i="2"/>
  <c r="J14" i="2" s="1"/>
  <c r="H15" i="2"/>
  <c r="J15" i="2" s="1"/>
  <c r="H16" i="2"/>
  <c r="J16" i="2" s="1"/>
  <c r="H17" i="2"/>
  <c r="J17" i="2" s="1"/>
  <c r="H19" i="2"/>
  <c r="J19" i="2" s="1"/>
  <c r="Y19" i="2" s="1"/>
  <c r="H20" i="2"/>
  <c r="J20" i="2" s="1"/>
  <c r="H21" i="2"/>
  <c r="J21" i="2" s="1"/>
  <c r="H23" i="2"/>
  <c r="J23" i="2" s="1"/>
  <c r="H24" i="2"/>
  <c r="J24" i="2" s="1"/>
  <c r="H26" i="2"/>
  <c r="J26" i="2" s="1"/>
  <c r="H27" i="2"/>
  <c r="J27" i="2" s="1"/>
  <c r="H29" i="2"/>
  <c r="J29" i="2" s="1"/>
  <c r="H31" i="2"/>
  <c r="J31" i="2" s="1"/>
  <c r="Y31" i="2" s="1"/>
  <c r="H33" i="2"/>
  <c r="J33" i="2" s="1"/>
  <c r="H34" i="2"/>
  <c r="J34" i="2" s="1"/>
  <c r="H36" i="2"/>
  <c r="J36" i="2" s="1"/>
  <c r="H37" i="2"/>
  <c r="J37" i="2" s="1"/>
  <c r="Y37" i="2" s="1"/>
  <c r="H38" i="2"/>
  <c r="J38" i="2" s="1"/>
  <c r="H39" i="2"/>
  <c r="J39" i="2" s="1"/>
  <c r="H41" i="2"/>
  <c r="J41" i="2" s="1"/>
  <c r="H42" i="2"/>
  <c r="J42" i="2" s="1"/>
  <c r="Y42" i="2" s="1"/>
  <c r="H43" i="2"/>
  <c r="J43" i="2" s="1"/>
  <c r="H45" i="2"/>
  <c r="J45" i="2" s="1"/>
  <c r="H46" i="2"/>
  <c r="J46" i="2" s="1"/>
  <c r="H47" i="2"/>
  <c r="J47" i="2" s="1"/>
  <c r="H48" i="2"/>
  <c r="J48" i="2" s="1"/>
  <c r="H50" i="2"/>
  <c r="J50" i="2" s="1"/>
  <c r="H51" i="2"/>
  <c r="H52" i="2"/>
  <c r="J52" i="2" s="1"/>
  <c r="H54" i="2"/>
  <c r="J54" i="2" s="1"/>
  <c r="H56" i="2"/>
  <c r="J56" i="2" s="1"/>
  <c r="H57" i="2"/>
  <c r="J57" i="2" s="1"/>
  <c r="H58" i="2"/>
  <c r="J58" i="2" s="1"/>
  <c r="H59" i="2"/>
  <c r="J59" i="2" s="1"/>
  <c r="H61" i="2"/>
  <c r="J61" i="2" s="1"/>
  <c r="H62" i="2"/>
  <c r="J62" i="2" s="1"/>
  <c r="H63" i="2"/>
  <c r="J63" i="2" s="1"/>
  <c r="H64" i="2"/>
  <c r="J64" i="2" s="1"/>
  <c r="H65" i="2"/>
  <c r="J65" i="2" s="1"/>
  <c r="H66" i="2"/>
  <c r="J66" i="2" s="1"/>
  <c r="H67" i="2"/>
  <c r="J67" i="2" s="1"/>
  <c r="H69" i="2"/>
  <c r="J69" i="2" s="1"/>
  <c r="H70" i="2"/>
  <c r="J70" i="2" s="1"/>
  <c r="H72" i="2"/>
  <c r="J72" i="2" s="1"/>
  <c r="H74" i="2"/>
  <c r="J74" i="2" s="1"/>
  <c r="H76" i="2"/>
  <c r="J76" i="2" s="1"/>
  <c r="H78" i="2"/>
  <c r="J78" i="2" s="1"/>
  <c r="H79" i="2"/>
  <c r="J79" i="2" s="1"/>
  <c r="H80" i="2"/>
  <c r="J80" i="2" s="1"/>
  <c r="H81" i="2"/>
  <c r="J81" i="2" s="1"/>
  <c r="H82" i="2"/>
  <c r="J82" i="2" s="1"/>
  <c r="H83" i="2"/>
  <c r="J83" i="2" s="1"/>
  <c r="H84" i="2"/>
  <c r="J84" i="2" s="1"/>
  <c r="H85" i="2"/>
  <c r="J85" i="2" s="1"/>
  <c r="H87" i="2"/>
  <c r="J87" i="2" s="1"/>
  <c r="H88" i="2"/>
  <c r="J88" i="2" s="1"/>
  <c r="H90" i="2"/>
  <c r="J90" i="2" s="1"/>
  <c r="H91" i="2"/>
  <c r="J91" i="2" s="1"/>
  <c r="H92" i="2"/>
  <c r="J92" i="2" s="1"/>
  <c r="H93" i="2"/>
  <c r="J93" i="2" s="1"/>
  <c r="H95" i="2"/>
  <c r="J95" i="2" s="1"/>
  <c r="H96" i="2"/>
  <c r="J96" i="2" s="1"/>
  <c r="H97" i="2"/>
  <c r="J97" i="2" s="1"/>
  <c r="H98" i="2"/>
  <c r="J98" i="2" s="1"/>
  <c r="H99" i="2"/>
  <c r="J99" i="2" s="1"/>
  <c r="H100" i="2"/>
  <c r="J100" i="2" s="1"/>
  <c r="H101" i="2"/>
  <c r="J101" i="2" s="1"/>
  <c r="H103" i="2"/>
  <c r="J103" i="2" s="1"/>
  <c r="H104" i="2"/>
  <c r="J104" i="2" s="1"/>
  <c r="H105" i="2"/>
  <c r="J105" i="2" s="1"/>
  <c r="H106" i="2"/>
  <c r="J106" i="2" s="1"/>
  <c r="H107" i="2"/>
  <c r="J107" i="2" s="1"/>
  <c r="H109" i="2"/>
  <c r="J109" i="2" s="1"/>
  <c r="H110" i="2"/>
  <c r="J110" i="2" s="1"/>
  <c r="H112" i="2"/>
  <c r="J112" i="2" s="1"/>
  <c r="H114" i="2"/>
  <c r="J114" i="2" s="1"/>
  <c r="H115" i="2"/>
  <c r="J115" i="2" s="1"/>
  <c r="H116" i="2"/>
  <c r="J116" i="2" s="1"/>
  <c r="H117" i="2"/>
  <c r="J117" i="2" s="1"/>
  <c r="H118" i="2"/>
  <c r="J118" i="2" s="1"/>
  <c r="H120" i="2"/>
  <c r="J120" i="2" s="1"/>
  <c r="H121" i="2"/>
  <c r="J121" i="2" s="1"/>
  <c r="H122" i="2"/>
  <c r="J122" i="2" s="1"/>
  <c r="H123" i="2"/>
  <c r="J123" i="2" s="1"/>
  <c r="H124" i="2"/>
  <c r="J124" i="2" s="1"/>
  <c r="H126" i="2"/>
  <c r="J126" i="2" s="1"/>
  <c r="H127" i="2"/>
  <c r="J127" i="2" s="1"/>
  <c r="H128" i="2"/>
  <c r="J128" i="2" s="1"/>
  <c r="H129" i="2"/>
  <c r="J129" i="2" s="1"/>
  <c r="H130" i="2"/>
  <c r="J130" i="2" s="1"/>
  <c r="H131" i="2"/>
  <c r="J131" i="2" s="1"/>
  <c r="H132" i="2"/>
  <c r="J132" i="2" s="1"/>
  <c r="H133" i="2"/>
  <c r="J133" i="2" s="1"/>
  <c r="H134" i="2"/>
  <c r="J134" i="2" s="1"/>
  <c r="H136" i="2"/>
  <c r="J136" i="2" s="1"/>
  <c r="H137" i="2"/>
  <c r="J137" i="2" s="1"/>
  <c r="H138" i="2"/>
  <c r="J138" i="2" s="1"/>
  <c r="H139" i="2"/>
  <c r="J139" i="2" s="1"/>
  <c r="H141" i="2"/>
  <c r="J141" i="2" s="1"/>
  <c r="H142" i="2"/>
  <c r="J142" i="2" s="1"/>
  <c r="H143" i="2"/>
  <c r="J143" i="2" s="1"/>
  <c r="H144" i="2"/>
  <c r="J144" i="2" s="1"/>
  <c r="H145" i="2"/>
  <c r="J145" i="2" s="1"/>
  <c r="H146" i="2"/>
  <c r="J146" i="2" s="1"/>
  <c r="H148" i="2"/>
  <c r="J148" i="2" s="1"/>
  <c r="H149" i="2"/>
  <c r="J149" i="2" s="1"/>
  <c r="H150" i="2"/>
  <c r="J150" i="2" s="1"/>
  <c r="H151" i="2"/>
  <c r="J151" i="2" s="1"/>
  <c r="H153" i="2"/>
  <c r="J153" i="2" s="1"/>
  <c r="H154" i="2"/>
  <c r="J154" i="2" s="1"/>
  <c r="H155" i="2"/>
  <c r="J155" i="2" s="1"/>
  <c r="H157" i="2"/>
  <c r="J157" i="2" s="1"/>
  <c r="H159" i="2"/>
  <c r="J159" i="2" s="1"/>
  <c r="H160" i="2"/>
  <c r="J160" i="2" s="1"/>
  <c r="H161" i="2"/>
  <c r="J161" i="2" s="1"/>
  <c r="H162" i="2"/>
  <c r="J162" i="2" s="1"/>
  <c r="H163" i="2"/>
  <c r="J163" i="2" s="1"/>
  <c r="H164" i="2"/>
  <c r="J164" i="2" s="1"/>
  <c r="H165" i="2"/>
  <c r="J165" i="2" s="1"/>
  <c r="H166" i="2"/>
  <c r="J166" i="2" s="1"/>
  <c r="H167" i="2"/>
  <c r="J167" i="2" s="1"/>
  <c r="H168" i="2"/>
  <c r="J168" i="2" s="1"/>
  <c r="H169" i="2"/>
  <c r="J169" i="2" s="1"/>
  <c r="H170" i="2"/>
  <c r="J170" i="2" s="1"/>
  <c r="H171" i="2"/>
  <c r="J171" i="2" s="1"/>
  <c r="H172" i="2"/>
  <c r="J172" i="2" s="1"/>
  <c r="H174" i="2"/>
  <c r="J174" i="2" s="1"/>
  <c r="H175" i="2"/>
  <c r="J175" i="2" s="1"/>
  <c r="H176" i="2"/>
  <c r="J176" i="2" s="1"/>
  <c r="H177" i="2"/>
  <c r="J177" i="2" s="1"/>
  <c r="H178" i="2"/>
  <c r="J178" i="2" s="1"/>
  <c r="H179" i="2"/>
  <c r="J179" i="2" s="1"/>
  <c r="H180" i="2"/>
  <c r="J180" i="2" s="1"/>
  <c r="H181" i="2"/>
  <c r="J181" i="2" s="1"/>
  <c r="H182" i="2"/>
  <c r="H183" i="2"/>
  <c r="J183" i="2" s="1"/>
  <c r="H185" i="2"/>
  <c r="J185" i="2" s="1"/>
  <c r="H186" i="2"/>
  <c r="J186" i="2" s="1"/>
  <c r="H188" i="2"/>
  <c r="J188" i="2" s="1"/>
  <c r="H189" i="2"/>
  <c r="J189" i="2" s="1"/>
  <c r="H190" i="2"/>
  <c r="J190" i="2" s="1"/>
  <c r="H191" i="2"/>
  <c r="J191" i="2" s="1"/>
  <c r="H193" i="2"/>
  <c r="J193" i="2" s="1"/>
  <c r="H194" i="2"/>
  <c r="J194" i="2" s="1"/>
  <c r="H195" i="2"/>
  <c r="J195" i="2" s="1"/>
  <c r="H196" i="2"/>
  <c r="J196" i="2" s="1"/>
  <c r="H197" i="2"/>
  <c r="J197" i="2" s="1"/>
  <c r="H198" i="2"/>
  <c r="J198" i="2" s="1"/>
  <c r="H199" i="2"/>
  <c r="J199" i="2" s="1"/>
  <c r="H200" i="2"/>
  <c r="J200" i="2" s="1"/>
  <c r="H202" i="2"/>
  <c r="J202" i="2" s="1"/>
  <c r="H203" i="2"/>
  <c r="J203" i="2" s="1"/>
  <c r="H205" i="2"/>
  <c r="J205" i="2" s="1"/>
  <c r="H206" i="2"/>
  <c r="J206" i="2" s="1"/>
  <c r="H207" i="2"/>
  <c r="J207" i="2" s="1"/>
  <c r="H208" i="2"/>
  <c r="J208" i="2" s="1"/>
  <c r="H209" i="2"/>
  <c r="J209" i="2" s="1"/>
  <c r="H210" i="2"/>
  <c r="J210" i="2" s="1"/>
  <c r="H211" i="2"/>
  <c r="J211" i="2" s="1"/>
  <c r="H212" i="2"/>
  <c r="J212" i="2" s="1"/>
  <c r="H214" i="2"/>
  <c r="J214" i="2" s="1"/>
  <c r="H216" i="2"/>
  <c r="J216" i="2" s="1"/>
  <c r="H217" i="2"/>
  <c r="J217" i="2" s="1"/>
  <c r="H219" i="2"/>
  <c r="J219" i="2" s="1"/>
  <c r="H220" i="2"/>
  <c r="J220" i="2" s="1"/>
  <c r="H221" i="2"/>
  <c r="J221" i="2" s="1"/>
  <c r="H222" i="2"/>
  <c r="J222" i="2" s="1"/>
  <c r="H223" i="2"/>
  <c r="J223" i="2" s="1"/>
  <c r="H224" i="2"/>
  <c r="J224" i="2" s="1"/>
  <c r="H225" i="2"/>
  <c r="J225" i="2" s="1"/>
  <c r="H227" i="2"/>
  <c r="J227" i="2" s="1"/>
  <c r="H228" i="2"/>
  <c r="J228" i="2" s="1"/>
  <c r="H229" i="2"/>
  <c r="J229" i="2" s="1"/>
  <c r="H231" i="2"/>
  <c r="J231" i="2" s="1"/>
  <c r="H232" i="2"/>
  <c r="J232" i="2" s="1"/>
  <c r="H233" i="2"/>
  <c r="J233" i="2" s="1"/>
  <c r="H234" i="2"/>
  <c r="J234" i="2" s="1"/>
  <c r="H235" i="2"/>
  <c r="J235" i="2" s="1"/>
  <c r="H236" i="2"/>
  <c r="J236" i="2" s="1"/>
  <c r="H238" i="2"/>
  <c r="J238" i="2" s="1"/>
  <c r="H239" i="2"/>
  <c r="J239" i="2" s="1"/>
  <c r="H241" i="2"/>
  <c r="J241" i="2" s="1"/>
  <c r="H243" i="2"/>
  <c r="J243" i="2" s="1"/>
  <c r="H244" i="2"/>
  <c r="J244" i="2" s="1"/>
  <c r="H245" i="2"/>
  <c r="J245" i="2" s="1"/>
  <c r="H247" i="2"/>
  <c r="J247" i="2" s="1"/>
  <c r="H248" i="2"/>
  <c r="J248" i="2" s="1"/>
  <c r="H249" i="2"/>
  <c r="J249" i="2" s="1"/>
  <c r="H250" i="2"/>
  <c r="J250" i="2" s="1"/>
  <c r="H252" i="2"/>
  <c r="J252" i="2" s="1"/>
  <c r="H253" i="2"/>
  <c r="J253" i="2" s="1"/>
  <c r="H254" i="2"/>
  <c r="J254" i="2" s="1"/>
  <c r="H255" i="2"/>
  <c r="J255" i="2" s="1"/>
  <c r="H257" i="2"/>
  <c r="J257" i="2" s="1"/>
  <c r="H258" i="2"/>
  <c r="J258" i="2" s="1"/>
  <c r="H259" i="2"/>
  <c r="J259" i="2" s="1"/>
  <c r="H261" i="2"/>
  <c r="J261" i="2" s="1"/>
  <c r="H262" i="2"/>
  <c r="J262" i="2" s="1"/>
  <c r="H263" i="2"/>
  <c r="J263" i="2" s="1"/>
  <c r="H264" i="2"/>
  <c r="J264" i="2" s="1"/>
  <c r="H266" i="2"/>
  <c r="J266" i="2" s="1"/>
  <c r="H268" i="2"/>
  <c r="J268" i="2" s="1"/>
  <c r="H269" i="2"/>
  <c r="J269" i="2" s="1"/>
  <c r="H271" i="2"/>
  <c r="J271" i="2" s="1"/>
  <c r="H272" i="2"/>
  <c r="J272" i="2" s="1"/>
  <c r="H273" i="2"/>
  <c r="J273" i="2" s="1"/>
  <c r="H274" i="2"/>
  <c r="J274" i="2" s="1"/>
  <c r="H276" i="2"/>
  <c r="J276" i="2" s="1"/>
  <c r="H279" i="2"/>
  <c r="J279" i="2" s="1"/>
  <c r="H280" i="2"/>
  <c r="J280" i="2" s="1"/>
  <c r="H281" i="2"/>
  <c r="J281" i="2" s="1"/>
  <c r="H282" i="2"/>
  <c r="J282" i="2" s="1"/>
  <c r="H283" i="2"/>
  <c r="J283" i="2" s="1"/>
  <c r="H284" i="2"/>
  <c r="J284" i="2" s="1"/>
  <c r="H285" i="2"/>
  <c r="J285" i="2" s="1"/>
  <c r="H286" i="2"/>
  <c r="J286" i="2" s="1"/>
  <c r="H287" i="2"/>
  <c r="J287" i="2" s="1"/>
  <c r="H289" i="2"/>
  <c r="J289" i="2" s="1"/>
  <c r="H291" i="2"/>
  <c r="J291" i="2" s="1"/>
  <c r="H293" i="2"/>
  <c r="J293" i="2" s="1"/>
  <c r="H294" i="2"/>
  <c r="J294" i="2" s="1"/>
  <c r="H296" i="2"/>
  <c r="J296" i="2" s="1"/>
  <c r="H297" i="2"/>
  <c r="J297" i="2" s="1"/>
  <c r="H298" i="2"/>
  <c r="J298" i="2" s="1"/>
  <c r="H299" i="2"/>
  <c r="J299" i="2" s="1"/>
  <c r="H301" i="2"/>
  <c r="J301" i="2" s="1"/>
  <c r="H302" i="2"/>
  <c r="J302" i="2" s="1"/>
  <c r="H303" i="2"/>
  <c r="J303" i="2" s="1"/>
  <c r="H304" i="2"/>
  <c r="J304" i="2" s="1"/>
  <c r="H306" i="2"/>
  <c r="J306" i="2" s="1"/>
  <c r="H307" i="2"/>
  <c r="J307" i="2" s="1"/>
  <c r="H308" i="2"/>
  <c r="J308" i="2" s="1"/>
  <c r="H309" i="2"/>
  <c r="J309" i="2" s="1"/>
  <c r="H310" i="2"/>
  <c r="J310" i="2" s="1"/>
  <c r="H312" i="2"/>
  <c r="J312" i="2" s="1"/>
  <c r="H313" i="2"/>
  <c r="J313" i="2" s="1"/>
  <c r="H315" i="2"/>
  <c r="J315" i="2" s="1"/>
  <c r="H316" i="2"/>
  <c r="J316" i="2" s="1"/>
  <c r="H317" i="2"/>
  <c r="J317" i="2" s="1"/>
  <c r="H318" i="2"/>
  <c r="J318" i="2" s="1"/>
  <c r="V318" i="2" s="1"/>
  <c r="W318" i="2" s="1"/>
  <c r="H319" i="2"/>
  <c r="J319" i="2" s="1"/>
  <c r="H320" i="2"/>
  <c r="J320" i="2" s="1"/>
  <c r="H321" i="2"/>
  <c r="J321" i="2" s="1"/>
  <c r="H322" i="2"/>
  <c r="J322" i="2" s="1"/>
  <c r="H323" i="2"/>
  <c r="J323" i="2" s="1"/>
  <c r="H324" i="2"/>
  <c r="J324" i="2" s="1"/>
  <c r="H325" i="2"/>
  <c r="J325" i="2" s="1"/>
  <c r="H327" i="2"/>
  <c r="J327" i="2" s="1"/>
  <c r="H328" i="2"/>
  <c r="J328" i="2" s="1"/>
  <c r="H329" i="2"/>
  <c r="J329" i="2" s="1"/>
  <c r="H331" i="2"/>
  <c r="J331" i="2" s="1"/>
  <c r="H333" i="2"/>
  <c r="J333" i="2" s="1"/>
  <c r="H335" i="2"/>
  <c r="J335" i="2" s="1"/>
  <c r="H336" i="2"/>
  <c r="J336" i="2" s="1"/>
  <c r="H338" i="2"/>
  <c r="J338" i="2" s="1"/>
  <c r="H339" i="2"/>
  <c r="J339" i="2" s="1"/>
  <c r="H340" i="2"/>
  <c r="J340" i="2" s="1"/>
  <c r="H341" i="2"/>
  <c r="J341" i="2" s="1"/>
  <c r="H342" i="2"/>
  <c r="J342" i="2" s="1"/>
  <c r="H344" i="2"/>
  <c r="J344" i="2" s="1"/>
  <c r="H345" i="2"/>
  <c r="J345" i="2" s="1"/>
  <c r="H346" i="2"/>
  <c r="J346" i="2" s="1"/>
  <c r="H347" i="2"/>
  <c r="J347" i="2" s="1"/>
  <c r="H348" i="2"/>
  <c r="J348" i="2" s="1"/>
  <c r="H349" i="2"/>
  <c r="J349" i="2" s="1"/>
  <c r="H350" i="2"/>
  <c r="J350" i="2" s="1"/>
  <c r="H351" i="2"/>
  <c r="J351" i="2" s="1"/>
  <c r="H353" i="2"/>
  <c r="J353" i="2" s="1"/>
  <c r="H355" i="2"/>
  <c r="J355" i="2" s="1"/>
  <c r="H356" i="2"/>
  <c r="J356" i="2" s="1"/>
  <c r="H357" i="2"/>
  <c r="J357" i="2" s="1"/>
  <c r="H358" i="2"/>
  <c r="J358" i="2" s="1"/>
  <c r="H360" i="2"/>
  <c r="J360" i="2" s="1"/>
  <c r="H362" i="2"/>
  <c r="J362" i="2" s="1"/>
  <c r="H363" i="2"/>
  <c r="J363" i="2" s="1"/>
  <c r="H365" i="2"/>
  <c r="J365" i="2" s="1"/>
  <c r="H367" i="2"/>
  <c r="J367" i="2" s="1"/>
  <c r="H368" i="2"/>
  <c r="J368" i="2" s="1"/>
  <c r="H369" i="2"/>
  <c r="J369" i="2" s="1"/>
  <c r="H370" i="2"/>
  <c r="J370" i="2" s="1"/>
  <c r="H372" i="2"/>
  <c r="J372" i="2" s="1"/>
  <c r="H373" i="2"/>
  <c r="J373" i="2" s="1"/>
  <c r="H374" i="2"/>
  <c r="J374" i="2" s="1"/>
  <c r="H376" i="2"/>
  <c r="J376" i="2" s="1"/>
  <c r="H377" i="2"/>
  <c r="J377" i="2" s="1"/>
  <c r="H379" i="2"/>
  <c r="J379" i="2" s="1"/>
  <c r="H380" i="2"/>
  <c r="J380" i="2" s="1"/>
  <c r="H381" i="2"/>
  <c r="J381" i="2" s="1"/>
  <c r="H383" i="2"/>
  <c r="J383" i="2" s="1"/>
  <c r="H385" i="2"/>
  <c r="J385" i="2" s="1"/>
  <c r="H386" i="2"/>
  <c r="J386" i="2" s="1"/>
  <c r="H387" i="2"/>
  <c r="J387" i="2" s="1"/>
  <c r="H389" i="2"/>
  <c r="J389" i="2" s="1"/>
  <c r="H390" i="2"/>
  <c r="J390" i="2" s="1"/>
  <c r="H391" i="2"/>
  <c r="J391" i="2" s="1"/>
  <c r="H392" i="2"/>
  <c r="J392" i="2" s="1"/>
  <c r="H393" i="2"/>
  <c r="J393" i="2" s="1"/>
  <c r="H394" i="2"/>
  <c r="J394" i="2" s="1"/>
  <c r="H396" i="2"/>
  <c r="J396" i="2" s="1"/>
  <c r="H397" i="2"/>
  <c r="J397" i="2" s="1"/>
  <c r="H398" i="2"/>
  <c r="J398" i="2" s="1"/>
  <c r="H399" i="2"/>
  <c r="J399" i="2" s="1"/>
  <c r="H400" i="2"/>
  <c r="J400" i="2" s="1"/>
  <c r="H402" i="2"/>
  <c r="H403" i="2"/>
  <c r="J403" i="2" s="1"/>
  <c r="H405" i="2"/>
  <c r="J405" i="2" s="1"/>
  <c r="H407" i="2"/>
  <c r="J407" i="2" s="1"/>
  <c r="H408" i="2"/>
  <c r="J408" i="2" s="1"/>
  <c r="H409" i="2"/>
  <c r="J409" i="2" s="1"/>
  <c r="H410" i="2"/>
  <c r="J410" i="2" s="1"/>
  <c r="H412" i="2"/>
  <c r="J412" i="2" s="1"/>
  <c r="H413" i="2"/>
  <c r="J413" i="2" s="1"/>
  <c r="H414" i="2"/>
  <c r="J414" i="2" s="1"/>
  <c r="H415" i="2"/>
  <c r="J415" i="2" s="1"/>
  <c r="H416" i="2"/>
  <c r="J416" i="2" s="1"/>
  <c r="H418" i="2"/>
  <c r="J418" i="2" s="1"/>
  <c r="H419" i="2"/>
  <c r="J419" i="2" s="1"/>
  <c r="H420" i="2"/>
  <c r="J420" i="2" s="1"/>
  <c r="H421" i="2"/>
  <c r="J421" i="2" s="1"/>
  <c r="H422" i="2"/>
  <c r="J422" i="2" s="1"/>
  <c r="H424" i="2"/>
  <c r="J424" i="2" s="1"/>
  <c r="H426" i="2"/>
  <c r="J426" i="2" s="1"/>
  <c r="H427" i="2"/>
  <c r="J427" i="2" s="1"/>
  <c r="H428" i="2"/>
  <c r="J428" i="2" s="1"/>
  <c r="H429" i="2"/>
  <c r="J429" i="2" s="1"/>
  <c r="H430" i="2"/>
  <c r="J430" i="2" s="1"/>
  <c r="H431" i="2"/>
  <c r="J431" i="2" s="1"/>
  <c r="H432" i="2"/>
  <c r="J432" i="2" s="1"/>
  <c r="H434" i="2"/>
  <c r="J434" i="2" s="1"/>
  <c r="H435" i="2"/>
  <c r="J435" i="2" s="1"/>
  <c r="H436" i="2"/>
  <c r="J436" i="2" s="1"/>
  <c r="H437" i="2"/>
  <c r="J437" i="2" s="1"/>
  <c r="H439" i="2"/>
  <c r="J439" i="2" s="1"/>
  <c r="H441" i="2"/>
  <c r="J441" i="2" s="1"/>
  <c r="H443" i="2"/>
  <c r="J443" i="2" s="1"/>
  <c r="H445" i="2"/>
  <c r="J445" i="2" s="1"/>
  <c r="H447" i="2"/>
  <c r="J447" i="2" s="1"/>
  <c r="H448" i="2"/>
  <c r="J448" i="2" s="1"/>
  <c r="Y448" i="2" s="1"/>
  <c r="H450" i="2"/>
  <c r="J450" i="2" s="1"/>
  <c r="H452" i="2"/>
  <c r="J452" i="2" s="1"/>
  <c r="H453" i="2"/>
  <c r="J453" i="2" s="1"/>
  <c r="H454" i="2"/>
  <c r="J454" i="2" s="1"/>
  <c r="Y454" i="2" s="1"/>
  <c r="H456" i="2"/>
  <c r="J456" i="2" s="1"/>
  <c r="H457" i="2"/>
  <c r="J457" i="2" s="1"/>
  <c r="H458" i="2"/>
  <c r="J458" i="2" s="1"/>
  <c r="H460" i="2"/>
  <c r="J460" i="2" s="1"/>
  <c r="Y460" i="2" s="1"/>
  <c r="H461" i="2"/>
  <c r="J461" i="2" s="1"/>
  <c r="H462" i="2"/>
  <c r="J462" i="2" s="1"/>
  <c r="H464" i="2"/>
  <c r="J464" i="2" s="1"/>
  <c r="H465" i="2"/>
  <c r="J465" i="2" s="1"/>
  <c r="Y465" i="2" s="1"/>
  <c r="H466" i="2"/>
  <c r="J466" i="2" s="1"/>
  <c r="H467" i="2"/>
  <c r="J467" i="2" s="1"/>
  <c r="H468" i="2"/>
  <c r="J468" i="2" s="1"/>
  <c r="H469" i="2"/>
  <c r="J469" i="2" s="1"/>
  <c r="Y469" i="2" s="1"/>
  <c r="H470" i="2"/>
  <c r="J470" i="2" s="1"/>
  <c r="H472" i="2"/>
  <c r="J472" i="2" s="1"/>
  <c r="H474" i="2"/>
  <c r="J474" i="2" s="1"/>
  <c r="H475" i="2"/>
  <c r="J475" i="2" s="1"/>
  <c r="H476" i="2"/>
  <c r="J476" i="2" s="1"/>
  <c r="H477" i="2"/>
  <c r="J477" i="2" s="1"/>
  <c r="H478" i="2"/>
  <c r="J478" i="2" s="1"/>
  <c r="H479" i="2"/>
  <c r="J479" i="2" s="1"/>
  <c r="Y479" i="2" s="1"/>
  <c r="H481" i="2"/>
  <c r="J481" i="2" s="1"/>
  <c r="H483" i="2"/>
  <c r="J483" i="2" s="1"/>
  <c r="H484" i="2"/>
  <c r="J484" i="2" s="1"/>
  <c r="H485" i="2"/>
  <c r="J485" i="2" s="1"/>
  <c r="Y485" i="2" s="1"/>
  <c r="H487" i="2"/>
  <c r="J487" i="2" s="1"/>
  <c r="H488" i="2"/>
  <c r="J488" i="2" s="1"/>
  <c r="H489" i="2"/>
  <c r="J489" i="2" s="1"/>
  <c r="H491" i="2"/>
  <c r="J491" i="2" s="1"/>
  <c r="Y491" i="2" s="1"/>
  <c r="H493" i="2"/>
  <c r="J493" i="2" s="1"/>
  <c r="H495" i="2"/>
  <c r="J495" i="2" s="1"/>
  <c r="H497" i="2"/>
  <c r="J497" i="2" s="1"/>
  <c r="H498" i="2"/>
  <c r="J498" i="2" s="1"/>
  <c r="Y498" i="2" s="1"/>
  <c r="H500" i="2"/>
  <c r="J500" i="2" s="1"/>
  <c r="H501" i="2"/>
  <c r="J501" i="2" s="1"/>
  <c r="H503" i="2"/>
  <c r="J503" i="2" s="1"/>
  <c r="H505" i="2"/>
  <c r="J505" i="2" s="1"/>
  <c r="H506" i="2"/>
  <c r="J506" i="2" s="1"/>
  <c r="H507" i="2"/>
  <c r="J507" i="2" s="1"/>
  <c r="H508" i="2"/>
  <c r="J508" i="2" s="1"/>
  <c r="H509" i="2"/>
  <c r="J509" i="2" s="1"/>
  <c r="Y509" i="2" s="1"/>
  <c r="H510" i="2"/>
  <c r="J510" i="2" s="1"/>
  <c r="H511" i="2"/>
  <c r="J511" i="2" s="1"/>
  <c r="H513" i="2"/>
  <c r="J513" i="2" s="1"/>
  <c r="H514" i="2"/>
  <c r="J514" i="2" s="1"/>
  <c r="Y514" i="2" s="1"/>
  <c r="H515" i="2"/>
  <c r="J515" i="2" s="1"/>
  <c r="H517" i="2"/>
  <c r="J517" i="2" s="1"/>
  <c r="H518" i="2"/>
  <c r="J518" i="2" s="1"/>
  <c r="H519" i="2"/>
  <c r="J519" i="2" s="1"/>
  <c r="Y519" i="2" s="1"/>
  <c r="H520" i="2"/>
  <c r="J520" i="2" s="1"/>
  <c r="H521" i="2"/>
  <c r="J521" i="2" s="1"/>
  <c r="H523" i="2"/>
  <c r="J523" i="2" s="1"/>
  <c r="Y523" i="2" s="1"/>
  <c r="H524" i="2"/>
  <c r="J524" i="2" s="1"/>
  <c r="H525" i="2"/>
  <c r="J525" i="2" s="1"/>
  <c r="H527" i="2"/>
  <c r="J527" i="2" s="1"/>
  <c r="H528" i="2"/>
  <c r="J528" i="2" s="1"/>
  <c r="Y528" i="2" s="1"/>
  <c r="H529" i="2"/>
  <c r="J529" i="2" s="1"/>
  <c r="Y529" i="2" s="1"/>
  <c r="H531" i="2"/>
  <c r="J531" i="2" s="1"/>
  <c r="H532" i="2"/>
  <c r="J532" i="2" s="1"/>
  <c r="H533" i="2"/>
  <c r="J533" i="2" s="1"/>
  <c r="H534" i="2"/>
  <c r="J534" i="2" s="1"/>
  <c r="H535" i="2"/>
  <c r="J535" i="2" s="1"/>
  <c r="H536" i="2"/>
  <c r="J536" i="2" s="1"/>
  <c r="H537" i="2"/>
  <c r="J537" i="2" s="1"/>
  <c r="H538" i="2"/>
  <c r="J538" i="2" s="1"/>
  <c r="Y538" i="2" s="1"/>
  <c r="H539" i="2"/>
  <c r="J539" i="2" s="1"/>
  <c r="H541" i="2"/>
  <c r="J541" i="2" s="1"/>
  <c r="H543" i="2"/>
  <c r="J543" i="2" s="1"/>
  <c r="H545" i="2"/>
  <c r="J545" i="2" s="1"/>
  <c r="Y545" i="2" s="1"/>
  <c r="H546" i="2"/>
  <c r="J546" i="2" s="1"/>
  <c r="H548" i="2"/>
  <c r="J548" i="2" s="1"/>
  <c r="H550" i="2"/>
  <c r="J550" i="2" s="1"/>
  <c r="V550" i="2" s="1"/>
  <c r="W550" i="2" s="1"/>
  <c r="H552" i="2"/>
  <c r="J552" i="2" s="1"/>
  <c r="H553" i="2"/>
  <c r="J553" i="2" s="1"/>
  <c r="H554" i="2"/>
  <c r="J554" i="2" s="1"/>
  <c r="H555" i="2"/>
  <c r="J555" i="2" s="1"/>
  <c r="Y555" i="2" s="1"/>
  <c r="H556" i="2"/>
  <c r="J556" i="2" s="1"/>
  <c r="H558" i="2"/>
  <c r="J558" i="2" s="1"/>
  <c r="H559" i="2"/>
  <c r="J559" i="2" s="1"/>
  <c r="H560" i="2"/>
  <c r="J560" i="2" s="1"/>
  <c r="H562" i="2"/>
  <c r="J562" i="2" s="1"/>
  <c r="Y562" i="2" s="1"/>
  <c r="H563" i="2"/>
  <c r="J563" i="2" s="1"/>
  <c r="H564" i="2"/>
  <c r="J564" i="2" s="1"/>
  <c r="H565" i="2"/>
  <c r="J565" i="2" s="1"/>
  <c r="H566" i="2"/>
  <c r="J566" i="2" s="1"/>
  <c r="Y566" i="2" s="1"/>
  <c r="H568" i="2"/>
  <c r="J568" i="2" s="1"/>
  <c r="H569" i="2"/>
  <c r="J569" i="2" s="1"/>
  <c r="H570" i="2"/>
  <c r="J570" i="2" s="1"/>
  <c r="Y570" i="2" s="1"/>
  <c r="H571" i="2"/>
  <c r="J571" i="2" s="1"/>
  <c r="Y571" i="2" s="1"/>
  <c r="H573" i="2"/>
  <c r="J573" i="2" s="1"/>
  <c r="H574" i="2"/>
  <c r="J574" i="2" s="1"/>
  <c r="H576" i="2"/>
  <c r="J576" i="2" s="1"/>
  <c r="H578" i="2"/>
  <c r="J578" i="2" s="1"/>
  <c r="Y578" i="2" s="1"/>
  <c r="H579" i="2"/>
  <c r="J579" i="2" s="1"/>
  <c r="H580" i="2"/>
  <c r="J580" i="2" s="1"/>
  <c r="H581" i="2"/>
  <c r="J581" i="2" s="1"/>
  <c r="H582" i="2"/>
  <c r="J582" i="2" s="1"/>
  <c r="Y582" i="2" s="1"/>
  <c r="H583" i="2"/>
  <c r="J583" i="2" s="1"/>
  <c r="H585" i="2"/>
  <c r="J585" i="2" s="1"/>
  <c r="H586" i="2"/>
  <c r="J586" i="2" s="1"/>
  <c r="Y586" i="2" s="1"/>
  <c r="H588" i="2"/>
  <c r="J588" i="2" s="1"/>
  <c r="H590" i="2"/>
  <c r="J590" i="2" s="1"/>
  <c r="H591" i="2"/>
  <c r="J591" i="2" s="1"/>
  <c r="H592" i="2"/>
  <c r="J592" i="2" s="1"/>
  <c r="H593" i="2"/>
  <c r="J593" i="2" s="1"/>
  <c r="H594" i="2"/>
  <c r="J594" i="2" s="1"/>
  <c r="H596" i="2"/>
  <c r="J596" i="2" s="1"/>
  <c r="H598" i="2"/>
  <c r="J598" i="2" s="1"/>
  <c r="Y598" i="2" s="1"/>
  <c r="H600" i="2"/>
  <c r="J600" i="2" s="1"/>
  <c r="Y600" i="2" s="1"/>
  <c r="H602" i="2"/>
  <c r="J602" i="2" s="1"/>
  <c r="H604" i="2"/>
  <c r="J604" i="2" s="1"/>
  <c r="H605" i="2"/>
  <c r="J605" i="2" s="1"/>
  <c r="H606" i="2"/>
  <c r="J606" i="2" s="1"/>
  <c r="Y606" i="2" s="1"/>
  <c r="H607" i="2"/>
  <c r="J607" i="2" s="1"/>
  <c r="H608" i="2"/>
  <c r="J608" i="2" s="1"/>
  <c r="H610" i="2"/>
  <c r="J610" i="2" s="1"/>
  <c r="Y610" i="2" s="1"/>
  <c r="H612" i="2"/>
  <c r="J612" i="2" s="1"/>
  <c r="H613" i="2"/>
  <c r="J613" i="2" s="1"/>
  <c r="H614" i="2"/>
  <c r="J614" i="2" s="1"/>
  <c r="H615" i="2"/>
  <c r="J615" i="2" s="1"/>
  <c r="H617" i="2"/>
  <c r="J617" i="2" s="1"/>
  <c r="H619" i="2"/>
  <c r="J619" i="2" s="1"/>
  <c r="H620" i="2"/>
  <c r="J620" i="2" s="1"/>
  <c r="H621" i="2"/>
  <c r="J621" i="2" s="1"/>
  <c r="H623" i="2"/>
  <c r="J623" i="2" s="1"/>
  <c r="Y623" i="2" s="1"/>
  <c r="H624" i="2"/>
  <c r="J624" i="2" s="1"/>
  <c r="H625" i="2"/>
  <c r="J625" i="2" s="1"/>
  <c r="H627" i="2"/>
  <c r="J627" i="2" s="1"/>
  <c r="Y627" i="2" s="1"/>
  <c r="H629" i="2"/>
  <c r="J629" i="2" s="1"/>
  <c r="H630" i="2"/>
  <c r="J630" i="2" s="1"/>
  <c r="H631" i="2"/>
  <c r="J631" i="2" s="1"/>
  <c r="H632" i="2"/>
  <c r="J632" i="2" s="1"/>
  <c r="Y632" i="2" s="1"/>
  <c r="H633" i="2"/>
  <c r="J633" i="2" s="1"/>
  <c r="H634" i="2"/>
  <c r="J634" i="2" s="1"/>
  <c r="H636" i="2"/>
  <c r="J636" i="2" s="1"/>
  <c r="H637" i="2"/>
  <c r="J637" i="2" s="1"/>
  <c r="H638" i="2"/>
  <c r="J638" i="2" s="1"/>
  <c r="Y638" i="2" s="1"/>
  <c r="H639" i="2"/>
  <c r="J639" i="2" s="1"/>
  <c r="H640" i="2"/>
  <c r="J640" i="2" s="1"/>
  <c r="H641" i="2"/>
  <c r="J641" i="2" s="1"/>
  <c r="H642" i="2"/>
  <c r="J642" i="2" s="1"/>
  <c r="Y642" i="2" s="1"/>
  <c r="H643" i="2"/>
  <c r="J643" i="2" s="1"/>
  <c r="H644" i="2"/>
  <c r="J644" i="2" s="1"/>
  <c r="H646" i="2"/>
  <c r="J646" i="2" s="1"/>
  <c r="Y646" i="2" s="1"/>
  <c r="H648" i="2"/>
  <c r="J648" i="2" s="1"/>
  <c r="Y648" i="2" s="1"/>
  <c r="H649" i="2"/>
  <c r="J649" i="2" s="1"/>
  <c r="H650" i="2"/>
  <c r="J650" i="2" s="1"/>
  <c r="H652" i="2"/>
  <c r="J652" i="2" s="1"/>
  <c r="Y652" i="2" s="1"/>
  <c r="H653" i="2"/>
  <c r="J653" i="2" s="1"/>
  <c r="H655" i="2"/>
  <c r="J655" i="2" s="1"/>
  <c r="H656" i="2"/>
  <c r="J656" i="2" s="1"/>
  <c r="H657" i="2"/>
  <c r="J657" i="2" s="1"/>
  <c r="Y657" i="2" s="1"/>
  <c r="H659" i="2"/>
  <c r="J659" i="2" s="1"/>
  <c r="H660" i="2"/>
  <c r="H662" i="2"/>
  <c r="J662" i="2" s="1"/>
  <c r="H663" i="2"/>
  <c r="J663" i="2" s="1"/>
  <c r="H665" i="2"/>
  <c r="J665" i="2" s="1"/>
  <c r="Y665" i="2" s="1"/>
  <c r="H666" i="2"/>
  <c r="J666" i="2" s="1"/>
  <c r="H667" i="2"/>
  <c r="J667" i="2" s="1"/>
  <c r="H668" i="2"/>
  <c r="J668" i="2" s="1"/>
  <c r="Y668" i="2" s="1"/>
  <c r="H670" i="2"/>
  <c r="J670" i="2" s="1"/>
  <c r="H671" i="2"/>
  <c r="J671" i="2" s="1"/>
  <c r="H673" i="2"/>
  <c r="J673" i="2" s="1"/>
  <c r="H674" i="2"/>
  <c r="J674" i="2" s="1"/>
  <c r="H676" i="2"/>
  <c r="J676" i="2" s="1"/>
  <c r="Y676" i="2" s="1"/>
  <c r="H678" i="2"/>
  <c r="J678" i="2" s="1"/>
  <c r="H679" i="2"/>
  <c r="J679" i="2" s="1"/>
  <c r="H680" i="2"/>
  <c r="J680" i="2" s="1"/>
  <c r="Y680" i="2" s="1"/>
  <c r="H681" i="2"/>
  <c r="J681" i="2" s="1"/>
  <c r="Y681" i="2" s="1"/>
  <c r="H683" i="2"/>
  <c r="J683" i="2" s="1"/>
  <c r="H684" i="2"/>
  <c r="J684" i="2" s="1"/>
  <c r="H685" i="2"/>
  <c r="J685" i="2" s="1"/>
  <c r="H686" i="2"/>
  <c r="J686" i="2" s="1"/>
  <c r="Y686" i="2" s="1"/>
  <c r="H688" i="2"/>
  <c r="J688" i="2" s="1"/>
  <c r="H689" i="2"/>
  <c r="J689" i="2" s="1"/>
  <c r="H690" i="2"/>
  <c r="J690" i="2" s="1"/>
  <c r="H691" i="2"/>
  <c r="J691" i="2" s="1"/>
  <c r="H692" i="2"/>
  <c r="J692" i="2" s="1"/>
  <c r="H694" i="2"/>
  <c r="J694" i="2" s="1"/>
  <c r="H695" i="2"/>
  <c r="J695" i="2" s="1"/>
  <c r="H696" i="2"/>
  <c r="J696" i="2" s="1"/>
  <c r="Y696" i="2" s="1"/>
  <c r="H698" i="2"/>
  <c r="J698" i="2" s="1"/>
  <c r="H699" i="2"/>
  <c r="J699" i="2" s="1"/>
  <c r="H701" i="2"/>
  <c r="J701" i="2" s="1"/>
  <c r="H702" i="2"/>
  <c r="J702" i="2" s="1"/>
  <c r="Y702" i="2" s="1"/>
  <c r="H703" i="2"/>
  <c r="J703" i="2" s="1"/>
  <c r="H705" i="2"/>
  <c r="J705" i="2" s="1"/>
  <c r="H706" i="2"/>
  <c r="J706" i="2" s="1"/>
  <c r="H707" i="2"/>
  <c r="J707" i="2" s="1"/>
  <c r="H708" i="2"/>
  <c r="J708" i="2" s="1"/>
  <c r="H709" i="2"/>
  <c r="J709" i="2" s="1"/>
  <c r="H711" i="2"/>
  <c r="J711" i="2" s="1"/>
  <c r="H712" i="2"/>
  <c r="J712" i="2" s="1"/>
  <c r="Y712" i="2" s="1"/>
  <c r="H713" i="2"/>
  <c r="J713" i="2" s="1"/>
  <c r="H714" i="2"/>
  <c r="J714" i="2" s="1"/>
  <c r="H715" i="2"/>
  <c r="J715" i="2" s="1"/>
  <c r="H716" i="2"/>
  <c r="J716" i="2" s="1"/>
  <c r="Y716" i="2" s="1"/>
  <c r="H717" i="2"/>
  <c r="J717" i="2" s="1"/>
  <c r="H718" i="2"/>
  <c r="J718" i="2" s="1"/>
  <c r="H720" i="2"/>
  <c r="J720" i="2" s="1"/>
  <c r="Y720" i="2" s="1"/>
  <c r="H721" i="2"/>
  <c r="J721" i="2" s="1"/>
  <c r="Y721" i="2" s="1"/>
  <c r="H722" i="2"/>
  <c r="J722" i="2" s="1"/>
  <c r="H723" i="2"/>
  <c r="J723" i="2" s="1"/>
  <c r="H724" i="2"/>
  <c r="J724" i="2" s="1"/>
  <c r="Y724" i="2" s="1"/>
  <c r="H726" i="2"/>
  <c r="J726" i="2" s="1"/>
  <c r="Y726" i="2" s="1"/>
  <c r="H727" i="2"/>
  <c r="J727" i="2" s="1"/>
  <c r="H729" i="2"/>
  <c r="J729" i="2" s="1"/>
  <c r="H731" i="2"/>
  <c r="J731" i="2" s="1"/>
  <c r="H732" i="2"/>
  <c r="J732" i="2" s="1"/>
  <c r="H733" i="2"/>
  <c r="J733" i="2" s="1"/>
  <c r="H735" i="2"/>
  <c r="J735" i="2" s="1"/>
  <c r="H737" i="2"/>
  <c r="J737" i="2" s="1"/>
  <c r="Y737" i="2" s="1"/>
  <c r="H738" i="2"/>
  <c r="J738" i="2" s="1"/>
  <c r="H739" i="2"/>
  <c r="J739" i="2" s="1"/>
  <c r="H740" i="2"/>
  <c r="J740" i="2" s="1"/>
  <c r="Y740" i="2" s="1"/>
  <c r="H742" i="2"/>
  <c r="J742" i="2" s="1"/>
  <c r="Y742" i="2" s="1"/>
  <c r="H743" i="2"/>
  <c r="J743" i="2" s="1"/>
  <c r="H744" i="2"/>
  <c r="J744" i="2" s="1"/>
  <c r="H745" i="2"/>
  <c r="J745" i="2" s="1"/>
  <c r="Y745" i="2" s="1"/>
  <c r="H746" i="2"/>
  <c r="J746" i="2" s="1"/>
  <c r="H747" i="2"/>
  <c r="J747" i="2" s="1"/>
  <c r="H748" i="2"/>
  <c r="J748" i="2" s="1"/>
  <c r="H750" i="2"/>
  <c r="J750" i="2" s="1"/>
  <c r="Y750" i="2" s="1"/>
  <c r="H751" i="2"/>
  <c r="J751" i="2" s="1"/>
  <c r="H753" i="2"/>
  <c r="J753" i="2" s="1"/>
  <c r="Y753" i="2" s="1"/>
  <c r="H754" i="2"/>
  <c r="J754" i="2" s="1"/>
  <c r="H756" i="2"/>
  <c r="J756" i="2" s="1"/>
  <c r="Y756" i="2" s="1"/>
  <c r="H758" i="2"/>
  <c r="J758" i="2" s="1"/>
  <c r="Y758" i="2" s="1"/>
  <c r="H759" i="2"/>
  <c r="J759" i="2" s="1"/>
  <c r="H760" i="2"/>
  <c r="J760" i="2" s="1"/>
  <c r="H761" i="2"/>
  <c r="J761" i="2" s="1"/>
  <c r="Y761" i="2" s="1"/>
  <c r="H762" i="2"/>
  <c r="J762" i="2" s="1"/>
  <c r="H763" i="2"/>
  <c r="J763" i="2" s="1"/>
  <c r="H764" i="2"/>
  <c r="J764" i="2" s="1"/>
  <c r="H766" i="2"/>
  <c r="J766" i="2" s="1"/>
  <c r="H768" i="2"/>
  <c r="J768" i="2" s="1"/>
  <c r="Y768" i="2" s="1"/>
  <c r="H770" i="2"/>
  <c r="J770" i="2" s="1"/>
  <c r="H771" i="2"/>
  <c r="J771" i="2" s="1"/>
  <c r="H772" i="2"/>
  <c r="J772" i="2" s="1"/>
  <c r="Y772" i="2" s="1"/>
  <c r="H773" i="2"/>
  <c r="J773" i="2" s="1"/>
  <c r="Y773" i="2" s="1"/>
  <c r="H775" i="2"/>
  <c r="J775" i="2" s="1"/>
  <c r="H776" i="2"/>
  <c r="J776" i="2" s="1"/>
  <c r="H777" i="2"/>
  <c r="J777" i="2" s="1"/>
  <c r="Y777" i="2" s="1"/>
  <c r="H778" i="2"/>
  <c r="J778" i="2" s="1"/>
  <c r="H779" i="2"/>
  <c r="J779" i="2" s="1"/>
  <c r="H780" i="2"/>
  <c r="J780" i="2" s="1"/>
  <c r="H782" i="2"/>
  <c r="J782" i="2" s="1"/>
  <c r="H783" i="2"/>
  <c r="J783" i="2" s="1"/>
  <c r="H784" i="2"/>
  <c r="J784" i="2" s="1"/>
  <c r="Y784" i="2" s="1"/>
  <c r="H785" i="2"/>
  <c r="J785" i="2" s="1"/>
  <c r="H786" i="2"/>
  <c r="J786" i="2" s="1"/>
  <c r="H788" i="2"/>
  <c r="J788" i="2" s="1"/>
  <c r="Y788" i="2" s="1"/>
  <c r="H790" i="2"/>
  <c r="J790" i="2" s="1"/>
  <c r="Y790" i="2" s="1"/>
  <c r="H791" i="2"/>
  <c r="J791" i="2" s="1"/>
  <c r="H792" i="2"/>
  <c r="J792" i="2" s="1"/>
  <c r="H793" i="2"/>
  <c r="J793" i="2" s="1"/>
  <c r="H795" i="2"/>
  <c r="J795" i="2" s="1"/>
  <c r="H796" i="2"/>
  <c r="J796" i="2" s="1"/>
  <c r="H798" i="2"/>
  <c r="J798" i="2" s="1"/>
  <c r="Y798" i="2" s="1"/>
  <c r="H800" i="2"/>
  <c r="J800" i="2" s="1"/>
  <c r="H801" i="2"/>
  <c r="J801" i="2" s="1"/>
  <c r="Y801" i="2" s="1"/>
  <c r="H802" i="2"/>
  <c r="J802" i="2" s="1"/>
  <c r="H803" i="2"/>
  <c r="J803" i="2" s="1"/>
  <c r="H805" i="2"/>
  <c r="J805" i="2" s="1"/>
  <c r="H806" i="2"/>
  <c r="J806" i="2" s="1"/>
  <c r="Y806" i="2" s="1"/>
  <c r="H807" i="2"/>
  <c r="J807" i="2" s="1"/>
  <c r="H809" i="2"/>
  <c r="J809" i="2" s="1"/>
  <c r="Y809" i="2" s="1"/>
  <c r="H810" i="2"/>
  <c r="J810" i="2" s="1"/>
  <c r="H811" i="2"/>
  <c r="J811" i="2" s="1"/>
  <c r="H812" i="2"/>
  <c r="J812" i="2" s="1"/>
  <c r="H813" i="2"/>
  <c r="J813" i="2" s="1"/>
  <c r="Y813" i="2" s="1"/>
  <c r="H815" i="2"/>
  <c r="J815" i="2" s="1"/>
  <c r="H816" i="2"/>
  <c r="J816" i="2" s="1"/>
  <c r="H817" i="2"/>
  <c r="J817" i="2" s="1"/>
  <c r="H819" i="2"/>
  <c r="J819" i="2" s="1"/>
  <c r="H820" i="2"/>
  <c r="J820" i="2" s="1"/>
  <c r="H821" i="2"/>
  <c r="J821" i="2" s="1"/>
  <c r="H822" i="2"/>
  <c r="J822" i="2" s="1"/>
  <c r="H824" i="2"/>
  <c r="J824" i="2" s="1"/>
  <c r="H825" i="2"/>
  <c r="J825" i="2" s="1"/>
  <c r="H827" i="2"/>
  <c r="J827" i="2" s="1"/>
  <c r="H829" i="2"/>
  <c r="J829" i="2" s="1"/>
  <c r="H830" i="2"/>
  <c r="J830" i="2" s="1"/>
  <c r="Y830" i="2" s="1"/>
  <c r="H831" i="2"/>
  <c r="J831" i="2" s="1"/>
  <c r="H833" i="2"/>
  <c r="J833" i="2" s="1"/>
  <c r="Y833" i="2" s="1"/>
  <c r="H835" i="2"/>
  <c r="J835" i="2" s="1"/>
  <c r="R11" i="2"/>
  <c r="U11" i="2" s="1"/>
  <c r="H11" i="2"/>
  <c r="J11" i="2" s="1"/>
  <c r="Y729" i="2" l="1"/>
  <c r="Y718" i="2"/>
  <c r="Y705" i="2"/>
  <c r="Y694" i="2"/>
  <c r="Y689" i="2"/>
  <c r="Y684" i="2"/>
  <c r="Y673" i="2"/>
  <c r="Y662" i="2"/>
  <c r="Y656" i="2"/>
  <c r="Y650" i="2"/>
  <c r="Y640" i="2"/>
  <c r="Y614" i="2"/>
  <c r="Y608" i="2"/>
  <c r="Y591" i="2"/>
  <c r="Y574" i="2"/>
  <c r="Y559" i="2"/>
  <c r="Y554" i="2"/>
  <c r="Y548" i="2"/>
  <c r="Y541" i="2"/>
  <c r="Y536" i="2"/>
  <c r="Y532" i="2"/>
  <c r="Y527" i="2"/>
  <c r="Y521" i="2"/>
  <c r="Y517" i="2"/>
  <c r="Y511" i="2"/>
  <c r="Y495" i="2"/>
  <c r="Y488" i="2"/>
  <c r="Y483" i="2"/>
  <c r="Y477" i="2"/>
  <c r="Y472" i="2"/>
  <c r="Y462" i="2"/>
  <c r="Y452" i="2"/>
  <c r="Y445" i="2"/>
  <c r="V437" i="2"/>
  <c r="W437" i="2" s="1"/>
  <c r="Y432" i="2"/>
  <c r="Y413" i="2"/>
  <c r="Y408" i="2"/>
  <c r="Y397" i="2"/>
  <c r="Y392" i="2"/>
  <c r="Y381" i="2"/>
  <c r="Y376" i="2"/>
  <c r="Y365" i="2"/>
  <c r="Y353" i="2"/>
  <c r="V348" i="2"/>
  <c r="W348" i="2" s="1"/>
  <c r="Y344" i="2"/>
  <c r="Y339" i="2"/>
  <c r="Y333" i="2"/>
  <c r="Y327" i="2"/>
  <c r="Y303" i="2"/>
  <c r="Y298" i="2"/>
  <c r="Y293" i="2"/>
  <c r="Y276" i="2"/>
  <c r="Y271" i="2"/>
  <c r="Y254" i="2"/>
  <c r="Y249" i="2"/>
  <c r="Y244" i="2"/>
  <c r="Y238" i="2"/>
  <c r="Y228" i="2"/>
  <c r="Y223" i="2"/>
  <c r="Y219" i="2"/>
  <c r="Y212" i="2"/>
  <c r="Y198" i="2"/>
  <c r="Y194" i="2"/>
  <c r="Y183" i="2"/>
  <c r="Y179" i="2"/>
  <c r="Y170" i="2"/>
  <c r="Y157" i="2"/>
  <c r="Y151" i="2"/>
  <c r="Y146" i="2"/>
  <c r="Y132" i="2"/>
  <c r="Y128" i="2"/>
  <c r="Y123" i="2"/>
  <c r="Y114" i="2"/>
  <c r="Y107" i="2"/>
  <c r="Y98" i="2"/>
  <c r="Y93" i="2"/>
  <c r="Y88" i="2"/>
  <c r="Y83" i="2"/>
  <c r="Y79" i="2"/>
  <c r="Y72" i="2"/>
  <c r="Y66" i="2"/>
  <c r="Y46" i="2"/>
  <c r="Y732" i="2"/>
  <c r="Y263" i="2"/>
  <c r="Y829" i="2"/>
  <c r="Y822" i="2"/>
  <c r="Y817" i="2"/>
  <c r="Y802" i="2"/>
  <c r="Y692" i="2"/>
  <c r="Y106" i="2"/>
  <c r="Y23" i="2"/>
  <c r="Y182" i="2"/>
  <c r="Y518" i="2"/>
  <c r="Y513" i="2"/>
  <c r="Y508" i="2"/>
  <c r="Y497" i="2"/>
  <c r="Y489" i="2"/>
  <c r="Y484" i="2"/>
  <c r="Y478" i="2"/>
  <c r="Y474" i="2"/>
  <c r="Y468" i="2"/>
  <c r="Y464" i="2"/>
  <c r="Y458" i="2"/>
  <c r="Y439" i="2"/>
  <c r="Y429" i="2"/>
  <c r="Y424" i="2"/>
  <c r="Y403" i="2"/>
  <c r="Y389" i="2"/>
  <c r="Y383" i="2"/>
  <c r="Y377" i="2"/>
  <c r="Y372" i="2"/>
  <c r="Y360" i="2"/>
  <c r="V355" i="2"/>
  <c r="W355" i="2" s="1"/>
  <c r="Y349" i="2"/>
  <c r="Y340" i="2"/>
  <c r="Y335" i="2"/>
  <c r="Y328" i="2"/>
  <c r="Y323" i="2"/>
  <c r="Y319" i="2"/>
  <c r="Y315" i="2"/>
  <c r="Y309" i="2"/>
  <c r="Y304" i="2"/>
  <c r="Y299" i="2"/>
  <c r="Y294" i="2"/>
  <c r="Y287" i="2"/>
  <c r="Y283" i="2"/>
  <c r="Y266" i="2"/>
  <c r="Y255" i="2"/>
  <c r="Y250" i="2"/>
  <c r="Y245" i="2"/>
  <c r="Y239" i="2"/>
  <c r="Y234" i="2"/>
  <c r="V224" i="2"/>
  <c r="W224" i="2" s="1"/>
  <c r="Y220" i="2"/>
  <c r="Y214" i="2"/>
  <c r="Y199" i="2"/>
  <c r="Y190" i="2"/>
  <c r="Y185" i="2"/>
  <c r="Y180" i="2"/>
  <c r="Y176" i="2"/>
  <c r="Y171" i="2"/>
  <c r="Y167" i="2"/>
  <c r="Y163" i="2"/>
  <c r="Y159" i="2"/>
  <c r="Y148" i="2"/>
  <c r="Y143" i="2"/>
  <c r="V138" i="2"/>
  <c r="W138" i="2" s="1"/>
  <c r="Y133" i="2"/>
  <c r="V129" i="2"/>
  <c r="W129" i="2" s="1"/>
  <c r="Y124" i="2"/>
  <c r="Y120" i="2"/>
  <c r="Y115" i="2"/>
  <c r="Y109" i="2"/>
  <c r="Y104" i="2"/>
  <c r="Y99" i="2"/>
  <c r="Y95" i="2"/>
  <c r="Y90" i="2"/>
  <c r="Y84" i="2"/>
  <c r="Y80" i="2"/>
  <c r="Y74" i="2"/>
  <c r="Y67" i="2"/>
  <c r="Y63" i="2"/>
  <c r="Y58" i="2"/>
  <c r="Y52" i="2"/>
  <c r="Y47" i="2"/>
  <c r="Y43" i="2"/>
  <c r="Y38" i="2"/>
  <c r="Y33" i="2"/>
  <c r="Y26" i="2"/>
  <c r="Y20" i="2"/>
  <c r="Y15" i="2"/>
  <c r="Y416" i="2"/>
  <c r="Y412" i="2"/>
  <c r="Y400" i="2"/>
  <c r="Y396" i="2"/>
  <c r="V391" i="2"/>
  <c r="W391" i="2" s="1"/>
  <c r="Y386" i="2"/>
  <c r="Y380" i="2"/>
  <c r="Y369" i="2"/>
  <c r="Y351" i="2"/>
  <c r="Y347" i="2"/>
  <c r="Y342" i="2"/>
  <c r="Y338" i="2"/>
  <c r="Y331" i="2"/>
  <c r="Y325" i="2"/>
  <c r="Y312" i="2"/>
  <c r="Y307" i="2"/>
  <c r="Y291" i="2"/>
  <c r="Y274" i="2"/>
  <c r="V269" i="2"/>
  <c r="W269" i="2" s="1"/>
  <c r="Y258" i="2"/>
  <c r="Y243" i="2"/>
  <c r="Y236" i="2"/>
  <c r="V227" i="2"/>
  <c r="W227" i="2" s="1"/>
  <c r="Y222" i="2"/>
  <c r="Y217" i="2"/>
  <c r="Y207" i="2"/>
  <c r="Y202" i="2"/>
  <c r="Y197" i="2"/>
  <c r="Y188" i="2"/>
  <c r="Y178" i="2"/>
  <c r="Y174" i="2"/>
  <c r="Y169" i="2"/>
  <c r="Y165" i="2"/>
  <c r="V150" i="2"/>
  <c r="W150" i="2" s="1"/>
  <c r="Y141" i="2"/>
  <c r="Y136" i="2"/>
  <c r="Y131" i="2"/>
  <c r="Y127" i="2"/>
  <c r="Y117" i="2"/>
  <c r="Y112" i="2"/>
  <c r="Y92" i="2"/>
  <c r="Y87" i="2"/>
  <c r="Y61" i="2"/>
  <c r="Y56" i="2"/>
  <c r="Y50" i="2"/>
  <c r="Y45" i="2"/>
  <c r="Y41" i="2"/>
  <c r="Y36" i="2"/>
  <c r="Y29" i="2"/>
  <c r="Y17" i="2"/>
  <c r="Y13" i="2"/>
  <c r="Y524" i="2"/>
  <c r="Y660" i="2"/>
  <c r="Y810" i="2"/>
  <c r="Y428" i="2"/>
  <c r="V670" i="2"/>
  <c r="W670" i="2" s="1"/>
  <c r="Y825" i="2"/>
  <c r="Y805" i="2"/>
  <c r="Y793" i="2"/>
  <c r="Y785" i="2"/>
  <c r="Y780" i="2"/>
  <c r="Y776" i="2"/>
  <c r="Y764" i="2"/>
  <c r="Y760" i="2"/>
  <c r="Y748" i="2"/>
  <c r="Y744" i="2"/>
  <c r="Y713" i="2"/>
  <c r="Y708" i="2"/>
  <c r="Y688" i="2"/>
  <c r="Y678" i="2"/>
  <c r="Y643" i="2"/>
  <c r="Y634" i="2"/>
  <c r="Y630" i="2"/>
  <c r="Y624" i="2"/>
  <c r="Y619" i="2"/>
  <c r="Y602" i="2"/>
  <c r="Y594" i="2"/>
  <c r="Y590" i="2"/>
  <c r="V573" i="2"/>
  <c r="W573" i="2" s="1"/>
  <c r="Y558" i="2"/>
  <c r="Y546" i="2"/>
  <c r="Y531" i="2"/>
  <c r="Y525" i="2"/>
  <c r="Y520" i="2"/>
  <c r="Y515" i="2"/>
  <c r="Y510" i="2"/>
  <c r="Y500" i="2"/>
  <c r="Y493" i="2"/>
  <c r="Y487" i="2"/>
  <c r="Y481" i="2"/>
  <c r="Y476" i="2"/>
  <c r="Y461" i="2"/>
  <c r="Y456" i="2"/>
  <c r="Y443" i="2"/>
  <c r="Y436" i="2"/>
  <c r="Y285" i="2"/>
  <c r="Y155" i="2"/>
  <c r="Y101" i="2"/>
  <c r="V441" i="2"/>
  <c r="W441" i="2" s="1"/>
  <c r="V430" i="2"/>
  <c r="W430" i="2" s="1"/>
  <c r="Y420" i="2"/>
  <c r="V415" i="2"/>
  <c r="W415" i="2" s="1"/>
  <c r="V410" i="2"/>
  <c r="W410" i="2" s="1"/>
  <c r="Y405" i="2"/>
  <c r="V399" i="2"/>
  <c r="W399" i="2" s="1"/>
  <c r="Y385" i="2"/>
  <c r="Y368" i="2"/>
  <c r="Y362" i="2"/>
  <c r="Y356" i="2"/>
  <c r="V350" i="2"/>
  <c r="W350" i="2" s="1"/>
  <c r="V346" i="2"/>
  <c r="W346" i="2" s="1"/>
  <c r="Y341" i="2"/>
  <c r="Y336" i="2"/>
  <c r="Y324" i="2"/>
  <c r="Y320" i="2"/>
  <c r="Y310" i="2"/>
  <c r="V306" i="2"/>
  <c r="W306" i="2" s="1"/>
  <c r="Y301" i="2"/>
  <c r="Y296" i="2"/>
  <c r="Y289" i="2"/>
  <c r="Y284" i="2"/>
  <c r="Y268" i="2"/>
  <c r="Y262" i="2"/>
  <c r="Y252" i="2"/>
  <c r="Y231" i="2"/>
  <c r="V225" i="2"/>
  <c r="W225" i="2" s="1"/>
  <c r="Y221" i="2"/>
  <c r="Y216" i="2"/>
  <c r="Y210" i="2"/>
  <c r="Y206" i="2"/>
  <c r="Y200" i="2"/>
  <c r="Y196" i="2"/>
  <c r="Y191" i="2"/>
  <c r="Y186" i="2"/>
  <c r="Y181" i="2"/>
  <c r="Y172" i="2"/>
  <c r="Y168" i="2"/>
  <c r="Y164" i="2"/>
  <c r="Y160" i="2"/>
  <c r="Y149" i="2"/>
  <c r="Y139" i="2"/>
  <c r="Y134" i="2"/>
  <c r="V126" i="2"/>
  <c r="W126" i="2" s="1"/>
  <c r="Y105" i="2"/>
  <c r="Y100" i="2"/>
  <c r="Y96" i="2"/>
  <c r="Y91" i="2"/>
  <c r="Y85" i="2"/>
  <c r="Y76" i="2"/>
  <c r="Y69" i="2"/>
  <c r="Y64" i="2"/>
  <c r="Y59" i="2"/>
  <c r="Y48" i="2"/>
  <c r="Y39" i="2"/>
  <c r="Y34" i="2"/>
  <c r="Y21" i="2"/>
  <c r="Y16" i="2"/>
  <c r="Y792" i="2"/>
  <c r="V792" i="2"/>
  <c r="W792" i="2" s="1"/>
  <c r="Y775" i="2"/>
  <c r="V775" i="2"/>
  <c r="W775" i="2" s="1"/>
  <c r="Y738" i="2"/>
  <c r="V738" i="2"/>
  <c r="W738" i="2" s="1"/>
  <c r="Y122" i="2"/>
  <c r="V122" i="2"/>
  <c r="W122" i="2" s="1"/>
  <c r="Y82" i="2"/>
  <c r="V82" i="2"/>
  <c r="W82" i="2" s="1"/>
  <c r="V801" i="2"/>
  <c r="W801" i="2" s="1"/>
  <c r="V790" i="2"/>
  <c r="W790" i="2" s="1"/>
  <c r="Y819" i="2"/>
  <c r="V819" i="2"/>
  <c r="W819" i="2" s="1"/>
  <c r="Y779" i="2"/>
  <c r="V779" i="2"/>
  <c r="W779" i="2" s="1"/>
  <c r="Y770" i="2"/>
  <c r="V770" i="2"/>
  <c r="W770" i="2" s="1"/>
  <c r="Y759" i="2"/>
  <c r="V759" i="2"/>
  <c r="W759" i="2" s="1"/>
  <c r="Y747" i="2"/>
  <c r="V747" i="2"/>
  <c r="W747" i="2" s="1"/>
  <c r="Y707" i="2"/>
  <c r="V707" i="2"/>
  <c r="W707" i="2" s="1"/>
  <c r="Y827" i="2"/>
  <c r="V827" i="2"/>
  <c r="W827" i="2" s="1"/>
  <c r="Y816" i="2"/>
  <c r="V816" i="2"/>
  <c r="W816" i="2" s="1"/>
  <c r="Y811" i="2"/>
  <c r="V811" i="2"/>
  <c r="W811" i="2" s="1"/>
  <c r="Y795" i="2"/>
  <c r="V795" i="2"/>
  <c r="W795" i="2" s="1"/>
  <c r="Y786" i="2"/>
  <c r="V786" i="2"/>
  <c r="W786" i="2" s="1"/>
  <c r="Y782" i="2"/>
  <c r="V782" i="2"/>
  <c r="W782" i="2" s="1"/>
  <c r="Y766" i="2"/>
  <c r="V766" i="2"/>
  <c r="W766" i="2" s="1"/>
  <c r="Y735" i="2"/>
  <c r="V735" i="2"/>
  <c r="W735" i="2" s="1"/>
  <c r="Y723" i="2"/>
  <c r="V723" i="2"/>
  <c r="W723" i="2" s="1"/>
  <c r="Y714" i="2"/>
  <c r="V714" i="2"/>
  <c r="W714" i="2" s="1"/>
  <c r="Y709" i="2"/>
  <c r="V709" i="2"/>
  <c r="W709" i="2" s="1"/>
  <c r="Y699" i="2"/>
  <c r="V699" i="2"/>
  <c r="W699" i="2" s="1"/>
  <c r="Y679" i="2"/>
  <c r="V679" i="2"/>
  <c r="W679" i="2" s="1"/>
  <c r="Y667" i="2"/>
  <c r="V667" i="2"/>
  <c r="W667" i="2" s="1"/>
  <c r="V641" i="2"/>
  <c r="W641" i="2" s="1"/>
  <c r="Y641" i="2"/>
  <c r="Y621" i="2"/>
  <c r="V621" i="2"/>
  <c r="W621" i="2" s="1"/>
  <c r="Y615" i="2"/>
  <c r="V615" i="2"/>
  <c r="W615" i="2" s="1"/>
  <c r="Y605" i="2"/>
  <c r="V605" i="2"/>
  <c r="W605" i="2" s="1"/>
  <c r="Y592" i="2"/>
  <c r="V592" i="2"/>
  <c r="W592" i="2" s="1"/>
  <c r="Y581" i="2"/>
  <c r="V581" i="2"/>
  <c r="W581" i="2" s="1"/>
  <c r="Y576" i="2"/>
  <c r="V576" i="2"/>
  <c r="W576" i="2" s="1"/>
  <c r="Y565" i="2"/>
  <c r="V565" i="2"/>
  <c r="W565" i="2" s="1"/>
  <c r="Y560" i="2"/>
  <c r="V560" i="2"/>
  <c r="W560" i="2" s="1"/>
  <c r="V543" i="2"/>
  <c r="W543" i="2" s="1"/>
  <c r="Y543" i="2"/>
  <c r="V537" i="2"/>
  <c r="W537" i="2" s="1"/>
  <c r="Y537" i="2"/>
  <c r="Y533" i="2"/>
  <c r="V533" i="2"/>
  <c r="W533" i="2" s="1"/>
  <c r="Y503" i="2"/>
  <c r="V503" i="2"/>
  <c r="W503" i="2" s="1"/>
  <c r="Y453" i="2"/>
  <c r="V453" i="2"/>
  <c r="W453" i="2" s="1"/>
  <c r="Y434" i="2"/>
  <c r="V434" i="2"/>
  <c r="W434" i="2" s="1"/>
  <c r="Y419" i="2"/>
  <c r="V419" i="2"/>
  <c r="W419" i="2" s="1"/>
  <c r="V414" i="2"/>
  <c r="W414" i="2" s="1"/>
  <c r="Y414" i="2"/>
  <c r="Y409" i="2"/>
  <c r="V409" i="2"/>
  <c r="W409" i="2" s="1"/>
  <c r="Y398" i="2"/>
  <c r="V398" i="2"/>
  <c r="W398" i="2" s="1"/>
  <c r="V393" i="2"/>
  <c r="W393" i="2" s="1"/>
  <c r="Y393" i="2"/>
  <c r="V367" i="2"/>
  <c r="W367" i="2" s="1"/>
  <c r="Y367" i="2"/>
  <c r="Y345" i="2"/>
  <c r="V345" i="2"/>
  <c r="W345" i="2" s="1"/>
  <c r="Y272" i="2"/>
  <c r="V272" i="2"/>
  <c r="W272" i="2" s="1"/>
  <c r="V229" i="2"/>
  <c r="W229" i="2" s="1"/>
  <c r="Y229" i="2"/>
  <c r="Y209" i="2"/>
  <c r="V209" i="2"/>
  <c r="W209" i="2" s="1"/>
  <c r="V195" i="2"/>
  <c r="W195" i="2" s="1"/>
  <c r="Y195" i="2"/>
  <c r="Y153" i="2"/>
  <c r="V153" i="2"/>
  <c r="W153" i="2" s="1"/>
  <c r="Y820" i="2"/>
  <c r="V820" i="2"/>
  <c r="W820" i="2" s="1"/>
  <c r="Y815" i="2"/>
  <c r="V815" i="2"/>
  <c r="W815" i="2" s="1"/>
  <c r="Y800" i="2"/>
  <c r="V800" i="2"/>
  <c r="W800" i="2" s="1"/>
  <c r="Y754" i="2"/>
  <c r="V754" i="2"/>
  <c r="W754" i="2" s="1"/>
  <c r="Y739" i="2"/>
  <c r="V739" i="2"/>
  <c r="W739" i="2" s="1"/>
  <c r="Y733" i="2"/>
  <c r="V733" i="2"/>
  <c r="W733" i="2" s="1"/>
  <c r="Y722" i="2"/>
  <c r="V722" i="2"/>
  <c r="W722" i="2" s="1"/>
  <c r="Y717" i="2"/>
  <c r="V717" i="2"/>
  <c r="W717" i="2" s="1"/>
  <c r="Y703" i="2"/>
  <c r="V703" i="2"/>
  <c r="W703" i="2" s="1"/>
  <c r="Y698" i="2"/>
  <c r="V698" i="2"/>
  <c r="W698" i="2" s="1"/>
  <c r="Y666" i="2"/>
  <c r="V666" i="2"/>
  <c r="W666" i="2" s="1"/>
  <c r="Y655" i="2"/>
  <c r="V655" i="2"/>
  <c r="W655" i="2" s="1"/>
  <c r="Y644" i="2"/>
  <c r="V644" i="2"/>
  <c r="W644" i="2" s="1"/>
  <c r="Y625" i="2"/>
  <c r="V625" i="2"/>
  <c r="W625" i="2" s="1"/>
  <c r="Y604" i="2"/>
  <c r="V604" i="2"/>
  <c r="W604" i="2" s="1"/>
  <c r="Y580" i="2"/>
  <c r="V580" i="2"/>
  <c r="W580" i="2" s="1"/>
  <c r="Y569" i="2"/>
  <c r="V569" i="2"/>
  <c r="W569" i="2" s="1"/>
  <c r="Y507" i="2"/>
  <c r="V507" i="2"/>
  <c r="W507" i="2" s="1"/>
  <c r="V418" i="2"/>
  <c r="W418" i="2" s="1"/>
  <c r="Y418" i="2"/>
  <c r="Y387" i="2"/>
  <c r="V387" i="2"/>
  <c r="W387" i="2" s="1"/>
  <c r="Y322" i="2"/>
  <c r="V322" i="2"/>
  <c r="W322" i="2" s="1"/>
  <c r="Y313" i="2"/>
  <c r="V313" i="2"/>
  <c r="W313" i="2" s="1"/>
  <c r="V282" i="2"/>
  <c r="W282" i="2" s="1"/>
  <c r="Y282" i="2"/>
  <c r="Y264" i="2"/>
  <c r="V264" i="2"/>
  <c r="W264" i="2" s="1"/>
  <c r="Y203" i="2"/>
  <c r="V203" i="2"/>
  <c r="W203" i="2" s="1"/>
  <c r="Y189" i="2"/>
  <c r="V189" i="2"/>
  <c r="W189" i="2" s="1"/>
  <c r="Y166" i="2"/>
  <c r="V166" i="2"/>
  <c r="W166" i="2" s="1"/>
  <c r="Y24" i="2"/>
  <c r="V24" i="2"/>
  <c r="W24" i="2" s="1"/>
  <c r="Y831" i="2"/>
  <c r="V831" i="2"/>
  <c r="W831" i="2" s="1"/>
  <c r="Y763" i="2"/>
  <c r="V763" i="2"/>
  <c r="W763" i="2" s="1"/>
  <c r="Y620" i="2"/>
  <c r="V620" i="2"/>
  <c r="W620" i="2" s="1"/>
  <c r="Y596" i="2"/>
  <c r="V596" i="2"/>
  <c r="W596" i="2" s="1"/>
  <c r="Y564" i="2"/>
  <c r="V564" i="2"/>
  <c r="W564" i="2" s="1"/>
  <c r="V467" i="2"/>
  <c r="W467" i="2" s="1"/>
  <c r="Y467" i="2"/>
  <c r="Y286" i="2"/>
  <c r="V286" i="2"/>
  <c r="W286" i="2" s="1"/>
  <c r="V145" i="2"/>
  <c r="W145" i="2" s="1"/>
  <c r="Y145" i="2"/>
  <c r="V777" i="2"/>
  <c r="W777" i="2" s="1"/>
  <c r="V756" i="2"/>
  <c r="W756" i="2" s="1"/>
  <c r="V729" i="2"/>
  <c r="W729" i="2" s="1"/>
  <c r="V632" i="2"/>
  <c r="W632" i="2" s="1"/>
  <c r="Y259" i="2"/>
  <c r="V259" i="2"/>
  <c r="W259" i="2" s="1"/>
  <c r="Y233" i="2"/>
  <c r="V233" i="2"/>
  <c r="W233" i="2" s="1"/>
  <c r="Y162" i="2"/>
  <c r="V162" i="2"/>
  <c r="W162" i="2" s="1"/>
  <c r="Y142" i="2"/>
  <c r="V142" i="2"/>
  <c r="W142" i="2" s="1"/>
  <c r="Y137" i="2"/>
  <c r="V137" i="2"/>
  <c r="W137" i="2" s="1"/>
  <c r="V118" i="2"/>
  <c r="W118" i="2" s="1"/>
  <c r="Y118" i="2"/>
  <c r="Y62" i="2"/>
  <c r="V62" i="2"/>
  <c r="W62" i="2" s="1"/>
  <c r="V14" i="2"/>
  <c r="W14" i="2" s="1"/>
  <c r="Y14" i="2"/>
  <c r="V810" i="2"/>
  <c r="W810" i="2" s="1"/>
  <c r="V793" i="2"/>
  <c r="W793" i="2" s="1"/>
  <c r="V785" i="2"/>
  <c r="W785" i="2" s="1"/>
  <c r="V776" i="2"/>
  <c r="W776" i="2" s="1"/>
  <c r="V764" i="2"/>
  <c r="W764" i="2" s="1"/>
  <c r="V748" i="2"/>
  <c r="W748" i="2" s="1"/>
  <c r="V744" i="2"/>
  <c r="W744" i="2" s="1"/>
  <c r="V713" i="2"/>
  <c r="W713" i="2" s="1"/>
  <c r="V708" i="2"/>
  <c r="W708" i="2" s="1"/>
  <c r="V692" i="2"/>
  <c r="W692" i="2" s="1"/>
  <c r="V688" i="2"/>
  <c r="W688" i="2" s="1"/>
  <c r="V678" i="2"/>
  <c r="W678" i="2" s="1"/>
  <c r="V650" i="2"/>
  <c r="W650" i="2" s="1"/>
  <c r="V640" i="2"/>
  <c r="W640" i="2" s="1"/>
  <c r="V488" i="2"/>
  <c r="W488" i="2" s="1"/>
  <c r="V477" i="2"/>
  <c r="W477" i="2" s="1"/>
  <c r="V408" i="2"/>
  <c r="W408" i="2" s="1"/>
  <c r="V392" i="2"/>
  <c r="W392" i="2" s="1"/>
  <c r="V365" i="2"/>
  <c r="W365" i="2" s="1"/>
  <c r="V271" i="2"/>
  <c r="W271" i="2" s="1"/>
  <c r="Y573" i="2"/>
  <c r="V205" i="2"/>
  <c r="W205" i="2" s="1"/>
  <c r="Y205" i="2"/>
  <c r="Y824" i="2"/>
  <c r="V824" i="2"/>
  <c r="W824" i="2" s="1"/>
  <c r="Y803" i="2"/>
  <c r="V803" i="2"/>
  <c r="W803" i="2" s="1"/>
  <c r="Y771" i="2"/>
  <c r="V771" i="2"/>
  <c r="W771" i="2" s="1"/>
  <c r="Y743" i="2"/>
  <c r="V743" i="2"/>
  <c r="W743" i="2" s="1"/>
  <c r="Y671" i="2"/>
  <c r="V671" i="2"/>
  <c r="W671" i="2" s="1"/>
  <c r="Y631" i="2"/>
  <c r="V631" i="2"/>
  <c r="W631" i="2" s="1"/>
  <c r="Y457" i="2"/>
  <c r="V457" i="2"/>
  <c r="W457" i="2" s="1"/>
  <c r="V422" i="2"/>
  <c r="W422" i="2" s="1"/>
  <c r="Y422" i="2"/>
  <c r="Y358" i="2"/>
  <c r="V358" i="2"/>
  <c r="W358" i="2" s="1"/>
  <c r="Y308" i="2"/>
  <c r="V308" i="2"/>
  <c r="W308" i="2" s="1"/>
  <c r="V821" i="2"/>
  <c r="W821" i="2" s="1"/>
  <c r="V806" i="2"/>
  <c r="W806" i="2" s="1"/>
  <c r="V772" i="2"/>
  <c r="W772" i="2" s="1"/>
  <c r="V761" i="2"/>
  <c r="W761" i="2" s="1"/>
  <c r="V745" i="2"/>
  <c r="W745" i="2" s="1"/>
  <c r="V646" i="2"/>
  <c r="W646" i="2" s="1"/>
  <c r="V255" i="2"/>
  <c r="W255" i="2" s="1"/>
  <c r="V825" i="2"/>
  <c r="W825" i="2" s="1"/>
  <c r="V780" i="2"/>
  <c r="W780" i="2" s="1"/>
  <c r="Y670" i="2"/>
  <c r="Y659" i="2"/>
  <c r="V659" i="2"/>
  <c r="W659" i="2" s="1"/>
  <c r="Y653" i="2"/>
  <c r="V653" i="2"/>
  <c r="W653" i="2" s="1"/>
  <c r="Y649" i="2"/>
  <c r="V649" i="2"/>
  <c r="W649" i="2" s="1"/>
  <c r="Y639" i="2"/>
  <c r="V639" i="2"/>
  <c r="W639" i="2" s="1"/>
  <c r="Y613" i="2"/>
  <c r="V613" i="2"/>
  <c r="W613" i="2" s="1"/>
  <c r="Y607" i="2"/>
  <c r="V607" i="2"/>
  <c r="W607" i="2" s="1"/>
  <c r="Y583" i="2"/>
  <c r="V583" i="2"/>
  <c r="W583" i="2" s="1"/>
  <c r="Y579" i="2"/>
  <c r="V579" i="2"/>
  <c r="W579" i="2" s="1"/>
  <c r="Y568" i="2"/>
  <c r="V568" i="2"/>
  <c r="W568" i="2" s="1"/>
  <c r="Y563" i="2"/>
  <c r="V563" i="2"/>
  <c r="W563" i="2" s="1"/>
  <c r="V553" i="2"/>
  <c r="W553" i="2" s="1"/>
  <c r="Y553" i="2"/>
  <c r="Y539" i="2"/>
  <c r="V539" i="2"/>
  <c r="W539" i="2" s="1"/>
  <c r="V535" i="2"/>
  <c r="W535" i="2" s="1"/>
  <c r="Y535" i="2"/>
  <c r="Y470" i="2"/>
  <c r="V470" i="2"/>
  <c r="W470" i="2" s="1"/>
  <c r="Y466" i="2"/>
  <c r="V466" i="2"/>
  <c r="W466" i="2" s="1"/>
  <c r="Y450" i="2"/>
  <c r="V450" i="2"/>
  <c r="W450" i="2" s="1"/>
  <c r="V431" i="2"/>
  <c r="W431" i="2" s="1"/>
  <c r="Y431" i="2"/>
  <c r="Y427" i="2"/>
  <c r="V427" i="2"/>
  <c r="W427" i="2" s="1"/>
  <c r="Y421" i="2"/>
  <c r="V421" i="2"/>
  <c r="W421" i="2" s="1"/>
  <c r="V407" i="2"/>
  <c r="W407" i="2" s="1"/>
  <c r="Y407" i="2"/>
  <c r="Y374" i="2"/>
  <c r="V374" i="2"/>
  <c r="W374" i="2" s="1"/>
  <c r="Y363" i="2"/>
  <c r="V363" i="2"/>
  <c r="W363" i="2" s="1"/>
  <c r="V357" i="2"/>
  <c r="W357" i="2" s="1"/>
  <c r="Y357" i="2"/>
  <c r="V321" i="2"/>
  <c r="W321" i="2" s="1"/>
  <c r="Y321" i="2"/>
  <c r="Y302" i="2"/>
  <c r="V302" i="2"/>
  <c r="W302" i="2" s="1"/>
  <c r="Y297" i="2"/>
  <c r="V297" i="2"/>
  <c r="W297" i="2" s="1"/>
  <c r="Y281" i="2"/>
  <c r="V281" i="2"/>
  <c r="W281" i="2" s="1"/>
  <c r="V253" i="2"/>
  <c r="W253" i="2" s="1"/>
  <c r="Y253" i="2"/>
  <c r="V211" i="2"/>
  <c r="W211" i="2" s="1"/>
  <c r="Y211" i="2"/>
  <c r="Y193" i="2"/>
  <c r="V193" i="2"/>
  <c r="W193" i="2" s="1"/>
  <c r="Y78" i="2"/>
  <c r="V78" i="2"/>
  <c r="W78" i="2" s="1"/>
  <c r="Y70" i="2"/>
  <c r="V70" i="2"/>
  <c r="W70" i="2" s="1"/>
  <c r="V830" i="2"/>
  <c r="W830" i="2" s="1"/>
  <c r="V809" i="2"/>
  <c r="W809" i="2" s="1"/>
  <c r="V798" i="2"/>
  <c r="W798" i="2" s="1"/>
  <c r="V716" i="2"/>
  <c r="W716" i="2" s="1"/>
  <c r="V712" i="2"/>
  <c r="W712" i="2" s="1"/>
  <c r="V351" i="2"/>
  <c r="W351" i="2" s="1"/>
  <c r="V720" i="2"/>
  <c r="W720" i="2" s="1"/>
  <c r="V652" i="2"/>
  <c r="W652" i="2" s="1"/>
  <c r="V524" i="2"/>
  <c r="W524" i="2" s="1"/>
  <c r="Y261" i="2"/>
  <c r="V261" i="2"/>
  <c r="W261" i="2" s="1"/>
  <c r="Y727" i="2"/>
  <c r="V727" i="2"/>
  <c r="W727" i="2" s="1"/>
  <c r="Y683" i="2"/>
  <c r="V683" i="2"/>
  <c r="W683" i="2" s="1"/>
  <c r="Y585" i="2"/>
  <c r="V585" i="2"/>
  <c r="W585" i="2" s="1"/>
  <c r="Y501" i="2"/>
  <c r="V501" i="2"/>
  <c r="W501" i="2" s="1"/>
  <c r="V402" i="2"/>
  <c r="W402" i="2" s="1"/>
  <c r="Y402" i="2"/>
  <c r="Y370" i="2"/>
  <c r="V370" i="2"/>
  <c r="W370" i="2" s="1"/>
  <c r="Y208" i="2"/>
  <c r="V208" i="2"/>
  <c r="W208" i="2" s="1"/>
  <c r="V65" i="2"/>
  <c r="W65" i="2" s="1"/>
  <c r="Y65" i="2"/>
  <c r="V833" i="2"/>
  <c r="W833" i="2" s="1"/>
  <c r="V750" i="2"/>
  <c r="W750" i="2" s="1"/>
  <c r="V732" i="2"/>
  <c r="W732" i="2" s="1"/>
  <c r="Y691" i="2"/>
  <c r="V691" i="2"/>
  <c r="W691" i="2" s="1"/>
  <c r="Y835" i="2"/>
  <c r="V835" i="2"/>
  <c r="W835" i="2" s="1"/>
  <c r="Y812" i="2"/>
  <c r="V812" i="2"/>
  <c r="W812" i="2" s="1"/>
  <c r="Y807" i="2"/>
  <c r="V807" i="2"/>
  <c r="W807" i="2" s="1"/>
  <c r="Y796" i="2"/>
  <c r="V796" i="2"/>
  <c r="W796" i="2" s="1"/>
  <c r="Y791" i="2"/>
  <c r="V791" i="2"/>
  <c r="W791" i="2" s="1"/>
  <c r="Y783" i="2"/>
  <c r="V783" i="2"/>
  <c r="W783" i="2" s="1"/>
  <c r="Y778" i="2"/>
  <c r="V778" i="2"/>
  <c r="W778" i="2" s="1"/>
  <c r="Y762" i="2"/>
  <c r="V762" i="2"/>
  <c r="W762" i="2" s="1"/>
  <c r="Y751" i="2"/>
  <c r="V751" i="2"/>
  <c r="W751" i="2" s="1"/>
  <c r="Y746" i="2"/>
  <c r="V746" i="2"/>
  <c r="W746" i="2" s="1"/>
  <c r="Y731" i="2"/>
  <c r="V731" i="2"/>
  <c r="W731" i="2" s="1"/>
  <c r="Y715" i="2"/>
  <c r="V715" i="2"/>
  <c r="W715" i="2" s="1"/>
  <c r="Y711" i="2"/>
  <c r="V711" i="2"/>
  <c r="W711" i="2" s="1"/>
  <c r="Y706" i="2"/>
  <c r="V706" i="2"/>
  <c r="W706" i="2" s="1"/>
  <c r="Y701" i="2"/>
  <c r="V701" i="2"/>
  <c r="W701" i="2" s="1"/>
  <c r="Y695" i="2"/>
  <c r="V695" i="2"/>
  <c r="W695" i="2" s="1"/>
  <c r="Y690" i="2"/>
  <c r="V690" i="2"/>
  <c r="W690" i="2" s="1"/>
  <c r="Y685" i="2"/>
  <c r="V685" i="2"/>
  <c r="W685" i="2" s="1"/>
  <c r="Y674" i="2"/>
  <c r="V674" i="2"/>
  <c r="W674" i="2" s="1"/>
  <c r="Y663" i="2"/>
  <c r="V663" i="2"/>
  <c r="W663" i="2" s="1"/>
  <c r="Y633" i="2"/>
  <c r="V633" i="2"/>
  <c r="W633" i="2" s="1"/>
  <c r="Y629" i="2"/>
  <c r="V629" i="2"/>
  <c r="W629" i="2" s="1"/>
  <c r="Y617" i="2"/>
  <c r="V617" i="2"/>
  <c r="W617" i="2" s="1"/>
  <c r="Y612" i="2"/>
  <c r="V612" i="2"/>
  <c r="W612" i="2" s="1"/>
  <c r="Y593" i="2"/>
  <c r="V593" i="2"/>
  <c r="W593" i="2" s="1"/>
  <c r="Y588" i="2"/>
  <c r="V588" i="2"/>
  <c r="W588" i="2" s="1"/>
  <c r="Y556" i="2"/>
  <c r="V556" i="2"/>
  <c r="W556" i="2" s="1"/>
  <c r="Y552" i="2"/>
  <c r="V552" i="2"/>
  <c r="W552" i="2" s="1"/>
  <c r="Y534" i="2"/>
  <c r="V534" i="2"/>
  <c r="W534" i="2" s="1"/>
  <c r="Y435" i="2"/>
  <c r="V435" i="2"/>
  <c r="W435" i="2" s="1"/>
  <c r="Y426" i="2"/>
  <c r="V426" i="2"/>
  <c r="W426" i="2" s="1"/>
  <c r="Y394" i="2"/>
  <c r="V394" i="2"/>
  <c r="W394" i="2" s="1"/>
  <c r="Y390" i="2"/>
  <c r="V390" i="2"/>
  <c r="W390" i="2" s="1"/>
  <c r="Y379" i="2"/>
  <c r="V379" i="2"/>
  <c r="W379" i="2" s="1"/>
  <c r="Y373" i="2"/>
  <c r="V373" i="2"/>
  <c r="W373" i="2" s="1"/>
  <c r="Y329" i="2"/>
  <c r="V329" i="2"/>
  <c r="W329" i="2" s="1"/>
  <c r="Y316" i="2"/>
  <c r="V316" i="2"/>
  <c r="W316" i="2" s="1"/>
  <c r="Y273" i="2"/>
  <c r="V273" i="2"/>
  <c r="W273" i="2" s="1"/>
  <c r="V758" i="2"/>
  <c r="W758" i="2" s="1"/>
  <c r="V686" i="2"/>
  <c r="W686" i="2" s="1"/>
  <c r="V623" i="2"/>
  <c r="W623" i="2" s="1"/>
  <c r="V386" i="2"/>
  <c r="W386" i="2" s="1"/>
  <c r="V155" i="2"/>
  <c r="W155" i="2" s="1"/>
  <c r="V813" i="2"/>
  <c r="W813" i="2" s="1"/>
  <c r="V784" i="2"/>
  <c r="W784" i="2" s="1"/>
  <c r="V753" i="2"/>
  <c r="W753" i="2" s="1"/>
  <c r="V726" i="2"/>
  <c r="W726" i="2" s="1"/>
  <c r="V721" i="2"/>
  <c r="W721" i="2" s="1"/>
  <c r="V702" i="2"/>
  <c r="W702" i="2" s="1"/>
  <c r="V696" i="2"/>
  <c r="W696" i="2" s="1"/>
  <c r="V681" i="2"/>
  <c r="W681" i="2" s="1"/>
  <c r="V676" i="2"/>
  <c r="W676" i="2" s="1"/>
  <c r="V665" i="2"/>
  <c r="W665" i="2" s="1"/>
  <c r="V643" i="2"/>
  <c r="W643" i="2" s="1"/>
  <c r="V634" i="2"/>
  <c r="W634" i="2" s="1"/>
  <c r="V630" i="2"/>
  <c r="W630" i="2" s="1"/>
  <c r="V624" i="2"/>
  <c r="W624" i="2" s="1"/>
  <c r="V619" i="2"/>
  <c r="W619" i="2" s="1"/>
  <c r="V602" i="2"/>
  <c r="W602" i="2" s="1"/>
  <c r="V594" i="2"/>
  <c r="W594" i="2" s="1"/>
  <c r="V590" i="2"/>
  <c r="W590" i="2" s="1"/>
  <c r="V558" i="2"/>
  <c r="W558" i="2" s="1"/>
  <c r="V481" i="2"/>
  <c r="W481" i="2" s="1"/>
  <c r="V476" i="2"/>
  <c r="W476" i="2" s="1"/>
  <c r="V461" i="2"/>
  <c r="W461" i="2" s="1"/>
  <c r="V412" i="2"/>
  <c r="W412" i="2" s="1"/>
  <c r="V396" i="2"/>
  <c r="W396" i="2" s="1"/>
  <c r="V380" i="2"/>
  <c r="W380" i="2" s="1"/>
  <c r="V347" i="2"/>
  <c r="W347" i="2" s="1"/>
  <c r="V331" i="2"/>
  <c r="W331" i="2" s="1"/>
  <c r="V312" i="2"/>
  <c r="W312" i="2" s="1"/>
  <c r="V307" i="2"/>
  <c r="W307" i="2" s="1"/>
  <c r="V291" i="2"/>
  <c r="W291" i="2" s="1"/>
  <c r="V263" i="2"/>
  <c r="W263" i="2" s="1"/>
  <c r="V258" i="2"/>
  <c r="W258" i="2" s="1"/>
  <c r="V222" i="2"/>
  <c r="W222" i="2" s="1"/>
  <c r="V822" i="2"/>
  <c r="W822" i="2" s="1"/>
  <c r="V742" i="2"/>
  <c r="W742" i="2" s="1"/>
  <c r="V101" i="2"/>
  <c r="W101" i="2" s="1"/>
  <c r="Y257" i="2"/>
  <c r="V257" i="2"/>
  <c r="W257" i="2" s="1"/>
  <c r="Y241" i="2"/>
  <c r="V241" i="2"/>
  <c r="W241" i="2" s="1"/>
  <c r="Y235" i="2"/>
  <c r="V235" i="2"/>
  <c r="W235" i="2" s="1"/>
  <c r="V154" i="2"/>
  <c r="W154" i="2" s="1"/>
  <c r="Y154" i="2"/>
  <c r="V130" i="2"/>
  <c r="W130" i="2" s="1"/>
  <c r="Y130" i="2"/>
  <c r="Y121" i="2"/>
  <c r="V121" i="2"/>
  <c r="W121" i="2" s="1"/>
  <c r="Y110" i="2"/>
  <c r="V110" i="2"/>
  <c r="W110" i="2" s="1"/>
  <c r="V81" i="2"/>
  <c r="W81" i="2" s="1"/>
  <c r="Y81" i="2"/>
  <c r="Y54" i="2"/>
  <c r="V54" i="2"/>
  <c r="W54" i="2" s="1"/>
  <c r="Y27" i="2"/>
  <c r="V27" i="2"/>
  <c r="W27" i="2" s="1"/>
  <c r="V829" i="2"/>
  <c r="W829" i="2" s="1"/>
  <c r="V817" i="2"/>
  <c r="W817" i="2" s="1"/>
  <c r="V802" i="2"/>
  <c r="W802" i="2" s="1"/>
  <c r="V788" i="2"/>
  <c r="W788" i="2" s="1"/>
  <c r="V773" i="2"/>
  <c r="W773" i="2" s="1"/>
  <c r="V768" i="2"/>
  <c r="W768" i="2" s="1"/>
  <c r="V737" i="2"/>
  <c r="W737" i="2" s="1"/>
  <c r="V668" i="2"/>
  <c r="W668" i="2" s="1"/>
  <c r="V657" i="2"/>
  <c r="W657" i="2" s="1"/>
  <c r="V642" i="2"/>
  <c r="W642" i="2" s="1"/>
  <c r="V638" i="2"/>
  <c r="W638" i="2" s="1"/>
  <c r="V262" i="2"/>
  <c r="W262" i="2" s="1"/>
  <c r="V172" i="2"/>
  <c r="W172" i="2" s="1"/>
  <c r="V724" i="2"/>
  <c r="W724" i="2" s="1"/>
  <c r="V660" i="2"/>
  <c r="W660" i="2" s="1"/>
  <c r="V221" i="2"/>
  <c r="W221" i="2" s="1"/>
  <c r="V740" i="2"/>
  <c r="W740" i="2" s="1"/>
  <c r="V718" i="2"/>
  <c r="W718" i="2" s="1"/>
  <c r="V705" i="2"/>
  <c r="W705" i="2" s="1"/>
  <c r="V694" i="2"/>
  <c r="W694" i="2" s="1"/>
  <c r="V689" i="2"/>
  <c r="W689" i="2" s="1"/>
  <c r="V684" i="2"/>
  <c r="W684" i="2" s="1"/>
  <c r="V673" i="2"/>
  <c r="W673" i="2" s="1"/>
  <c r="V662" i="2"/>
  <c r="W662" i="2" s="1"/>
  <c r="V656" i="2"/>
  <c r="W656" i="2" s="1"/>
  <c r="V627" i="2"/>
  <c r="W627" i="2" s="1"/>
  <c r="V610" i="2"/>
  <c r="W610" i="2" s="1"/>
  <c r="V598" i="2"/>
  <c r="W598" i="2" s="1"/>
  <c r="V586" i="2"/>
  <c r="W586" i="2" s="1"/>
  <c r="V570" i="2"/>
  <c r="W570" i="2" s="1"/>
  <c r="V555" i="2"/>
  <c r="W555" i="2" s="1"/>
  <c r="V508" i="2"/>
  <c r="W508" i="2" s="1"/>
  <c r="V429" i="2"/>
  <c r="W429" i="2" s="1"/>
  <c r="V372" i="2"/>
  <c r="W372" i="2" s="1"/>
  <c r="V360" i="2"/>
  <c r="W360" i="2" s="1"/>
  <c r="V328" i="2"/>
  <c r="W328" i="2" s="1"/>
  <c r="V323" i="2"/>
  <c r="W323" i="2" s="1"/>
  <c r="V315" i="2"/>
  <c r="W315" i="2" s="1"/>
  <c r="V309" i="2"/>
  <c r="W309" i="2" s="1"/>
  <c r="V304" i="2"/>
  <c r="W304" i="2" s="1"/>
  <c r="V287" i="2"/>
  <c r="W287" i="2" s="1"/>
  <c r="V234" i="2"/>
  <c r="W234" i="2" s="1"/>
  <c r="V220" i="2"/>
  <c r="W220" i="2" s="1"/>
  <c r="V199" i="2"/>
  <c r="W199" i="2" s="1"/>
  <c r="V190" i="2"/>
  <c r="W190" i="2" s="1"/>
  <c r="V176" i="2"/>
  <c r="W176" i="2" s="1"/>
  <c r="V167" i="2"/>
  <c r="W167" i="2" s="1"/>
  <c r="V163" i="2"/>
  <c r="W163" i="2" s="1"/>
  <c r="V159" i="2"/>
  <c r="W159" i="2" s="1"/>
  <c r="V143" i="2"/>
  <c r="W143" i="2" s="1"/>
  <c r="V115" i="2"/>
  <c r="W115" i="2" s="1"/>
  <c r="V99" i="2"/>
  <c r="W99" i="2" s="1"/>
  <c r="V84" i="2"/>
  <c r="W84" i="2" s="1"/>
  <c r="V80" i="2"/>
  <c r="W80" i="2" s="1"/>
  <c r="V63" i="2"/>
  <c r="W63" i="2" s="1"/>
  <c r="V26" i="2"/>
  <c r="W26" i="2" s="1"/>
  <c r="V805" i="2"/>
  <c r="W805" i="2" s="1"/>
  <c r="V760" i="2"/>
  <c r="W760" i="2" s="1"/>
  <c r="V591" i="2"/>
  <c r="W591" i="2" s="1"/>
  <c r="V614" i="2"/>
  <c r="W614" i="2" s="1"/>
  <c r="V608" i="2"/>
  <c r="W608" i="2" s="1"/>
  <c r="V574" i="2"/>
  <c r="W574" i="2" s="1"/>
  <c r="V559" i="2"/>
  <c r="W559" i="2" s="1"/>
  <c r="V554" i="2"/>
  <c r="W554" i="2" s="1"/>
  <c r="V548" i="2"/>
  <c r="W548" i="2" s="1"/>
  <c r="V541" i="2"/>
  <c r="W541" i="2" s="1"/>
  <c r="V532" i="2"/>
  <c r="W532" i="2" s="1"/>
  <c r="V472" i="2"/>
  <c r="W472" i="2" s="1"/>
  <c r="V452" i="2"/>
  <c r="W452" i="2" s="1"/>
  <c r="V413" i="2"/>
  <c r="W413" i="2" s="1"/>
  <c r="V397" i="2"/>
  <c r="W397" i="2" s="1"/>
  <c r="V333" i="2"/>
  <c r="W333" i="2" s="1"/>
  <c r="V303" i="2"/>
  <c r="W303" i="2" s="1"/>
  <c r="V293" i="2"/>
  <c r="W293" i="2" s="1"/>
  <c r="V254" i="2"/>
  <c r="W254" i="2" s="1"/>
  <c r="V244" i="2"/>
  <c r="W244" i="2" s="1"/>
  <c r="V228" i="2"/>
  <c r="W228" i="2" s="1"/>
  <c r="V223" i="2"/>
  <c r="W223" i="2" s="1"/>
  <c r="V198" i="2"/>
  <c r="W198" i="2" s="1"/>
  <c r="V194" i="2"/>
  <c r="W194" i="2" s="1"/>
  <c r="V103" i="2"/>
  <c r="W103" i="2" s="1"/>
  <c r="V88" i="2"/>
  <c r="W88" i="2" s="1"/>
  <c r="V83" i="2"/>
  <c r="W83" i="2" s="1"/>
  <c r="V79" i="2"/>
  <c r="W79" i="2" s="1"/>
  <c r="V51" i="2"/>
  <c r="W51" i="2" s="1"/>
  <c r="V37" i="2"/>
  <c r="W37" i="2" s="1"/>
  <c r="V31" i="2"/>
  <c r="W31" i="2" s="1"/>
  <c r="V207" i="2"/>
  <c r="W207" i="2" s="1"/>
  <c r="V127" i="2"/>
  <c r="W127" i="2" s="1"/>
  <c r="V117" i="2"/>
  <c r="W117" i="2" s="1"/>
  <c r="V112" i="2"/>
  <c r="W112" i="2" s="1"/>
  <c r="V56" i="2"/>
  <c r="W56" i="2" s="1"/>
  <c r="V29" i="2"/>
  <c r="W29" i="2" s="1"/>
  <c r="V680" i="2"/>
  <c r="W680" i="2" s="1"/>
  <c r="V648" i="2"/>
  <c r="W648" i="2" s="1"/>
  <c r="V606" i="2"/>
  <c r="W606" i="2" s="1"/>
  <c r="V600" i="2"/>
  <c r="W600" i="2" s="1"/>
  <c r="V582" i="2"/>
  <c r="W582" i="2" s="1"/>
  <c r="V578" i="2"/>
  <c r="W578" i="2" s="1"/>
  <c r="V571" i="2"/>
  <c r="W571" i="2" s="1"/>
  <c r="V566" i="2"/>
  <c r="W566" i="2" s="1"/>
  <c r="V562" i="2"/>
  <c r="W562" i="2" s="1"/>
  <c r="V465" i="2"/>
  <c r="W465" i="2" s="1"/>
  <c r="V460" i="2"/>
  <c r="W460" i="2" s="1"/>
  <c r="V420" i="2"/>
  <c r="W420" i="2" s="1"/>
  <c r="V368" i="2"/>
  <c r="W368" i="2" s="1"/>
  <c r="V356" i="2"/>
  <c r="W356" i="2" s="1"/>
  <c r="V296" i="2"/>
  <c r="W296" i="2" s="1"/>
  <c r="V210" i="2"/>
  <c r="W210" i="2" s="1"/>
  <c r="V206" i="2"/>
  <c r="W206" i="2" s="1"/>
  <c r="V168" i="2"/>
  <c r="W168" i="2" s="1"/>
  <c r="V160" i="2"/>
  <c r="W160" i="2" s="1"/>
  <c r="V149" i="2"/>
  <c r="W149" i="2" s="1"/>
  <c r="V100" i="2"/>
  <c r="W100" i="2" s="1"/>
  <c r="V96" i="2"/>
  <c r="W96" i="2" s="1"/>
  <c r="V91" i="2"/>
  <c r="W91" i="2" s="1"/>
  <c r="V85" i="2"/>
  <c r="W85" i="2" s="1"/>
  <c r="V76" i="2"/>
  <c r="W76" i="2" s="1"/>
  <c r="V64" i="2"/>
  <c r="W64" i="2" s="1"/>
  <c r="V34" i="2"/>
  <c r="W34" i="2" s="1"/>
  <c r="Y550" i="2"/>
  <c r="V546" i="2"/>
  <c r="W546" i="2" s="1"/>
  <c r="V545" i="2"/>
  <c r="W545" i="2" s="1"/>
  <c r="V538" i="2"/>
  <c r="W538" i="2" s="1"/>
  <c r="V536" i="2"/>
  <c r="W536" i="2" s="1"/>
  <c r="V531" i="2"/>
  <c r="W531" i="2" s="1"/>
  <c r="V529" i="2"/>
  <c r="W529" i="2" s="1"/>
  <c r="V528" i="2"/>
  <c r="W528" i="2" s="1"/>
  <c r="V527" i="2"/>
  <c r="W527" i="2" s="1"/>
  <c r="V525" i="2"/>
  <c r="W525" i="2" s="1"/>
  <c r="V523" i="2"/>
  <c r="W523" i="2" s="1"/>
  <c r="V521" i="2"/>
  <c r="W521" i="2" s="1"/>
  <c r="V520" i="2"/>
  <c r="W520" i="2" s="1"/>
  <c r="V519" i="2"/>
  <c r="W519" i="2" s="1"/>
  <c r="V518" i="2"/>
  <c r="W518" i="2" s="1"/>
  <c r="V517" i="2"/>
  <c r="W517" i="2" s="1"/>
  <c r="V515" i="2"/>
  <c r="W515" i="2" s="1"/>
  <c r="V514" i="2"/>
  <c r="W514" i="2" s="1"/>
  <c r="V513" i="2"/>
  <c r="W513" i="2" s="1"/>
  <c r="V511" i="2"/>
  <c r="W511" i="2" s="1"/>
  <c r="V510" i="2"/>
  <c r="W510" i="2" s="1"/>
  <c r="V509" i="2"/>
  <c r="W509" i="2" s="1"/>
  <c r="V500" i="2"/>
  <c r="W500" i="2" s="1"/>
  <c r="V498" i="2"/>
  <c r="W498" i="2" s="1"/>
  <c r="V497" i="2"/>
  <c r="W497" i="2" s="1"/>
  <c r="V495" i="2"/>
  <c r="W495" i="2" s="1"/>
  <c r="V493" i="2"/>
  <c r="W493" i="2" s="1"/>
  <c r="V491" i="2"/>
  <c r="W491" i="2" s="1"/>
  <c r="V489" i="2"/>
  <c r="W489" i="2" s="1"/>
  <c r="V487" i="2"/>
  <c r="W487" i="2" s="1"/>
  <c r="V485" i="2"/>
  <c r="W485" i="2" s="1"/>
  <c r="V484" i="2"/>
  <c r="W484" i="2" s="1"/>
  <c r="V483" i="2"/>
  <c r="W483" i="2" s="1"/>
  <c r="V479" i="2"/>
  <c r="W479" i="2" s="1"/>
  <c r="V478" i="2"/>
  <c r="W478" i="2" s="1"/>
  <c r="V474" i="2"/>
  <c r="W474" i="2" s="1"/>
  <c r="V469" i="2"/>
  <c r="W469" i="2" s="1"/>
  <c r="V468" i="2"/>
  <c r="W468" i="2" s="1"/>
  <c r="V464" i="2"/>
  <c r="W464" i="2" s="1"/>
  <c r="V462" i="2"/>
  <c r="W462" i="2" s="1"/>
  <c r="V458" i="2"/>
  <c r="W458" i="2" s="1"/>
  <c r="V456" i="2"/>
  <c r="W456" i="2" s="1"/>
  <c r="V454" i="2"/>
  <c r="W454" i="2" s="1"/>
  <c r="V448" i="2"/>
  <c r="W448" i="2" s="1"/>
  <c r="V445" i="2"/>
  <c r="W445" i="2" s="1"/>
  <c r="V443" i="2"/>
  <c r="W443" i="2" s="1"/>
  <c r="Y441" i="2"/>
  <c r="V439" i="2"/>
  <c r="W439" i="2" s="1"/>
  <c r="Y437" i="2"/>
  <c r="V436" i="2"/>
  <c r="W436" i="2" s="1"/>
  <c r="V432" i="2"/>
  <c r="W432" i="2" s="1"/>
  <c r="Y430" i="2"/>
  <c r="V428" i="2"/>
  <c r="W428" i="2" s="1"/>
  <c r="V424" i="2"/>
  <c r="W424" i="2" s="1"/>
  <c r="V416" i="2"/>
  <c r="W416" i="2" s="1"/>
  <c r="Y415" i="2"/>
  <c r="Y410" i="2"/>
  <c r="V405" i="2"/>
  <c r="W405" i="2" s="1"/>
  <c r="V403" i="2"/>
  <c r="W403" i="2" s="1"/>
  <c r="V400" i="2"/>
  <c r="W400" i="2" s="1"/>
  <c r="Y399" i="2"/>
  <c r="Y391" i="2"/>
  <c r="V389" i="2"/>
  <c r="W389" i="2" s="1"/>
  <c r="V385" i="2"/>
  <c r="W385" i="2" s="1"/>
  <c r="V383" i="2"/>
  <c r="W383" i="2" s="1"/>
  <c r="V381" i="2"/>
  <c r="W381" i="2" s="1"/>
  <c r="V377" i="2"/>
  <c r="W377" i="2" s="1"/>
  <c r="V376" i="2"/>
  <c r="W376" i="2" s="1"/>
  <c r="V369" i="2"/>
  <c r="W369" i="2" s="1"/>
  <c r="V362" i="2"/>
  <c r="W362" i="2" s="1"/>
  <c r="Y355" i="2"/>
  <c r="V353" i="2"/>
  <c r="W353" i="2" s="1"/>
  <c r="Y350" i="2"/>
  <c r="V349" i="2"/>
  <c r="W349" i="2" s="1"/>
  <c r="Y348" i="2"/>
  <c r="Y346" i="2"/>
  <c r="V344" i="2"/>
  <c r="W344" i="2" s="1"/>
  <c r="V342" i="2"/>
  <c r="W342" i="2" s="1"/>
  <c r="V341" i="2"/>
  <c r="W341" i="2" s="1"/>
  <c r="V340" i="2"/>
  <c r="W340" i="2" s="1"/>
  <c r="V339" i="2"/>
  <c r="W339" i="2" s="1"/>
  <c r="V338" i="2"/>
  <c r="W338" i="2" s="1"/>
  <c r="V336" i="2"/>
  <c r="W336" i="2" s="1"/>
  <c r="V335" i="2"/>
  <c r="W335" i="2" s="1"/>
  <c r="V327" i="2"/>
  <c r="W327" i="2" s="1"/>
  <c r="V325" i="2"/>
  <c r="W325" i="2" s="1"/>
  <c r="V324" i="2"/>
  <c r="W324" i="2" s="1"/>
  <c r="V320" i="2"/>
  <c r="W320" i="2" s="1"/>
  <c r="V319" i="2"/>
  <c r="W319" i="2" s="1"/>
  <c r="Y318" i="2"/>
  <c r="V310" i="2"/>
  <c r="W310" i="2" s="1"/>
  <c r="Y306" i="2"/>
  <c r="V301" i="2"/>
  <c r="W301" i="2" s="1"/>
  <c r="V299" i="2"/>
  <c r="W299" i="2" s="1"/>
  <c r="V298" i="2"/>
  <c r="W298" i="2" s="1"/>
  <c r="V294" i="2"/>
  <c r="W294" i="2" s="1"/>
  <c r="V289" i="2"/>
  <c r="W289" i="2" s="1"/>
  <c r="V285" i="2"/>
  <c r="W285" i="2" s="1"/>
  <c r="V284" i="2"/>
  <c r="W284" i="2" s="1"/>
  <c r="V283" i="2"/>
  <c r="W283" i="2" s="1"/>
  <c r="V280" i="2"/>
  <c r="W280" i="2" s="1"/>
  <c r="V279" i="2"/>
  <c r="W279" i="2" s="1"/>
  <c r="V276" i="2"/>
  <c r="W276" i="2" s="1"/>
  <c r="V274" i="2"/>
  <c r="W274" i="2" s="1"/>
  <c r="Y269" i="2"/>
  <c r="V268" i="2"/>
  <c r="W268" i="2" s="1"/>
  <c r="V266" i="2"/>
  <c r="W266" i="2" s="1"/>
  <c r="V252" i="2"/>
  <c r="W252" i="2" s="1"/>
  <c r="V250" i="2"/>
  <c r="W250" i="2" s="1"/>
  <c r="V249" i="2"/>
  <c r="W249" i="2" s="1"/>
  <c r="V245" i="2"/>
  <c r="W245" i="2" s="1"/>
  <c r="V243" i="2"/>
  <c r="W243" i="2" s="1"/>
  <c r="V239" i="2"/>
  <c r="W239" i="2" s="1"/>
  <c r="V238" i="2"/>
  <c r="W238" i="2" s="1"/>
  <c r="V236" i="2"/>
  <c r="W236" i="2" s="1"/>
  <c r="V231" i="2"/>
  <c r="W231" i="2" s="1"/>
  <c r="Y227" i="2"/>
  <c r="Y225" i="2"/>
  <c r="Y224" i="2"/>
  <c r="V219" i="2"/>
  <c r="W219" i="2" s="1"/>
  <c r="V217" i="2"/>
  <c r="W217" i="2" s="1"/>
  <c r="V216" i="2"/>
  <c r="W216" i="2" s="1"/>
  <c r="V214" i="2"/>
  <c r="W214" i="2" s="1"/>
  <c r="V212" i="2"/>
  <c r="W212" i="2" s="1"/>
  <c r="V202" i="2"/>
  <c r="W202" i="2" s="1"/>
  <c r="V200" i="2"/>
  <c r="W200" i="2" s="1"/>
  <c r="V197" i="2"/>
  <c r="W197" i="2" s="1"/>
  <c r="V196" i="2"/>
  <c r="W196" i="2" s="1"/>
  <c r="V191" i="2"/>
  <c r="W191" i="2" s="1"/>
  <c r="V188" i="2"/>
  <c r="W188" i="2" s="1"/>
  <c r="V186" i="2"/>
  <c r="W186" i="2" s="1"/>
  <c r="V185" i="2"/>
  <c r="W185" i="2" s="1"/>
  <c r="V183" i="2"/>
  <c r="W183" i="2" s="1"/>
  <c r="V182" i="2"/>
  <c r="W182" i="2" s="1"/>
  <c r="V181" i="2"/>
  <c r="W181" i="2" s="1"/>
  <c r="V180" i="2"/>
  <c r="W180" i="2" s="1"/>
  <c r="V179" i="2"/>
  <c r="W179" i="2" s="1"/>
  <c r="V178" i="2"/>
  <c r="W178" i="2" s="1"/>
  <c r="V174" i="2"/>
  <c r="W174" i="2" s="1"/>
  <c r="V171" i="2"/>
  <c r="W171" i="2" s="1"/>
  <c r="V170" i="2"/>
  <c r="W170" i="2" s="1"/>
  <c r="V169" i="2"/>
  <c r="W169" i="2" s="1"/>
  <c r="V165" i="2"/>
  <c r="W165" i="2" s="1"/>
  <c r="V164" i="2"/>
  <c r="W164" i="2" s="1"/>
  <c r="V157" i="2"/>
  <c r="W157" i="2" s="1"/>
  <c r="V151" i="2"/>
  <c r="W151" i="2" s="1"/>
  <c r="Y150" i="2"/>
  <c r="V148" i="2"/>
  <c r="W148" i="2" s="1"/>
  <c r="V146" i="2"/>
  <c r="W146" i="2" s="1"/>
  <c r="V141" i="2"/>
  <c r="W141" i="2" s="1"/>
  <c r="V139" i="2"/>
  <c r="W139" i="2" s="1"/>
  <c r="Y138" i="2"/>
  <c r="V136" i="2"/>
  <c r="W136" i="2" s="1"/>
  <c r="V134" i="2"/>
  <c r="W134" i="2" s="1"/>
  <c r="V133" i="2"/>
  <c r="W133" i="2" s="1"/>
  <c r="V132" i="2"/>
  <c r="W132" i="2" s="1"/>
  <c r="V131" i="2"/>
  <c r="W131" i="2" s="1"/>
  <c r="Y129" i="2"/>
  <c r="V128" i="2"/>
  <c r="W128" i="2" s="1"/>
  <c r="Y126" i="2"/>
  <c r="V124" i="2"/>
  <c r="W124" i="2" s="1"/>
  <c r="V123" i="2"/>
  <c r="W123" i="2" s="1"/>
  <c r="V120" i="2"/>
  <c r="W120" i="2" s="1"/>
  <c r="V114" i="2"/>
  <c r="W114" i="2" s="1"/>
  <c r="V109" i="2"/>
  <c r="W109" i="2" s="1"/>
  <c r="V107" i="2"/>
  <c r="W107" i="2" s="1"/>
  <c r="V106" i="2"/>
  <c r="W106" i="2" s="1"/>
  <c r="V105" i="2"/>
  <c r="W105" i="2" s="1"/>
  <c r="V104" i="2"/>
  <c r="W104" i="2" s="1"/>
  <c r="V98" i="2"/>
  <c r="W98" i="2" s="1"/>
  <c r="V95" i="2"/>
  <c r="W95" i="2" s="1"/>
  <c r="V93" i="2"/>
  <c r="W93" i="2" s="1"/>
  <c r="V92" i="2"/>
  <c r="W92" i="2" s="1"/>
  <c r="V90" i="2"/>
  <c r="W90" i="2" s="1"/>
  <c r="V87" i="2"/>
  <c r="W87" i="2" s="1"/>
  <c r="V74" i="2"/>
  <c r="W74" i="2" s="1"/>
  <c r="V72" i="2"/>
  <c r="W72" i="2" s="1"/>
  <c r="V69" i="2"/>
  <c r="W69" i="2" s="1"/>
  <c r="V67" i="2"/>
  <c r="W67" i="2" s="1"/>
  <c r="V66" i="2"/>
  <c r="W66" i="2" s="1"/>
  <c r="V61" i="2"/>
  <c r="W61" i="2" s="1"/>
  <c r="V59" i="2"/>
  <c r="W59" i="2" s="1"/>
  <c r="V58" i="2"/>
  <c r="W58" i="2" s="1"/>
  <c r="V52" i="2"/>
  <c r="W52" i="2" s="1"/>
  <c r="V50" i="2"/>
  <c r="W50" i="2" s="1"/>
  <c r="V48" i="2"/>
  <c r="W48" i="2" s="1"/>
  <c r="V47" i="2"/>
  <c r="W47" i="2" s="1"/>
  <c r="V46" i="2"/>
  <c r="W46" i="2" s="1"/>
  <c r="V45" i="2"/>
  <c r="W45" i="2" s="1"/>
  <c r="V43" i="2"/>
  <c r="W43" i="2" s="1"/>
  <c r="V42" i="2"/>
  <c r="W42" i="2" s="1"/>
  <c r="V41" i="2"/>
  <c r="W41" i="2" s="1"/>
  <c r="V39" i="2"/>
  <c r="W39" i="2" s="1"/>
  <c r="V38" i="2"/>
  <c r="W38" i="2" s="1"/>
  <c r="V36" i="2"/>
  <c r="W36" i="2" s="1"/>
  <c r="V33" i="2"/>
  <c r="W33" i="2" s="1"/>
  <c r="V23" i="2"/>
  <c r="W23" i="2" s="1"/>
  <c r="V21" i="2"/>
  <c r="W21" i="2" s="1"/>
  <c r="V20" i="2"/>
  <c r="W20" i="2" s="1"/>
  <c r="V19" i="2"/>
  <c r="W19" i="2" s="1"/>
  <c r="V17" i="2"/>
  <c r="W17" i="2" s="1"/>
  <c r="V16" i="2"/>
  <c r="W16" i="2" s="1"/>
  <c r="V15" i="2"/>
  <c r="W15" i="2" s="1"/>
  <c r="V13" i="2"/>
  <c r="W13" i="2" s="1"/>
  <c r="Y821" i="2"/>
  <c r="V637" i="2"/>
  <c r="W637" i="2" s="1"/>
  <c r="Y637" i="2"/>
  <c r="Y636" i="2"/>
  <c r="V636" i="2"/>
  <c r="W636" i="2" s="1"/>
  <c r="Y506" i="2"/>
  <c r="V506" i="2"/>
  <c r="W506" i="2" s="1"/>
  <c r="V505" i="2"/>
  <c r="W505" i="2" s="1"/>
  <c r="Y505" i="2"/>
  <c r="Y475" i="2"/>
  <c r="V475" i="2"/>
  <c r="W475" i="2" s="1"/>
  <c r="V447" i="2"/>
  <c r="W447" i="2" s="1"/>
  <c r="Y447" i="2"/>
  <c r="V317" i="2"/>
  <c r="W317" i="2" s="1"/>
  <c r="Y317" i="2"/>
  <c r="Y280" i="2"/>
  <c r="Y279" i="2"/>
  <c r="Y248" i="2"/>
  <c r="V248" i="2"/>
  <c r="W248" i="2" s="1"/>
  <c r="V247" i="2"/>
  <c r="W247" i="2" s="1"/>
  <c r="Y247" i="2"/>
  <c r="Y232" i="2"/>
  <c r="V232" i="2"/>
  <c r="W232" i="2" s="1"/>
  <c r="Y177" i="2"/>
  <c r="V177" i="2"/>
  <c r="W177" i="2" s="1"/>
  <c r="V175" i="2"/>
  <c r="W175" i="2" s="1"/>
  <c r="Y175" i="2"/>
  <c r="Y161" i="2"/>
  <c r="V161" i="2"/>
  <c r="W161" i="2" s="1"/>
  <c r="V144" i="2"/>
  <c r="W144" i="2" s="1"/>
  <c r="Y144" i="2"/>
  <c r="V116" i="2"/>
  <c r="W116" i="2" s="1"/>
  <c r="Y116" i="2"/>
  <c r="Y103" i="2"/>
  <c r="V97" i="2"/>
  <c r="W97" i="2" s="1"/>
  <c r="Y97" i="2"/>
  <c r="V57" i="2"/>
  <c r="W57" i="2" s="1"/>
  <c r="Y57" i="2"/>
  <c r="V11" i="2"/>
  <c r="W11" i="2" s="1"/>
  <c r="Y11" i="2"/>
  <c r="M110" i="1" l="1"/>
  <c r="M41" i="1"/>
  <c r="M40" i="1"/>
  <c r="Z39" i="1"/>
  <c r="M39" i="1"/>
  <c r="M658" i="1"/>
  <c r="M596" i="1" l="1"/>
  <c r="M833" i="1" l="1"/>
  <c r="M831" i="1"/>
  <c r="M752" i="1"/>
  <c r="M751" i="1"/>
  <c r="M470" i="1"/>
  <c r="M401" i="1"/>
  <c r="M400" i="1"/>
  <c r="M356" i="1"/>
  <c r="M355" i="1"/>
  <c r="M353" i="1"/>
  <c r="M331" i="1"/>
  <c r="Z162" i="1" l="1"/>
  <c r="M162" i="1"/>
  <c r="M170" i="1"/>
  <c r="M278" i="1"/>
  <c r="M279" i="1"/>
  <c r="M280" i="1"/>
  <c r="M281" i="1"/>
  <c r="M282" i="1"/>
  <c r="M283" i="1"/>
  <c r="M284" i="1"/>
  <c r="M285" i="1"/>
  <c r="M277" i="1"/>
  <c r="M248" i="1"/>
  <c r="M247" i="1"/>
  <c r="M245" i="1"/>
  <c r="M220" i="1"/>
  <c r="M221" i="1"/>
  <c r="M222" i="1"/>
  <c r="M223" i="1"/>
  <c r="M219" i="1"/>
  <c r="M217" i="1"/>
  <c r="M121" i="1"/>
  <c r="M801" i="1"/>
  <c r="Z751" i="1" l="1"/>
  <c r="Z733" i="1"/>
  <c r="Z246" i="1"/>
  <c r="Z245" i="1"/>
  <c r="Z354" i="1"/>
  <c r="Z353" i="1"/>
  <c r="Z218" i="1"/>
  <c r="Z217" i="1"/>
  <c r="Z770" i="1"/>
  <c r="Z769" i="1"/>
  <c r="Z608" i="1"/>
  <c r="M608" i="1"/>
  <c r="M762" i="1"/>
  <c r="M163" i="1"/>
  <c r="Z121" i="1"/>
  <c r="Z580" i="1"/>
  <c r="M580" i="1"/>
  <c r="M706" i="1" l="1"/>
  <c r="M705" i="1"/>
  <c r="Z445" i="1"/>
  <c r="M445" i="1"/>
  <c r="Z345" i="1"/>
  <c r="M345" i="1"/>
  <c r="Z344" i="1"/>
  <c r="Z174" i="1"/>
  <c r="Z686" i="1"/>
  <c r="M686" i="1"/>
  <c r="M375" i="1"/>
  <c r="Z718" i="1" l="1"/>
  <c r="M718" i="1"/>
  <c r="Z543" i="1"/>
  <c r="M543" i="1"/>
  <c r="Z525" i="1" l="1"/>
  <c r="M525" i="1"/>
  <c r="Z336" i="1"/>
  <c r="M336" i="1"/>
  <c r="Z807" i="1"/>
  <c r="M805" i="1"/>
  <c r="M800" i="1"/>
  <c r="M784" i="1"/>
  <c r="M769" i="1"/>
  <c r="Z758" i="1"/>
  <c r="Z757" i="1"/>
  <c r="Z756" i="1"/>
  <c r="M756" i="1"/>
  <c r="M738" i="1"/>
  <c r="M694" i="1"/>
  <c r="M683" i="1" l="1"/>
  <c r="M665" i="1"/>
  <c r="M666" i="1"/>
  <c r="M651" i="1"/>
  <c r="Z650" i="1" l="1"/>
  <c r="M650" i="1"/>
  <c r="M648" i="1"/>
  <c r="Z637" i="1"/>
  <c r="Z636" i="1"/>
  <c r="AD635" i="1"/>
  <c r="Z635" i="1"/>
  <c r="Z634" i="1"/>
  <c r="M634" i="1"/>
  <c r="M569" i="1"/>
  <c r="Z560" i="1"/>
  <c r="M560" i="1"/>
  <c r="M558" i="1"/>
  <c r="M562" i="1"/>
  <c r="Z532" i="1"/>
  <c r="Z531" i="1"/>
  <c r="Z530" i="1"/>
  <c r="Z529" i="1"/>
  <c r="M529" i="1"/>
  <c r="M523" i="1"/>
  <c r="Z511" i="1"/>
  <c r="M511" i="1"/>
  <c r="M509" i="1"/>
  <c r="M508" i="1"/>
  <c r="M507" i="1"/>
  <c r="Z473" i="1"/>
  <c r="Z472" i="1"/>
  <c r="M472" i="1"/>
  <c r="M466" i="1"/>
  <c r="Z465" i="1"/>
  <c r="Z464" i="1"/>
  <c r="Z463" i="1"/>
  <c r="Z462" i="1"/>
  <c r="M462" i="1"/>
  <c r="Z432" i="1"/>
  <c r="M432" i="1"/>
  <c r="M428" i="1"/>
  <c r="M418" i="1"/>
  <c r="Z410" i="1"/>
  <c r="M410" i="1"/>
  <c r="M398" i="1"/>
  <c r="M397" i="1"/>
  <c r="Z387" i="1"/>
  <c r="M387" i="1"/>
  <c r="M388" i="1"/>
  <c r="M379" i="1"/>
  <c r="M368" i="1"/>
  <c r="M367" i="1"/>
  <c r="M344" i="1"/>
  <c r="Z343" i="1"/>
  <c r="Z342" i="1"/>
  <c r="M342" i="1"/>
  <c r="Z315" i="1"/>
  <c r="Z314" i="1"/>
  <c r="Z313" i="1"/>
  <c r="M313" i="1"/>
  <c r="M297" i="1"/>
  <c r="M210" i="1"/>
  <c r="M209" i="1"/>
  <c r="M208" i="1"/>
  <c r="Z192" i="1"/>
  <c r="Z191" i="1"/>
  <c r="M191" i="1"/>
  <c r="M189" i="1"/>
  <c r="Z175" i="1"/>
  <c r="M175" i="1"/>
  <c r="M176" i="1"/>
  <c r="M177" i="1"/>
  <c r="M164" i="1"/>
  <c r="Z147" i="1"/>
  <c r="Z146" i="1"/>
  <c r="M146" i="1"/>
  <c r="M143" i="1"/>
  <c r="M127" i="1"/>
  <c r="M126" i="1"/>
  <c r="M122" i="1"/>
  <c r="M96" i="1"/>
  <c r="M81" i="1"/>
  <c r="M57" i="1"/>
  <c r="AC634" i="1" l="1"/>
  <c r="Z35" i="1"/>
  <c r="Z34" i="1"/>
  <c r="M34" i="1"/>
  <c r="M107" i="1"/>
  <c r="M489" i="1" l="1"/>
  <c r="Z17" i="1"/>
  <c r="M17" i="1"/>
  <c r="Z12" i="1"/>
  <c r="Z11" i="1"/>
  <c r="M11" i="1"/>
  <c r="M820" i="1" l="1"/>
  <c r="M553" i="1" l="1"/>
  <c r="M551" i="1"/>
  <c r="M552" i="1"/>
  <c r="Z230" i="1" l="1"/>
  <c r="Z829" i="1" l="1"/>
  <c r="Z828" i="1"/>
  <c r="Z827" i="1"/>
  <c r="M827" i="1"/>
  <c r="M825" i="1"/>
  <c r="M823" i="1"/>
  <c r="M822" i="1"/>
  <c r="Z819" i="1"/>
  <c r="Z818" i="1"/>
  <c r="Z817" i="1"/>
  <c r="M817" i="1"/>
  <c r="Z815" i="1"/>
  <c r="Z814" i="1"/>
  <c r="Z813" i="1"/>
  <c r="M813" i="1"/>
  <c r="M811" i="1"/>
  <c r="M810" i="1"/>
  <c r="M809" i="1"/>
  <c r="Z804" i="1"/>
  <c r="Z803" i="1"/>
  <c r="M803" i="1"/>
  <c r="Z799" i="1"/>
  <c r="Z798" i="1"/>
  <c r="M798" i="1"/>
  <c r="M796" i="1"/>
  <c r="Z794" i="1"/>
  <c r="Z793" i="1"/>
  <c r="M793" i="1"/>
  <c r="M791" i="1"/>
  <c r="Z790" i="1"/>
  <c r="Z789" i="1"/>
  <c r="Z788" i="1"/>
  <c r="M788" i="1"/>
  <c r="M786" i="1"/>
  <c r="M783" i="1"/>
  <c r="Z782" i="1"/>
  <c r="Z781" i="1"/>
  <c r="Z780" i="1"/>
  <c r="M780" i="1"/>
  <c r="M778" i="1"/>
  <c r="M777" i="1"/>
  <c r="Z776" i="1"/>
  <c r="Z775" i="1"/>
  <c r="Z774" i="1"/>
  <c r="Z773" i="1"/>
  <c r="M773" i="1"/>
  <c r="M771" i="1"/>
  <c r="Z768" i="1"/>
  <c r="M768" i="1"/>
  <c r="M766" i="1"/>
  <c r="M764" i="1"/>
  <c r="M761" i="1"/>
  <c r="M760" i="1"/>
  <c r="M759" i="1"/>
  <c r="M754" i="1"/>
  <c r="M749" i="1"/>
  <c r="M748" i="1"/>
  <c r="M746" i="1"/>
  <c r="M745" i="1"/>
  <c r="M744" i="1"/>
  <c r="Z743" i="1"/>
  <c r="Z742" i="1"/>
  <c r="Z741" i="1"/>
  <c r="Z740" i="1"/>
  <c r="M740" i="1"/>
  <c r="M737" i="1"/>
  <c r="Z736" i="1"/>
  <c r="Z735" i="1"/>
  <c r="M735" i="1"/>
  <c r="M731" i="1"/>
  <c r="Z729" i="1"/>
  <c r="M729" i="1"/>
  <c r="M727" i="1"/>
  <c r="M725" i="1"/>
  <c r="M724" i="1"/>
  <c r="M722" i="1"/>
  <c r="M721" i="1"/>
  <c r="M720" i="1"/>
  <c r="M719" i="1"/>
  <c r="M716" i="1"/>
  <c r="M715" i="1"/>
  <c r="M714" i="1"/>
  <c r="M713" i="1"/>
  <c r="M712" i="1"/>
  <c r="Z711" i="1"/>
  <c r="Z710" i="1"/>
  <c r="Z709" i="1"/>
  <c r="M709" i="1"/>
  <c r="M707" i="1"/>
  <c r="M704" i="1"/>
  <c r="M703" i="1"/>
  <c r="M701" i="1"/>
  <c r="Z700" i="1"/>
  <c r="Z699" i="1"/>
  <c r="M699" i="1"/>
  <c r="Z697" i="1"/>
  <c r="Z696" i="1"/>
  <c r="M696" i="1"/>
  <c r="Z693" i="1"/>
  <c r="Z692" i="1"/>
  <c r="M692" i="1"/>
  <c r="M690" i="1"/>
  <c r="M689" i="1"/>
  <c r="M688" i="1"/>
  <c r="M687" i="1"/>
  <c r="M684" i="1"/>
  <c r="Z682" i="1"/>
  <c r="Z681" i="1"/>
  <c r="M681" i="1"/>
  <c r="M679" i="1"/>
  <c r="Z678" i="1"/>
  <c r="Z677" i="1"/>
  <c r="Z676" i="1"/>
  <c r="M676" i="1"/>
  <c r="M674" i="1"/>
  <c r="M672" i="1"/>
  <c r="M671" i="1"/>
  <c r="M669" i="1"/>
  <c r="M668" i="1"/>
  <c r="Z664" i="1"/>
  <c r="Z663" i="1"/>
  <c r="M663" i="1"/>
  <c r="M661" i="1"/>
  <c r="M660" i="1"/>
  <c r="M657" i="1"/>
  <c r="M655" i="1"/>
  <c r="Z654" i="1"/>
  <c r="Z653" i="1"/>
  <c r="M653" i="1"/>
  <c r="Z647" i="1"/>
  <c r="Z646" i="1"/>
  <c r="M646" i="1"/>
  <c r="M644" i="1"/>
  <c r="M642" i="1"/>
  <c r="M641" i="1"/>
  <c r="M640" i="1"/>
  <c r="M639" i="1"/>
  <c r="M638" i="1"/>
  <c r="M632" i="1"/>
  <c r="M631" i="1"/>
  <c r="M630" i="1"/>
  <c r="Z629" i="1"/>
  <c r="Z628" i="1"/>
  <c r="Z627" i="1"/>
  <c r="M627" i="1"/>
  <c r="M625" i="1"/>
  <c r="M623" i="1"/>
  <c r="Z622" i="1"/>
  <c r="Z621" i="1"/>
  <c r="M621" i="1"/>
  <c r="M619" i="1"/>
  <c r="Z618" i="1"/>
  <c r="Z617" i="1"/>
  <c r="M617" i="1"/>
  <c r="M615" i="1"/>
  <c r="M613" i="1"/>
  <c r="M612" i="1"/>
  <c r="Z611" i="1"/>
  <c r="Z610" i="1"/>
  <c r="M610" i="1"/>
  <c r="M606" i="1"/>
  <c r="M605" i="1"/>
  <c r="M604" i="1"/>
  <c r="Z602" i="1"/>
  <c r="M602" i="1"/>
  <c r="M600" i="1"/>
  <c r="M598" i="1"/>
  <c r="M594" i="1"/>
  <c r="M592" i="1"/>
  <c r="M591" i="1"/>
  <c r="M590" i="1"/>
  <c r="M589" i="1"/>
  <c r="M588" i="1"/>
  <c r="M586" i="1"/>
  <c r="M584" i="1"/>
  <c r="Z583" i="1"/>
  <c r="M583" i="1"/>
  <c r="M581" i="1"/>
  <c r="Z579" i="1"/>
  <c r="Z578" i="1"/>
  <c r="Z577" i="1"/>
  <c r="Z576" i="1"/>
  <c r="M576" i="1"/>
  <c r="M574" i="1"/>
  <c r="M572" i="1"/>
  <c r="M571" i="1"/>
  <c r="M568" i="1"/>
  <c r="Z567" i="1"/>
  <c r="Z566" i="1"/>
  <c r="M566" i="1"/>
  <c r="M564" i="1"/>
  <c r="M563" i="1"/>
  <c r="Z557" i="1"/>
  <c r="Z556" i="1"/>
  <c r="M556" i="1"/>
  <c r="Z550" i="1"/>
  <c r="M550" i="1"/>
  <c r="Z548" i="1"/>
  <c r="M548" i="1"/>
  <c r="Z546" i="1"/>
  <c r="M546" i="1"/>
  <c r="M544" i="1"/>
  <c r="M541" i="1"/>
  <c r="Z539" i="1"/>
  <c r="M539" i="1"/>
  <c r="M537" i="1"/>
  <c r="M536" i="1"/>
  <c r="M535" i="1"/>
  <c r="M534" i="1"/>
  <c r="M533" i="1"/>
  <c r="M527" i="1"/>
  <c r="M526" i="1"/>
  <c r="Z521" i="1"/>
  <c r="M521" i="1"/>
  <c r="M519" i="1"/>
  <c r="M518" i="1"/>
  <c r="M517" i="1"/>
  <c r="M516" i="1"/>
  <c r="M515" i="1"/>
  <c r="M513" i="1"/>
  <c r="M512" i="1"/>
  <c r="Z506" i="1"/>
  <c r="Z505" i="1"/>
  <c r="AD504" i="1"/>
  <c r="Z503" i="1"/>
  <c r="M503" i="1"/>
  <c r="M501" i="1"/>
  <c r="Z499" i="1"/>
  <c r="Z498" i="1"/>
  <c r="M498" i="1"/>
  <c r="M496" i="1"/>
  <c r="M495" i="1"/>
  <c r="M493" i="1"/>
  <c r="M491" i="1"/>
  <c r="M487" i="1"/>
  <c r="Z486" i="1"/>
  <c r="Z485" i="1"/>
  <c r="M485" i="1"/>
  <c r="M483" i="1"/>
  <c r="M482" i="1"/>
  <c r="M481" i="1"/>
  <c r="Z479" i="1"/>
  <c r="M479" i="1"/>
  <c r="M477" i="1"/>
  <c r="M476" i="1"/>
  <c r="M475" i="1"/>
  <c r="M474" i="1"/>
  <c r="M468" i="1"/>
  <c r="M467" i="1"/>
  <c r="M460" i="1"/>
  <c r="M459" i="1"/>
  <c r="M458" i="1"/>
  <c r="M456" i="1"/>
  <c r="Z455" i="1"/>
  <c r="Z454" i="1"/>
  <c r="M454" i="1"/>
  <c r="M452" i="1"/>
  <c r="Z451" i="1"/>
  <c r="Z450" i="1"/>
  <c r="M450" i="1"/>
  <c r="M448" i="1"/>
  <c r="M446" i="1"/>
  <c r="M443" i="1"/>
  <c r="M441" i="1"/>
  <c r="M439" i="1"/>
  <c r="M437" i="1"/>
  <c r="M435" i="1"/>
  <c r="M434" i="1"/>
  <c r="M430" i="1"/>
  <c r="M429" i="1"/>
  <c r="Z427" i="1"/>
  <c r="Z426" i="1"/>
  <c r="M426" i="1"/>
  <c r="Z425" i="1"/>
  <c r="Z424" i="1"/>
  <c r="M424" i="1"/>
  <c r="M422" i="1"/>
  <c r="M420" i="1"/>
  <c r="M419" i="1"/>
  <c r="Z417" i="1"/>
  <c r="Z416" i="1"/>
  <c r="M416" i="1"/>
  <c r="M414" i="1"/>
  <c r="M413" i="1"/>
  <c r="M412" i="1"/>
  <c r="M411" i="1"/>
  <c r="M408" i="1"/>
  <c r="M407" i="1"/>
  <c r="Z405" i="1"/>
  <c r="M405" i="1"/>
  <c r="M403" i="1"/>
  <c r="Z396" i="1"/>
  <c r="Z395" i="1"/>
  <c r="Z394" i="1"/>
  <c r="M394" i="1"/>
  <c r="M392" i="1"/>
  <c r="M391" i="1"/>
  <c r="M390" i="1"/>
  <c r="M389" i="1"/>
  <c r="Z385" i="1"/>
  <c r="Z384" i="1"/>
  <c r="Z383" i="1"/>
  <c r="M383" i="1"/>
  <c r="M381" i="1"/>
  <c r="Z378" i="1"/>
  <c r="Z377" i="1"/>
  <c r="M377" i="1"/>
  <c r="M374" i="1"/>
  <c r="Z372" i="1"/>
  <c r="Z371" i="1"/>
  <c r="Z370" i="1"/>
  <c r="M370" i="1"/>
  <c r="Z366" i="1"/>
  <c r="Z365" i="1"/>
  <c r="M365" i="1"/>
  <c r="M363" i="1"/>
  <c r="Z361" i="1"/>
  <c r="Z360" i="1"/>
  <c r="M360" i="1"/>
  <c r="Z358" i="1"/>
  <c r="M358" i="1"/>
  <c r="M351" i="1"/>
  <c r="M349" i="1"/>
  <c r="M348" i="1"/>
  <c r="M347" i="1"/>
  <c r="M346" i="1"/>
  <c r="M340" i="1"/>
  <c r="M339" i="1"/>
  <c r="M338" i="1"/>
  <c r="M337" i="1"/>
  <c r="M334" i="1"/>
  <c r="M333" i="1"/>
  <c r="Z329" i="1"/>
  <c r="M329" i="1"/>
  <c r="Z327" i="1"/>
  <c r="Z326" i="1"/>
  <c r="Z325" i="1"/>
  <c r="M325" i="1"/>
  <c r="M323" i="1"/>
  <c r="M322" i="1"/>
  <c r="M321" i="1"/>
  <c r="M320" i="1"/>
  <c r="M319" i="1"/>
  <c r="M318" i="1"/>
  <c r="M317" i="1"/>
  <c r="M316" i="1"/>
  <c r="Z311" i="1"/>
  <c r="Z310" i="1"/>
  <c r="M310" i="1"/>
  <c r="M308" i="1"/>
  <c r="M307" i="1"/>
  <c r="Z306" i="1"/>
  <c r="Z305" i="1"/>
  <c r="Z304" i="1"/>
  <c r="M304" i="1"/>
  <c r="M302" i="1"/>
  <c r="M301" i="1"/>
  <c r="M300" i="1"/>
  <c r="M299" i="1"/>
  <c r="M296" i="1"/>
  <c r="Z295" i="1"/>
  <c r="Z294" i="1"/>
  <c r="M294" i="1"/>
  <c r="M292" i="1"/>
  <c r="M291" i="1"/>
  <c r="M289" i="1"/>
  <c r="M287" i="1"/>
  <c r="M274" i="1"/>
  <c r="M272" i="1"/>
  <c r="Z271" i="1"/>
  <c r="Z270" i="1"/>
  <c r="Z269" i="1"/>
  <c r="M269" i="1"/>
  <c r="M267" i="1"/>
  <c r="M266" i="1"/>
  <c r="Z264" i="1"/>
  <c r="M264" i="1"/>
  <c r="Z262" i="1"/>
  <c r="Z261" i="1"/>
  <c r="Z260" i="1"/>
  <c r="Z259" i="1"/>
  <c r="M259" i="1"/>
  <c r="Z257" i="1"/>
  <c r="Z256" i="1"/>
  <c r="Z255" i="1"/>
  <c r="M255" i="1"/>
  <c r="M253" i="1"/>
  <c r="M252" i="1"/>
  <c r="Z251" i="1"/>
  <c r="Z250" i="1"/>
  <c r="M250" i="1"/>
  <c r="M243" i="1"/>
  <c r="Z242" i="1"/>
  <c r="Z241" i="1"/>
  <c r="M241" i="1"/>
  <c r="M239" i="1"/>
  <c r="M237" i="1"/>
  <c r="M236" i="1"/>
  <c r="M234" i="1"/>
  <c r="Z233" i="1"/>
  <c r="Z232" i="1"/>
  <c r="Z231" i="1"/>
  <c r="Z229" i="1"/>
  <c r="M229" i="1"/>
  <c r="M227" i="1"/>
  <c r="Z226" i="1"/>
  <c r="Z225" i="1"/>
  <c r="M225" i="1"/>
  <c r="M215" i="1"/>
  <c r="M214" i="1"/>
  <c r="Z212" i="1"/>
  <c r="M212" i="1"/>
  <c r="M207" i="1"/>
  <c r="Z206" i="1"/>
  <c r="Z205" i="1"/>
  <c r="Z204" i="1"/>
  <c r="Z203" i="1"/>
  <c r="M203" i="1"/>
  <c r="Z201" i="1"/>
  <c r="Z200" i="1"/>
  <c r="M200" i="1"/>
  <c r="M198" i="1"/>
  <c r="M197" i="1"/>
  <c r="M196" i="1"/>
  <c r="M195" i="1"/>
  <c r="M194" i="1"/>
  <c r="M193" i="1"/>
  <c r="Z188" i="1"/>
  <c r="Z187" i="1"/>
  <c r="Z186" i="1"/>
  <c r="M186" i="1"/>
  <c r="M184" i="1"/>
  <c r="M183" i="1"/>
  <c r="M181" i="1"/>
  <c r="M180" i="1"/>
  <c r="M179" i="1"/>
  <c r="M178" i="1"/>
  <c r="AC173" i="1"/>
  <c r="Z173" i="1"/>
  <c r="Z172" i="1"/>
  <c r="M172" i="1"/>
  <c r="M169" i="1"/>
  <c r="M168" i="1"/>
  <c r="M167" i="1"/>
  <c r="M166" i="1"/>
  <c r="M165" i="1"/>
  <c r="Z161" i="1"/>
  <c r="Z160" i="1"/>
  <c r="Z159" i="1"/>
  <c r="Z158" i="1"/>
  <c r="Z157" i="1"/>
  <c r="M157" i="1"/>
  <c r="M155" i="1"/>
  <c r="M153" i="1"/>
  <c r="M152" i="1"/>
  <c r="Z151" i="1"/>
  <c r="M151" i="1"/>
  <c r="M149" i="1"/>
  <c r="M148" i="1"/>
  <c r="M144" i="1"/>
  <c r="Z142" i="1"/>
  <c r="Z141" i="1"/>
  <c r="Z140" i="1"/>
  <c r="Z139" i="1"/>
  <c r="M139" i="1"/>
  <c r="M137" i="1"/>
  <c r="M136" i="1"/>
  <c r="Z135" i="1"/>
  <c r="Z134" i="1"/>
  <c r="M134" i="1"/>
  <c r="M132" i="1"/>
  <c r="M131" i="1"/>
  <c r="M130" i="1"/>
  <c r="M129" i="1"/>
  <c r="M128" i="1"/>
  <c r="Z125" i="1"/>
  <c r="Z124" i="1"/>
  <c r="M124" i="1"/>
  <c r="Z120" i="1"/>
  <c r="Z119" i="1"/>
  <c r="Z118" i="1"/>
  <c r="M118" i="1"/>
  <c r="M116" i="1"/>
  <c r="M115" i="1"/>
  <c r="Z114" i="1"/>
  <c r="Z113" i="1"/>
  <c r="Z112" i="1"/>
  <c r="M112" i="1"/>
  <c r="M105" i="1"/>
  <c r="M104" i="1"/>
  <c r="M103" i="1"/>
  <c r="M102" i="1"/>
  <c r="Z101" i="1"/>
  <c r="M101" i="1"/>
  <c r="M99" i="1"/>
  <c r="M98" i="1"/>
  <c r="M97" i="1"/>
  <c r="Z95" i="1"/>
  <c r="Z94" i="1"/>
  <c r="Z93" i="1"/>
  <c r="M93" i="1"/>
  <c r="M91" i="1"/>
  <c r="M90" i="1"/>
  <c r="Z89" i="1"/>
  <c r="Z88" i="1"/>
  <c r="M88" i="1"/>
  <c r="M85" i="1"/>
  <c r="M83" i="1"/>
  <c r="M82" i="1"/>
  <c r="M80" i="1"/>
  <c r="Z79" i="1"/>
  <c r="Z78" i="1"/>
  <c r="Z77" i="1"/>
  <c r="Z76" i="1"/>
  <c r="M76" i="1"/>
  <c r="M74" i="1"/>
  <c r="M72" i="1"/>
  <c r="M70" i="1"/>
  <c r="Z68" i="1"/>
  <c r="Z67" i="1"/>
  <c r="M67" i="1"/>
  <c r="M65" i="1"/>
  <c r="M64" i="1"/>
  <c r="Z63" i="1"/>
  <c r="Z62" i="1"/>
  <c r="Z61" i="1"/>
  <c r="Z60" i="1"/>
  <c r="Z59" i="1"/>
  <c r="M59" i="1"/>
  <c r="M56" i="1"/>
  <c r="Z55" i="1"/>
  <c r="Z54" i="1"/>
  <c r="M54" i="1"/>
  <c r="M50" i="1"/>
  <c r="Z49" i="1"/>
  <c r="Z48" i="1"/>
  <c r="M48" i="1"/>
  <c r="M46" i="1"/>
  <c r="M45" i="1"/>
  <c r="M44" i="1"/>
  <c r="Z43" i="1"/>
  <c r="M43" i="1"/>
  <c r="M37" i="1"/>
  <c r="M36" i="1"/>
  <c r="M32" i="1"/>
  <c r="M31" i="1"/>
  <c r="Z29" i="1"/>
  <c r="M29" i="1"/>
  <c r="Z27" i="1"/>
  <c r="M27" i="1"/>
  <c r="M25" i="1"/>
  <c r="M24" i="1"/>
  <c r="M22" i="1"/>
  <c r="M21" i="1"/>
  <c r="M19" i="1"/>
  <c r="M18" i="1"/>
  <c r="M15" i="1"/>
  <c r="M14" i="1"/>
  <c r="M13" i="1"/>
  <c r="Z9" i="1"/>
  <c r="M9" i="1"/>
  <c r="AC503" i="1" l="1"/>
</calcChain>
</file>

<file path=xl/sharedStrings.xml><?xml version="1.0" encoding="utf-8"?>
<sst xmlns="http://schemas.openxmlformats.org/spreadsheetml/2006/main" count="5005" uniqueCount="581">
  <si>
    <t>แบบบัญชีรายการที่ดินและสิ่งปลูกสร้าง</t>
  </si>
  <si>
    <t>ภ.ด.ส. 3</t>
  </si>
  <si>
    <t>องค์การบริหารส่วนตำบลแม่พริก</t>
  </si>
  <si>
    <t>รายการที่ดิน</t>
  </si>
  <si>
    <t>รายการสิ่งปลูกสร้าง</t>
  </si>
  <si>
    <t>ที่</t>
  </si>
  <si>
    <t>คำนำหน้า</t>
  </si>
  <si>
    <t>ชื่อ</t>
  </si>
  <si>
    <t>สกุล</t>
  </si>
  <si>
    <t>เลขที่</t>
  </si>
  <si>
    <t>ตำแหน่งที่ดิน</t>
  </si>
  <si>
    <t>สถานที่</t>
  </si>
  <si>
    <t>จำนวนเนื้อที่ดิน</t>
  </si>
  <si>
    <t>รวม(ตร.ว.)</t>
  </si>
  <si>
    <t>ลักษณะการทำประโยชน์(ตร.ว.)</t>
  </si>
  <si>
    <t>บ้าน</t>
  </si>
  <si>
    <t>ประเภทสิ่ง</t>
  </si>
  <si>
    <t>ลักษณะ</t>
  </si>
  <si>
    <t>ขนาดพี้นที่</t>
  </si>
  <si>
    <t>ลักษณะการทำประโยชน์(ตร.ม.)</t>
  </si>
  <si>
    <t>อายุโรงเรือน</t>
  </si>
  <si>
    <t>หมายเหตุ</t>
  </si>
  <si>
    <t>ประเภท</t>
  </si>
  <si>
    <t>โฉนด</t>
  </si>
  <si>
    <t>ประกอบ</t>
  </si>
  <si>
    <t>อยู่</t>
  </si>
  <si>
    <t>อื่นๆ</t>
  </si>
  <si>
    <t>ว่างเปล่า/</t>
  </si>
  <si>
    <t>ใช้ประโยชน์</t>
  </si>
  <si>
    <t>ปลูกสร้าง</t>
  </si>
  <si>
    <t>สิ่งปลูกสร้าง</t>
  </si>
  <si>
    <t>รวมของ</t>
  </si>
  <si>
    <t>หรือสิ่งปลูก</t>
  </si>
  <si>
    <t>ที่ดิน</t>
  </si>
  <si>
    <t>เลข</t>
  </si>
  <si>
    <t>หน้า</t>
  </si>
  <si>
    <t>ที่ตั้ง</t>
  </si>
  <si>
    <t>ไร่</t>
  </si>
  <si>
    <t>งาน</t>
  </si>
  <si>
    <t>วา</t>
  </si>
  <si>
    <t>เกษตร</t>
  </si>
  <si>
    <t>อาศัย</t>
  </si>
  <si>
    <t>ไม่ทำ</t>
  </si>
  <si>
    <t>หลาย</t>
  </si>
  <si>
    <t>(ตามบัญชี</t>
  </si>
  <si>
    <t>(ตึก/ไม้/</t>
  </si>
  <si>
    <t>สร้าง(ปี)</t>
  </si>
  <si>
    <t>สำรวจ</t>
  </si>
  <si>
    <t>(หมู่ที่)</t>
  </si>
  <si>
    <t>กรรม</t>
  </si>
  <si>
    <t>ประโยชน์</t>
  </si>
  <si>
    <t>กรมธนารักษ์)</t>
  </si>
  <si>
    <t>ครึ่งตึกครึ่งไม้)</t>
  </si>
  <si>
    <t>ก</t>
  </si>
  <si>
    <t>ย</t>
  </si>
  <si>
    <t>รวม(ตร.ม)</t>
  </si>
  <si>
    <t>นาง</t>
  </si>
  <si>
    <t>กฤติกานต์</t>
  </si>
  <si>
    <t>อุ่นเรือน</t>
  </si>
  <si>
    <t>112 ม.10</t>
  </si>
  <si>
    <t>ตึกชั้นเดียว</t>
  </si>
  <si>
    <t>กัญจนพร</t>
  </si>
  <si>
    <t>ลัทธิสิทธิ์</t>
  </si>
  <si>
    <t>ทำนา</t>
  </si>
  <si>
    <t>สวนข้าวโพด</t>
  </si>
  <si>
    <t>5 ม.11</t>
  </si>
  <si>
    <t>ไม้ชั้นเดียว</t>
  </si>
  <si>
    <t>ยุ้งฉาง</t>
  </si>
  <si>
    <t>กัณทิยา</t>
  </si>
  <si>
    <t>แสงว่าง</t>
  </si>
  <si>
    <t>74 ม.11</t>
  </si>
  <si>
    <t xml:space="preserve"> </t>
  </si>
  <si>
    <t>ร้านค้า</t>
  </si>
  <si>
    <t>กันยารัตน์</t>
  </si>
  <si>
    <t>เหลืองอ่อน</t>
  </si>
  <si>
    <t>นางสาว</t>
  </si>
  <si>
    <t>กิ่งดาว</t>
  </si>
  <si>
    <t>ฮ่อธิวงศ์</t>
  </si>
  <si>
    <t>กนกพร</t>
  </si>
  <si>
    <t>ใจมา</t>
  </si>
  <si>
    <t>110 ม.11</t>
  </si>
  <si>
    <t>มัญชุกา</t>
  </si>
  <si>
    <t>บุญเจริญ</t>
  </si>
  <si>
    <t>สวนสัก</t>
  </si>
  <si>
    <t>กุลนันทน์</t>
  </si>
  <si>
    <t>จันทราช</t>
  </si>
  <si>
    <t>56 ม.11</t>
  </si>
  <si>
    <t>ตึกชั้นดียว</t>
  </si>
  <si>
    <t>กุหลาบ</t>
  </si>
  <si>
    <t>สิงห์ไฝแก้ว</t>
  </si>
  <si>
    <t>ข้าวโพด</t>
  </si>
  <si>
    <t>84 ม.11</t>
  </si>
  <si>
    <t>นาย</t>
  </si>
  <si>
    <t>เกษม</t>
  </si>
  <si>
    <t>สวนกล้วย</t>
  </si>
  <si>
    <t>45 ม.11</t>
  </si>
  <si>
    <t>ขจรเดช</t>
  </si>
  <si>
    <t>จันคำ</t>
  </si>
  <si>
    <t>15 ม.11</t>
  </si>
  <si>
    <t>คำ</t>
  </si>
  <si>
    <t>ศรีวิชัย</t>
  </si>
  <si>
    <t>นายยุทธเป็นผู้ทำกิน</t>
  </si>
  <si>
    <t>คำตัน</t>
  </si>
  <si>
    <t>อินตาวงศ์</t>
  </si>
  <si>
    <t>14 ม.11</t>
  </si>
  <si>
    <t>จันติ๊บ</t>
  </si>
  <si>
    <t>แสนกา</t>
  </si>
  <si>
    <t>60 ม.11</t>
  </si>
  <si>
    <t>ครึ่งตึกครึ่งไม้</t>
  </si>
  <si>
    <t>ชั้นบน</t>
  </si>
  <si>
    <t>ชั้นล่าง</t>
  </si>
  <si>
    <t>ปิกก่ำ</t>
  </si>
  <si>
    <t>34 ม.11</t>
  </si>
  <si>
    <t>จันทร์</t>
  </si>
  <si>
    <t>มูลคำปิว</t>
  </si>
  <si>
    <t>สิทธิเป็ง</t>
  </si>
  <si>
    <t>จันทร์สม</t>
  </si>
  <si>
    <t>พรมเมืองยอง</t>
  </si>
  <si>
    <t>จันทิพย์</t>
  </si>
  <si>
    <t>ปัญญานาค</t>
  </si>
  <si>
    <t>จิราพร</t>
  </si>
  <si>
    <t>เมืองเหมอะ</t>
  </si>
  <si>
    <t>12 ม.11</t>
  </si>
  <si>
    <t>ไม้ 2 ชั้น</t>
  </si>
  <si>
    <t>บ้านนายสงคราม</t>
  </si>
  <si>
    <t>กรรมสิทธ์ร่วม</t>
  </si>
  <si>
    <t>จุ้ม</t>
  </si>
  <si>
    <t>เจนจิรา</t>
  </si>
  <si>
    <t>82 ม.11</t>
  </si>
  <si>
    <t>สวน/ไร่</t>
  </si>
  <si>
    <t>เจริญศักดิ์</t>
  </si>
  <si>
    <t>เกษรพรม</t>
  </si>
  <si>
    <t>59 ม.11</t>
  </si>
  <si>
    <t>โรงเก็บของ</t>
  </si>
  <si>
    <t>ฉิมพลี</t>
  </si>
  <si>
    <t>สิทธิเปง</t>
  </si>
  <si>
    <t>โรงน้ำดื่ม</t>
  </si>
  <si>
    <t>สวนยูคา</t>
  </si>
  <si>
    <t>139 ม.11</t>
  </si>
  <si>
    <t>ชาญชัย</t>
  </si>
  <si>
    <t>10 ม.11</t>
  </si>
  <si>
    <t>ชาตรี</t>
  </si>
  <si>
    <t>เป็งคำวัน</t>
  </si>
  <si>
    <t>68 ม.11</t>
  </si>
  <si>
    <t>ซิ้ม</t>
  </si>
  <si>
    <t>แก้วกองเครือ</t>
  </si>
  <si>
    <t>.</t>
  </si>
  <si>
    <t>9 ม.11</t>
  </si>
  <si>
    <t>ณัฐฐา</t>
  </si>
  <si>
    <t>ตาคำเที่ยง</t>
  </si>
  <si>
    <t>41 ม.11</t>
  </si>
  <si>
    <t>ดนุพล</t>
  </si>
  <si>
    <t>ตาคำชัย</t>
  </si>
  <si>
    <t>13 ม.11</t>
  </si>
  <si>
    <t>สวนลำไย</t>
  </si>
  <si>
    <t>ดวงใจ</t>
  </si>
  <si>
    <t>91 ม.11</t>
  </si>
  <si>
    <t>ด่วน</t>
  </si>
  <si>
    <t>21 ม11</t>
  </si>
  <si>
    <t>ไม่มีเอกสารสิทธิ์</t>
  </si>
  <si>
    <t>บ้านเดี่ยว</t>
  </si>
  <si>
    <t>ไม้</t>
  </si>
  <si>
    <t>ดำเนิน</t>
  </si>
  <si>
    <t>ตาคำไชย</t>
  </si>
  <si>
    <t>แดง</t>
  </si>
  <si>
    <t>คำภิระปาวงศ์</t>
  </si>
  <si>
    <t>57 ม.11</t>
  </si>
  <si>
    <t>ครัว</t>
  </si>
  <si>
    <t>ศาลา</t>
  </si>
  <si>
    <t>113 ม.11</t>
  </si>
  <si>
    <t>ไม้ยกสูง</t>
  </si>
  <si>
    <t>ไม่มีชื่อในทะเบียนบ้าน</t>
  </si>
  <si>
    <t>ตาอ้ายเทือก</t>
  </si>
  <si>
    <t>83 ม.11</t>
  </si>
  <si>
    <t>83/1 ม.11</t>
  </si>
  <si>
    <t>บ้านน.ส.ดวงเนตร</t>
  </si>
  <si>
    <t>โรงเก็บกระเทียม</t>
  </si>
  <si>
    <t>สวนมะขาม</t>
  </si>
  <si>
    <t>เสียหายจากน้ำท่วม</t>
  </si>
  <si>
    <t>แก้วเรือน</t>
  </si>
  <si>
    <t>ตวย</t>
  </si>
  <si>
    <t>ต่อมแก้ว</t>
  </si>
  <si>
    <t>เรือนเหลือก</t>
  </si>
  <si>
    <t>79 ม.11</t>
  </si>
  <si>
    <t>ติ๋ม</t>
  </si>
  <si>
    <t>97 ม.11</t>
  </si>
  <si>
    <t>ตุ๋ย</t>
  </si>
  <si>
    <t>ไม่มีบ้านเลขที่</t>
  </si>
  <si>
    <t xml:space="preserve"> 2 ม.11</t>
  </si>
  <si>
    <t>เต้ง</t>
  </si>
  <si>
    <t>40 ม.11</t>
  </si>
  <si>
    <t>เตียมตา</t>
  </si>
  <si>
    <t>สิงห์ตา</t>
  </si>
  <si>
    <t>ทองพิน</t>
  </si>
  <si>
    <t>122 ม.11</t>
  </si>
  <si>
    <t>ทองพูน</t>
  </si>
  <si>
    <t>100 ม.11</t>
  </si>
  <si>
    <t>ทองเพียร</t>
  </si>
  <si>
    <t>ทองศรี</t>
  </si>
  <si>
    <t>คำยานะ</t>
  </si>
  <si>
    <t>ลำไย</t>
  </si>
  <si>
    <t>ทองเหรียญ</t>
  </si>
  <si>
    <t>อภัยกาวิน</t>
  </si>
  <si>
    <t>124 ม.11</t>
  </si>
  <si>
    <t>ทำ</t>
  </si>
  <si>
    <t>54 ม.11</t>
  </si>
  <si>
    <t>ที</t>
  </si>
  <si>
    <t>104 ม.11</t>
  </si>
  <si>
    <t>108 ม.11</t>
  </si>
  <si>
    <t>บ้านวีรพล</t>
  </si>
  <si>
    <t>อุ่มทอง</t>
  </si>
  <si>
    <t>51 ม.11</t>
  </si>
  <si>
    <t>แทน</t>
  </si>
  <si>
    <t>ตาคำชัย(เสียชีวิต)</t>
  </si>
  <si>
    <t>46 ม.11</t>
  </si>
  <si>
    <t>บ้านภาวลิน</t>
  </si>
  <si>
    <t>19 ม.11</t>
  </si>
  <si>
    <t>บ้านสุริยา</t>
  </si>
  <si>
    <t>ปลูกติดกัน</t>
  </si>
  <si>
    <t>ด.ช.</t>
  </si>
  <si>
    <t>ธนากร</t>
  </si>
  <si>
    <t>132 ม.11</t>
  </si>
  <si>
    <t>บ้านนายกิตติ</t>
  </si>
  <si>
    <t>ธนิษฐา</t>
  </si>
  <si>
    <t>สิงห์เปรม</t>
  </si>
  <si>
    <t>ธรรม</t>
  </si>
  <si>
    <t>134 ม.11</t>
  </si>
  <si>
    <t>62 ม.11</t>
  </si>
  <si>
    <t>นา</t>
  </si>
  <si>
    <t>ทา</t>
  </si>
  <si>
    <t>แสนกา (เสียชีวิต)</t>
  </si>
  <si>
    <t>นส.3</t>
  </si>
  <si>
    <t>1.นายธรรม แสนกา 4ไร่ 2.นายย่น แสนกา 3 ไร่ 3.ปีแก้ว แสนกา 3 ไร่ 4.นายเป็ง แสนกา 3 ไร่</t>
  </si>
  <si>
    <t>นพคุณ</t>
  </si>
  <si>
    <t>นรชิต</t>
  </si>
  <si>
    <t>มาไกล</t>
  </si>
  <si>
    <t>นาทเนิน</t>
  </si>
  <si>
    <t>35 ม.11</t>
  </si>
  <si>
    <t>นิกรณ์</t>
  </si>
  <si>
    <t>ทาสุข</t>
  </si>
  <si>
    <t>สวนมะม่วง</t>
  </si>
  <si>
    <t>เมืองมูล</t>
  </si>
  <si>
    <t>55/1 ม.11</t>
  </si>
  <si>
    <t>บ้านนิกรณ</t>
  </si>
  <si>
    <t>โรงรถ</t>
  </si>
  <si>
    <t>นิตย์</t>
  </si>
  <si>
    <t>ติ๊บปาละ</t>
  </si>
  <si>
    <t>119 ม.11</t>
  </si>
  <si>
    <t>นิติยา</t>
  </si>
  <si>
    <t>ข้าวโพด/กล้วย</t>
  </si>
  <si>
    <t>76 ม.11</t>
  </si>
  <si>
    <t>ไม้ผสม</t>
  </si>
  <si>
    <t>นิพนธ์</t>
  </si>
  <si>
    <t>คำอุดนะ</t>
  </si>
  <si>
    <t>69 ม.11</t>
  </si>
  <si>
    <t>นิวากรณ์</t>
  </si>
  <si>
    <t>จันตา</t>
  </si>
  <si>
    <t>89 ม.11</t>
  </si>
  <si>
    <t>นายคะนอง จันตาเจ้าของบ้าน</t>
  </si>
  <si>
    <t>บรรหาร</t>
  </si>
  <si>
    <t>บัวซอน</t>
  </si>
  <si>
    <t>ให้เช่าทำข้าวโพด</t>
  </si>
  <si>
    <t>87 ม.11</t>
  </si>
  <si>
    <t>บ้านนายรักษิต</t>
  </si>
  <si>
    <t>บัวผัน</t>
  </si>
  <si>
    <t>อุดถา</t>
  </si>
  <si>
    <t>77 ม.11</t>
  </si>
  <si>
    <t>บุญ</t>
  </si>
  <si>
    <t>กรรมสิทธิ์ร่วม 1.นายปันแก้ว เกษรพรม 2.นายอธนา คำชื่น</t>
  </si>
  <si>
    <t>บุญทา</t>
  </si>
  <si>
    <t>80 ม.11</t>
  </si>
  <si>
    <t>บุญเทียน</t>
  </si>
  <si>
    <t>52 ม.11</t>
  </si>
  <si>
    <t>บุญธรรม</t>
  </si>
  <si>
    <t>บุญปัน</t>
  </si>
  <si>
    <t>ทาสุ่ม</t>
  </si>
  <si>
    <t>สวน</t>
  </si>
  <si>
    <t>120 ม.11</t>
  </si>
  <si>
    <t>บุญมา</t>
  </si>
  <si>
    <t>67 ม.11</t>
  </si>
  <si>
    <t>บุญมี</t>
  </si>
  <si>
    <t>อินตาวงค์</t>
  </si>
  <si>
    <t>บุญยืน</t>
  </si>
  <si>
    <t>เป็งมณี</t>
  </si>
  <si>
    <t>93 ม.11</t>
  </si>
  <si>
    <t>บุญเสริฐ</t>
  </si>
  <si>
    <t>สทก.2ก</t>
  </si>
  <si>
    <t>ฉ.345 แผ่นที่ 156  ระวาง 4744-2</t>
  </si>
  <si>
    <t>แบน</t>
  </si>
  <si>
    <t>วงศ์ใหม่</t>
  </si>
  <si>
    <t>64 ม.11</t>
  </si>
  <si>
    <t>65 ม.11</t>
  </si>
  <si>
    <t>ประภัย</t>
  </si>
  <si>
    <t>ประยงค์</t>
  </si>
  <si>
    <t>53 ม.11</t>
  </si>
  <si>
    <t>ประสงค์</t>
  </si>
  <si>
    <t>หล้าแดงสาย</t>
  </si>
  <si>
    <t>6 ม.11</t>
  </si>
  <si>
    <t>ประเสริฐ</t>
  </si>
  <si>
    <t>38 ม.11</t>
  </si>
  <si>
    <t>ปรัชญา</t>
  </si>
  <si>
    <t>ที่นา</t>
  </si>
  <si>
    <t>ปันแก้ว</t>
  </si>
  <si>
    <t>129 ม.11</t>
  </si>
  <si>
    <t>บ้านนายหนิ้ว</t>
  </si>
  <si>
    <t>26 ม.11</t>
  </si>
  <si>
    <t>สวนผลไม้</t>
  </si>
  <si>
    <t>ปี๋</t>
  </si>
  <si>
    <t>แสงเมือง</t>
  </si>
  <si>
    <t>สวนผสม</t>
  </si>
  <si>
    <t>36 ม.11</t>
  </si>
  <si>
    <t>บ้านนางเปียทิพย์</t>
  </si>
  <si>
    <t>เปียทิพย์</t>
  </si>
  <si>
    <t>ผัด</t>
  </si>
  <si>
    <t>พนม</t>
  </si>
  <si>
    <t>พร</t>
  </si>
  <si>
    <t>ยอดแก้ว</t>
  </si>
  <si>
    <t>พลทัต</t>
  </si>
  <si>
    <t>พวงเพ็ชร</t>
  </si>
  <si>
    <t>130 ม.11</t>
  </si>
  <si>
    <t>พัน</t>
  </si>
  <si>
    <t>ข้าวโพด/เลี้ยงสัตว์</t>
  </si>
  <si>
    <t>พิชณ์ฐิญา</t>
  </si>
  <si>
    <t>กองละคอน</t>
  </si>
  <si>
    <t>พิมพ์จันทร์</t>
  </si>
  <si>
    <t>พิสวาท</t>
  </si>
  <si>
    <t>90 ม.11</t>
  </si>
  <si>
    <t>ไพรวุธ</t>
  </si>
  <si>
    <t>18 ม.11</t>
  </si>
  <si>
    <t>ไม้ชั้นเดี่ยว</t>
  </si>
  <si>
    <t>ภาณุพงศ์</t>
  </si>
  <si>
    <t>ภิเดช</t>
  </si>
  <si>
    <t>95 ม.11</t>
  </si>
  <si>
    <t>มนตรี</t>
  </si>
  <si>
    <t>มยุรี</t>
  </si>
  <si>
    <t>มอย</t>
  </si>
  <si>
    <t>กองแก้ว</t>
  </si>
  <si>
    <t>มา</t>
  </si>
  <si>
    <t>8 ม.11</t>
  </si>
  <si>
    <t>มานิตย์</t>
  </si>
  <si>
    <t>ปํญญานาค</t>
  </si>
  <si>
    <t>มุกดา</t>
  </si>
  <si>
    <t>สิทธิแปง</t>
  </si>
  <si>
    <t>75 ม.11</t>
  </si>
  <si>
    <t>มูลวัน</t>
  </si>
  <si>
    <t>ทิพหา</t>
  </si>
  <si>
    <t>47 ม.11</t>
  </si>
  <si>
    <t>ยอดเรือน</t>
  </si>
  <si>
    <t>ยุทธ</t>
  </si>
  <si>
    <t>42 ม.11</t>
  </si>
  <si>
    <t>ยุพิน</t>
  </si>
  <si>
    <t>เสียงใส</t>
  </si>
  <si>
    <t>99 ม.11</t>
  </si>
  <si>
    <t>63 ม.11</t>
  </si>
  <si>
    <t>เยาวภา</t>
  </si>
  <si>
    <t>125 ม.11</t>
  </si>
  <si>
    <t>รถ</t>
  </si>
  <si>
    <t>รัชนีวรรณ</t>
  </si>
  <si>
    <t>วงศ์สี</t>
  </si>
  <si>
    <t>30 ม.11</t>
  </si>
  <si>
    <t>รัตติกาล</t>
  </si>
  <si>
    <t>เปี้ยฝั้น</t>
  </si>
  <si>
    <t>44 ม.11</t>
  </si>
  <si>
    <t>เรณู</t>
  </si>
  <si>
    <t>เตศิริ</t>
  </si>
  <si>
    <t>56/1 ม.11</t>
  </si>
  <si>
    <t>เร็ว</t>
  </si>
  <si>
    <t>สายเขื่อนแก้ว</t>
  </si>
  <si>
    <t>55 ม.11</t>
  </si>
  <si>
    <t>ลัดดา</t>
  </si>
  <si>
    <t>37 ม.11</t>
  </si>
  <si>
    <t>25 ม.11</t>
  </si>
  <si>
    <t>ลาวัน</t>
  </si>
  <si>
    <t>แก้ววงศ์</t>
  </si>
  <si>
    <t>98 ม.11</t>
  </si>
  <si>
    <t>บ้านนายอนุกุล</t>
  </si>
  <si>
    <t>ลำพึง</t>
  </si>
  <si>
    <t>ศรีเอ้ย</t>
  </si>
  <si>
    <t>วาณิช</t>
  </si>
  <si>
    <t>วิชาญ</t>
  </si>
  <si>
    <t>101 ม.11</t>
  </si>
  <si>
    <t>102 ม.11</t>
  </si>
  <si>
    <t>บ้านนายมอย กองแก้ว</t>
  </si>
  <si>
    <t>วิเชษฐ</t>
  </si>
  <si>
    <t>จินะสทุ่ง</t>
  </si>
  <si>
    <t>1 ม.11</t>
  </si>
  <si>
    <t>วีรวุฒิ</t>
  </si>
  <si>
    <t>วีระจันทร์</t>
  </si>
  <si>
    <t>วีระพล</t>
  </si>
  <si>
    <t>ไร่มัน</t>
  </si>
  <si>
    <t>แวว</t>
  </si>
  <si>
    <t>นาข้าว</t>
  </si>
  <si>
    <t>ศรัญญู</t>
  </si>
  <si>
    <t>กล้วย</t>
  </si>
  <si>
    <t>ศรีวรรณ</t>
  </si>
  <si>
    <t>เกษรพรม(เสียชีวิต)</t>
  </si>
  <si>
    <t>24 ม.11</t>
  </si>
  <si>
    <t>ศฤงคาร</t>
  </si>
  <si>
    <t>66 ม.11</t>
  </si>
  <si>
    <t>ไม้ชี้นเดียว</t>
  </si>
  <si>
    <t>ศิรินันท์</t>
  </si>
  <si>
    <t>สนั่น</t>
  </si>
  <si>
    <t>123/1 ม.11</t>
  </si>
  <si>
    <t>สนิท</t>
  </si>
  <si>
    <t>วงศ์ปิง</t>
  </si>
  <si>
    <t>27 ม.11</t>
  </si>
  <si>
    <t>สม</t>
  </si>
  <si>
    <t>เมืองตาแก้ว</t>
  </si>
  <si>
    <t>สวนมะพร้าว</t>
  </si>
  <si>
    <t>สมคิด</t>
  </si>
  <si>
    <t>4 ม.11</t>
  </si>
  <si>
    <t>ไม้สัก</t>
  </si>
  <si>
    <t>สมเดช</t>
  </si>
  <si>
    <t>32 ม.11</t>
  </si>
  <si>
    <t>ไม่มี</t>
  </si>
  <si>
    <t>33 ม.11</t>
  </si>
  <si>
    <t>บ้านนายเสาร์คำ</t>
  </si>
  <si>
    <t>สมบูรณ์</t>
  </si>
  <si>
    <t>ใจฟู</t>
  </si>
  <si>
    <t>49 ม.11</t>
  </si>
  <si>
    <t>สมพงศ์</t>
  </si>
  <si>
    <t>128 ม.11</t>
  </si>
  <si>
    <t>สมพร</t>
  </si>
  <si>
    <t>ติ๊บปะละ</t>
  </si>
  <si>
    <t>118 ม.11</t>
  </si>
  <si>
    <t>สมศักดิ์</t>
  </si>
  <si>
    <t>สามิต</t>
  </si>
  <si>
    <t>126 ม.11</t>
  </si>
  <si>
    <t>สายรวด</t>
  </si>
  <si>
    <t>สิทธิ์</t>
  </si>
  <si>
    <t>สีใบ</t>
  </si>
  <si>
    <t>คำเมือง</t>
  </si>
  <si>
    <t>สีมา</t>
  </si>
  <si>
    <t>115 ม.11</t>
  </si>
  <si>
    <t>บ้านน้องสาว</t>
  </si>
  <si>
    <t>สุกัญญา</t>
  </si>
  <si>
    <t>28 ม.11</t>
  </si>
  <si>
    <t>สุข</t>
  </si>
  <si>
    <t>31 ม.11</t>
  </si>
  <si>
    <t>20 ม.11</t>
  </si>
  <si>
    <t>3 ม.11</t>
  </si>
  <si>
    <t>สุคนธ์</t>
  </si>
  <si>
    <t>สุคำ</t>
  </si>
  <si>
    <t>71 ม.11</t>
  </si>
  <si>
    <t>สุนิตา</t>
  </si>
  <si>
    <t>พลอามาตย์</t>
  </si>
  <si>
    <t>23 ม.11</t>
  </si>
  <si>
    <t>สุนีย์</t>
  </si>
  <si>
    <t>สุริยา</t>
  </si>
  <si>
    <t>เสาร์</t>
  </si>
  <si>
    <t>107 ม.11</t>
  </si>
  <si>
    <t>ที่น้ำพัด</t>
  </si>
  <si>
    <t>แสงจันทร์</t>
  </si>
  <si>
    <t>ฟูอุด</t>
  </si>
  <si>
    <t>7 ม.11</t>
  </si>
  <si>
    <t>แสงเดือน</t>
  </si>
  <si>
    <t>สุขเสม</t>
  </si>
  <si>
    <t>77/1 ม.11</t>
  </si>
  <si>
    <t>บ้านนางจันทิพย์ ปัญญานาค</t>
  </si>
  <si>
    <t>แสงหล้า</t>
  </si>
  <si>
    <t>หมู (เสียชีวิต)</t>
  </si>
  <si>
    <t>หลาน</t>
  </si>
  <si>
    <t>114 ม.11</t>
  </si>
  <si>
    <t>ใหลมา</t>
  </si>
  <si>
    <t>อดุลย์</t>
  </si>
  <si>
    <t>136 ม.11</t>
  </si>
  <si>
    <t>บ้านนางผล  ทองดาว</t>
  </si>
  <si>
    <t>109 ม.11</t>
  </si>
  <si>
    <t>58 ม.11</t>
  </si>
  <si>
    <t>อนงค์นาง</t>
  </si>
  <si>
    <t>ศิริเมืองมูล</t>
  </si>
  <si>
    <t>88 ม.11</t>
  </si>
  <si>
    <t>อภิญญา</t>
  </si>
  <si>
    <t>121 ม.11</t>
  </si>
  <si>
    <t>อริวรรณ</t>
  </si>
  <si>
    <t>103 ม.11</t>
  </si>
  <si>
    <t>อัมพร</t>
  </si>
  <si>
    <t>81 ม.11</t>
  </si>
  <si>
    <t>อำนวย</t>
  </si>
  <si>
    <t>50 ม.11</t>
  </si>
  <si>
    <t>อำพร</t>
  </si>
  <si>
    <t>43 ม.11</t>
  </si>
  <si>
    <t>อำไพ</t>
  </si>
  <si>
    <t>22 ม.11</t>
  </si>
  <si>
    <t>อิ๊ด</t>
  </si>
  <si>
    <t>61 ม.11</t>
  </si>
  <si>
    <t>อินทร์ธร</t>
  </si>
  <si>
    <t>แบ่งกันแล้ว เป็นโฉนดใหม่แล้ว กรรมสิทธิ์ร่วม นายอุ่นเรือน หล้าแดงสาย นายทองคำ ตาอ้ายเทือก นางสาวคำหมื่น ตาอ้ายเทือก</t>
  </si>
  <si>
    <t>นา กรรมสิทธิ์ร่วม</t>
  </si>
  <si>
    <t>อุมาพร</t>
  </si>
  <si>
    <t>อุส่าห์</t>
  </si>
  <si>
    <t>16 ม.11</t>
  </si>
  <si>
    <t>คะนอง</t>
  </si>
  <si>
    <t>1,2</t>
  </si>
  <si>
    <t>12/1 ม.11</t>
  </si>
  <si>
    <t>โรงงาน</t>
  </si>
  <si>
    <t>ม.11</t>
  </si>
  <si>
    <t>ตึก</t>
  </si>
  <si>
    <t>ฉ.333 แผ่นที่ 143 ระวางเลขที่ 4744-2</t>
  </si>
  <si>
    <t>ฉ. 451 แผ่นที่ 142 ระวางเลขที่ 4744-2</t>
  </si>
  <si>
    <t>ฉ. 450 แผ่นที่ 142</t>
  </si>
  <si>
    <t>บ้านชื่อนายธรรม</t>
  </si>
  <si>
    <t>ชยุต</t>
  </si>
  <si>
    <t>นายนิวัฒน์ เกษรพรม นายรวิศุทธ์ เกษรพรม นายชยานัน เกษรพรม</t>
  </si>
  <si>
    <t>เป็ง(เสียชีวิต)</t>
  </si>
  <si>
    <t>สวน,น้ำพัด</t>
  </si>
  <si>
    <t>นา,เสียหายบางส่วน</t>
  </si>
  <si>
    <t>39 ม.11</t>
  </si>
  <si>
    <t>78 ม.11</t>
  </si>
  <si>
    <t>คร่งตึกครึ่งไม้</t>
  </si>
  <si>
    <t>ข้าวโพด,นา</t>
  </si>
  <si>
    <t>กุหลาบ  สิงห์ไผแก้ว</t>
  </si>
  <si>
    <t>72 ม.11</t>
  </si>
  <si>
    <t>อยู่หมู่ 9</t>
  </si>
  <si>
    <t>140 ม.11</t>
  </si>
  <si>
    <t>บัวขาว  สอนใด้</t>
  </si>
  <si>
    <t>48 ม.11</t>
  </si>
  <si>
    <t>สวนผัก</t>
  </si>
  <si>
    <t>สวนผสม(ธีระพงษ์ ติ๊บปาละ)</t>
  </si>
  <si>
    <t>70 ม.11</t>
  </si>
  <si>
    <t>86 ม.11</t>
  </si>
  <si>
    <t>86/1 ม.11</t>
  </si>
  <si>
    <t xml:space="preserve">ไม้ </t>
  </si>
  <si>
    <t>ศรีพร</t>
  </si>
  <si>
    <t>สวนหญ้า</t>
  </si>
  <si>
    <t>อามอญ</t>
  </si>
  <si>
    <t>พิทธิยา</t>
  </si>
  <si>
    <t>จุมพรหม</t>
  </si>
  <si>
    <t>ประจวบ</t>
  </si>
  <si>
    <t>ธิแปงวงศ์</t>
  </si>
  <si>
    <t>นันทภัทร</t>
  </si>
  <si>
    <t>อัฉรียา</t>
  </si>
  <si>
    <t>นา,สวนลำไย</t>
  </si>
  <si>
    <t>ถนอม</t>
  </si>
  <si>
    <t>11 ม.11</t>
  </si>
  <si>
    <t>ข้าวโพด,สวนมะม่วง</t>
  </si>
  <si>
    <t>นา,สวน</t>
  </si>
  <si>
    <t>ปั้มน้ำมัน</t>
  </si>
  <si>
    <t>สวนลำไย,สระ</t>
  </si>
  <si>
    <t>นงเยาว์</t>
  </si>
  <si>
    <t>52 ม.7</t>
  </si>
  <si>
    <t>บุญทำ</t>
  </si>
  <si>
    <t>จินะสะทุ่ง</t>
  </si>
  <si>
    <t>อรรถพล</t>
  </si>
  <si>
    <t>หอมแก่นจันทร์</t>
  </si>
  <si>
    <t>วิทยา หอมแก่นจันทร์</t>
  </si>
  <si>
    <t>แสน</t>
  </si>
  <si>
    <t>สวนลำไย,สวนสัก</t>
  </si>
  <si>
    <t>ขายให้แสงเดือน สุขเสม</t>
  </si>
  <si>
    <t>นายเงิน ปัญญานาค</t>
  </si>
  <si>
    <t>นส3</t>
  </si>
  <si>
    <t>เกษศิณี</t>
  </si>
  <si>
    <t>111 ม.11</t>
  </si>
  <si>
    <t>ชยันต์</t>
  </si>
  <si>
    <t>ภ.ด.ส. ๑</t>
  </si>
  <si>
    <t>แบบบัญชีราคาประเมินทุนทรัพย์ของที่ดินและสิ่งปลูกสร้าง</t>
  </si>
  <si>
    <t>ราคาประเมินทุนทรัพย์ของที่ดิน</t>
  </si>
  <si>
    <t>ราคาประเมินทุนทรัพย์ของสิ่งปลูกสร้าง</t>
  </si>
  <si>
    <t>รวมราคาประเมินของที่ดินและ
สิ่งปลูกสร้าง</t>
  </si>
  <si>
    <t>ราคาประเมินของที่ดินและสิ่งปลูกสร้างตามสัดส่วนการใช้ประโยชน์</t>
  </si>
  <si>
    <t>หักมูลค่าฐานภาษีที่ได้รับยกเว้น 
(ล้านบาท)</t>
  </si>
  <si>
    <t>คงเหลือราคาประเมิน
ทุนทรัพย์
ที่ต้องเสียภาษี 
(บาท)</t>
  </si>
  <si>
    <t>อัตราภาษี
(ร้อยละ)</t>
  </si>
  <si>
    <t>จำนวนภาษีที่ต้องชำระ(บาท)</t>
  </si>
  <si>
    <t>ประเภทที่ดิน</t>
  </si>
  <si>
    <t>เลขที่เอกสารสิทธิ์</t>
  </si>
  <si>
    <t>ลักษณะการทำประโยชน์</t>
  </si>
  <si>
    <t>คำนวณ
เป็น ตร.ว.</t>
  </si>
  <si>
    <t>ราคาประเมิน
ต่อ ตร.ว. (บาท)</t>
  </si>
  <si>
    <t>รวมราคาประเมินที่ดิน 
(บาท)</t>
  </si>
  <si>
    <t>ประเภทของ
สิ่งปลูกสร้างตามบัญชีกรมธนารักษ์</t>
  </si>
  <si>
    <t>ลักษณะ
สิ่งปลูกสร้าง (ตึก/ไม้/ครึ่งตึกครึ่งไม้)</t>
  </si>
  <si>
    <t>ขนาดพื้นที่สิ่งปลูกสร้าง (ตร.ม.)</t>
  </si>
  <si>
    <t>คิดเป็นสัดส่วน
(ร้อยละ)</t>
  </si>
  <si>
    <t>ราคาประเมิน
สิ่งปลูกสร้างต่อ ตร.ว.</t>
  </si>
  <si>
    <t>รวมราคา
สิ่งปลูกสร้าง 
(บาท)</t>
  </si>
  <si>
    <t>ค่าเสื่อม</t>
  </si>
  <si>
    <t>ราคาประเมิน
สิ่งปลูกสร้างหลังหัก
ค่าเสื่อม (บาท)</t>
  </si>
  <si>
    <t>อายุ
สิ่งปลูกสร้าง 
(ปี)</t>
  </si>
  <si>
    <t xml:space="preserve">
ค่าเสื่อม 
(ร้อยละ)</t>
  </si>
  <si>
    <t>ตร.ว.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</si>
</sst>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theme="1"/>
      <name val="Tahoma"/>
      <family val="2"/>
      <charset val="22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60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 shrinkToFi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right" shrinkToFit="1"/>
    </xf>
    <xf numFmtId="0" fontId="2" fillId="2" borderId="1" xfId="0" applyFont="1" applyFill="1" applyBorder="1" applyAlignment="1"/>
    <xf numFmtId="0" fontId="1" fillId="2" borderId="2" xfId="0" applyFont="1" applyFill="1" applyBorder="1"/>
    <xf numFmtId="0" fontId="1" fillId="2" borderId="0" xfId="0" applyFont="1" applyFill="1" applyBorder="1" applyAlignment="1">
      <alignment shrinkToFit="1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shrinkToFit="1"/>
    </xf>
    <xf numFmtId="16" fontId="1" fillId="2" borderId="8" xfId="0" applyNumberFormat="1" applyFont="1" applyFill="1" applyBorder="1" applyAlignment="1">
      <alignment horizontal="left"/>
    </xf>
    <xf numFmtId="0" fontId="1" fillId="0" borderId="8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shrinkToFit="1"/>
    </xf>
    <xf numFmtId="0" fontId="1" fillId="0" borderId="0" xfId="0" applyFont="1" applyFill="1" applyBorder="1"/>
    <xf numFmtId="0" fontId="1" fillId="0" borderId="7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shrinkToFit="1"/>
    </xf>
    <xf numFmtId="0" fontId="1" fillId="3" borderId="0" xfId="0" applyFont="1" applyFill="1" applyBorder="1"/>
    <xf numFmtId="0" fontId="1" fillId="3" borderId="7" xfId="0" applyFont="1" applyFill="1" applyBorder="1"/>
    <xf numFmtId="0" fontId="1" fillId="2" borderId="8" xfId="0" applyFont="1" applyFill="1" applyBorder="1" applyAlignment="1">
      <alignment horizontal="left"/>
    </xf>
    <xf numFmtId="0" fontId="1" fillId="4" borderId="0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8" xfId="0" applyFont="1" applyFill="1" applyBorder="1" applyAlignment="1">
      <alignment shrinkToFit="1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8" xfId="0" applyFont="1" applyFill="1" applyBorder="1"/>
    <xf numFmtId="0" fontId="1" fillId="5" borderId="8" xfId="0" applyFont="1" applyFill="1" applyBorder="1" applyAlignment="1">
      <alignment shrinkToFit="1"/>
    </xf>
    <xf numFmtId="0" fontId="1" fillId="5" borderId="0" xfId="0" applyFont="1" applyFill="1" applyBorder="1"/>
    <xf numFmtId="0" fontId="1" fillId="5" borderId="7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1" fillId="5" borderId="8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0" fontId="1" fillId="2" borderId="8" xfId="0" applyNumberFormat="1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1" fillId="6" borderId="8" xfId="0" applyFont="1" applyFill="1" applyBorder="1"/>
    <xf numFmtId="0" fontId="1" fillId="6" borderId="8" xfId="0" applyFont="1" applyFill="1" applyBorder="1" applyAlignment="1">
      <alignment horizontal="center"/>
    </xf>
    <xf numFmtId="0" fontId="1" fillId="6" borderId="8" xfId="0" applyFont="1" applyFill="1" applyBorder="1" applyAlignment="1">
      <alignment shrinkToFit="1"/>
    </xf>
    <xf numFmtId="0" fontId="1" fillId="6" borderId="0" xfId="0" applyFont="1" applyFill="1" applyBorder="1"/>
    <xf numFmtId="0" fontId="1" fillId="6" borderId="7" xfId="0" applyFont="1" applyFill="1" applyBorder="1"/>
    <xf numFmtId="0" fontId="1" fillId="6" borderId="8" xfId="0" applyFont="1" applyFill="1" applyBorder="1" applyAlignment="1">
      <alignment horizontal="left"/>
    </xf>
    <xf numFmtId="0" fontId="1" fillId="6" borderId="5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left"/>
    </xf>
    <xf numFmtId="0" fontId="3" fillId="5" borderId="8" xfId="0" applyFont="1" applyFill="1" applyBorder="1"/>
    <xf numFmtId="0" fontId="1" fillId="5" borderId="8" xfId="0" applyNumberFormat="1" applyFont="1" applyFill="1" applyBorder="1"/>
    <xf numFmtId="2" fontId="1" fillId="5" borderId="8" xfId="0" applyNumberFormat="1" applyFont="1" applyFill="1" applyBorder="1"/>
    <xf numFmtId="0" fontId="3" fillId="5" borderId="0" xfId="0" applyFont="1" applyFill="1"/>
    <xf numFmtId="0" fontId="1" fillId="6" borderId="8" xfId="0" applyFont="1" applyFill="1" applyBorder="1" applyAlignment="1"/>
    <xf numFmtId="0" fontId="1" fillId="6" borderId="8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8" xfId="0" applyFont="1" applyFill="1" applyBorder="1" applyAlignment="1">
      <alignment shrinkToFit="1"/>
    </xf>
    <xf numFmtId="0" fontId="6" fillId="0" borderId="0" xfId="1" applyFont="1" applyBorder="1"/>
    <xf numFmtId="0" fontId="6" fillId="0" borderId="0" xfId="0" applyFont="1" applyBorder="1"/>
    <xf numFmtId="0" fontId="6" fillId="0" borderId="0" xfId="0" applyFont="1"/>
    <xf numFmtId="0" fontId="7" fillId="0" borderId="0" xfId="1" applyFont="1" applyBorder="1"/>
    <xf numFmtId="0" fontId="6" fillId="2" borderId="8" xfId="0" applyFont="1" applyFill="1" applyBorder="1"/>
    <xf numFmtId="0" fontId="6" fillId="0" borderId="8" xfId="0" applyFont="1" applyBorder="1"/>
    <xf numFmtId="0" fontId="1" fillId="0" borderId="0" xfId="1" applyFont="1" applyBorder="1"/>
    <xf numFmtId="0" fontId="1" fillId="0" borderId="8" xfId="0" applyFont="1" applyBorder="1"/>
    <xf numFmtId="0" fontId="1" fillId="0" borderId="0" xfId="0" applyFont="1"/>
    <xf numFmtId="0" fontId="0" fillId="0" borderId="8" xfId="0" applyBorder="1"/>
    <xf numFmtId="0" fontId="6" fillId="5" borderId="8" xfId="0" applyFont="1" applyFill="1" applyBorder="1"/>
    <xf numFmtId="0" fontId="0" fillId="5" borderId="8" xfId="0" applyFill="1" applyBorder="1"/>
    <xf numFmtId="0" fontId="6" fillId="3" borderId="8" xfId="0" applyFont="1" applyFill="1" applyBorder="1"/>
    <xf numFmtId="0" fontId="0" fillId="3" borderId="8" xfId="0" applyFill="1" applyBorder="1"/>
    <xf numFmtId="0" fontId="6" fillId="4" borderId="8" xfId="0" applyFont="1" applyFill="1" applyBorder="1"/>
    <xf numFmtId="0" fontId="0" fillId="4" borderId="8" xfId="0" applyFill="1" applyBorder="1"/>
    <xf numFmtId="0" fontId="0" fillId="2" borderId="8" xfId="0" applyFill="1" applyBorder="1"/>
    <xf numFmtId="0" fontId="1" fillId="5" borderId="9" xfId="0" applyFont="1" applyFill="1" applyBorder="1"/>
    <xf numFmtId="0" fontId="1" fillId="4" borderId="8" xfId="0" applyFont="1" applyFill="1" applyBorder="1" applyAlignment="1">
      <alignment horizontal="left"/>
    </xf>
    <xf numFmtId="0" fontId="2" fillId="0" borderId="0" xfId="1" applyFont="1" applyBorder="1"/>
    <xf numFmtId="0" fontId="6" fillId="0" borderId="8" xfId="0" applyFont="1" applyFill="1" applyBorder="1"/>
    <xf numFmtId="0" fontId="6" fillId="2" borderId="8" xfId="0" applyFont="1" applyFill="1" applyBorder="1" applyAlignment="1">
      <alignment shrinkToFit="1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7" borderId="5" xfId="1" applyFont="1" applyFill="1" applyBorder="1" applyAlignment="1">
      <alignment horizontal="center"/>
    </xf>
    <xf numFmtId="0" fontId="7" fillId="7" borderId="6" xfId="1" applyFont="1" applyFill="1" applyBorder="1" applyAlignment="1">
      <alignment horizontal="center"/>
    </xf>
    <xf numFmtId="0" fontId="7" fillId="7" borderId="7" xfId="1" applyFont="1" applyFill="1" applyBorder="1" applyAlignment="1">
      <alignment horizontal="center"/>
    </xf>
    <xf numFmtId="0" fontId="7" fillId="8" borderId="5" xfId="1" applyFont="1" applyFill="1" applyBorder="1" applyAlignment="1">
      <alignment horizontal="center"/>
    </xf>
    <xf numFmtId="0" fontId="7" fillId="8" borderId="6" xfId="1" applyFont="1" applyFill="1" applyBorder="1" applyAlignment="1">
      <alignment horizontal="center"/>
    </xf>
    <xf numFmtId="0" fontId="7" fillId="8" borderId="7" xfId="1" applyFont="1" applyFill="1" applyBorder="1" applyAlignment="1">
      <alignment horizontal="center"/>
    </xf>
    <xf numFmtId="0" fontId="7" fillId="9" borderId="9" xfId="1" applyFont="1" applyFill="1" applyBorder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7" fillId="11" borderId="9" xfId="1" applyFont="1" applyFill="1" applyBorder="1" applyAlignment="1">
      <alignment horizontal="center" vertical="center" wrapText="1"/>
    </xf>
    <xf numFmtId="0" fontId="7" fillId="11" borderId="2" xfId="1" applyFont="1" applyFill="1" applyBorder="1" applyAlignment="1">
      <alignment horizontal="center" vertical="center" wrapText="1"/>
    </xf>
    <xf numFmtId="0" fontId="7" fillId="11" borderId="4" xfId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7" fillId="10" borderId="9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9" xfId="1" applyFont="1" applyFill="1" applyBorder="1" applyAlignment="1">
      <alignment horizontal="center" vertical="center" wrapText="1"/>
    </xf>
    <xf numFmtId="0" fontId="7" fillId="10" borderId="2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13" xfId="1" applyFont="1" applyFill="1" applyBorder="1" applyAlignment="1">
      <alignment horizontal="center" vertical="center"/>
    </xf>
    <xf numFmtId="0" fontId="7" fillId="10" borderId="14" xfId="1" applyFont="1" applyFill="1" applyBorder="1" applyAlignment="1">
      <alignment horizontal="center" vertical="center"/>
    </xf>
    <xf numFmtId="0" fontId="7" fillId="10" borderId="15" xfId="1" applyFont="1" applyFill="1" applyBorder="1" applyAlignment="1">
      <alignment horizontal="center" vertical="center"/>
    </xf>
    <xf numFmtId="0" fontId="7" fillId="10" borderId="11" xfId="1" applyFont="1" applyFill="1" applyBorder="1" applyAlignment="1">
      <alignment horizontal="center" vertical="center"/>
    </xf>
    <xf numFmtId="0" fontId="7" fillId="10" borderId="12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11" borderId="9" xfId="1" applyFont="1" applyFill="1" applyBorder="1" applyAlignment="1">
      <alignment horizontal="center" vertical="center"/>
    </xf>
    <xf numFmtId="0" fontId="7" fillId="11" borderId="2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/>
    </xf>
    <xf numFmtId="0" fontId="7" fillId="11" borderId="7" xfId="1" applyFont="1" applyFill="1" applyBorder="1" applyAlignment="1">
      <alignment horizontal="center"/>
    </xf>
    <xf numFmtId="0" fontId="7" fillId="11" borderId="9" xfId="1" applyFont="1" applyFill="1" applyBorder="1" applyAlignment="1">
      <alignment horizontal="center" vertical="top" wrapText="1"/>
    </xf>
    <xf numFmtId="0" fontId="7" fillId="11" borderId="2" xfId="1" applyFont="1" applyFill="1" applyBorder="1" applyAlignment="1">
      <alignment horizontal="center" vertical="top" wrapText="1"/>
    </xf>
    <xf numFmtId="0" fontId="7" fillId="11" borderId="4" xfId="1" applyFont="1" applyFill="1" applyBorder="1" applyAlignment="1">
      <alignment horizontal="center" vertical="top" wrapText="1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40"/>
  <sheetViews>
    <sheetView topLeftCell="A471" zoomScaleNormal="100" workbookViewId="0">
      <selection activeCell="M275" sqref="M275"/>
    </sheetView>
  </sheetViews>
  <sheetFormatPr defaultColWidth="9" defaultRowHeight="24" x14ac:dyDescent="0.55000000000000004"/>
  <cols>
    <col min="1" max="1" width="4.625" style="58" customWidth="1"/>
    <col min="2" max="2" width="6.875" style="12" customWidth="1"/>
    <col min="3" max="3" width="9" style="12" customWidth="1"/>
    <col min="4" max="4" width="11.625" style="12" customWidth="1"/>
    <col min="5" max="5" width="5.75" style="40" customWidth="1"/>
    <col min="6" max="6" width="6.125" style="39" customWidth="1"/>
    <col min="7" max="7" width="4.25" style="39" customWidth="1"/>
    <col min="8" max="8" width="5.625" style="39" customWidth="1"/>
    <col min="9" max="9" width="5.625" style="40" customWidth="1"/>
    <col min="10" max="12" width="3.625" style="39" customWidth="1"/>
    <col min="13" max="13" width="8.75" style="12" customWidth="1"/>
    <col min="14" max="14" width="4.25" style="12" customWidth="1"/>
    <col min="15" max="15" width="6.875" style="39" customWidth="1"/>
    <col min="16" max="16" width="4.875" style="39" customWidth="1"/>
    <col min="17" max="17" width="4.125" style="39" customWidth="1"/>
    <col min="18" max="18" width="6.125" style="39" customWidth="1"/>
    <col min="19" max="19" width="6.625" style="39" customWidth="1"/>
    <col min="20" max="20" width="3.75" style="39" customWidth="1"/>
    <col min="21" max="21" width="7.75" style="39" customWidth="1"/>
    <col min="22" max="22" width="8.625" style="39" customWidth="1"/>
    <col min="23" max="23" width="8.375" style="39" customWidth="1"/>
    <col min="24" max="25" width="4.625" style="12" customWidth="1"/>
    <col min="26" max="27" width="7.75" style="39" customWidth="1"/>
    <col min="28" max="28" width="5.875" style="39" customWidth="1"/>
    <col min="29" max="30" width="5" style="39" customWidth="1"/>
    <col min="31" max="31" width="6" style="39" customWidth="1"/>
    <col min="32" max="32" width="6.375" style="39" customWidth="1"/>
    <col min="33" max="33" width="9.625" style="41" customWidth="1"/>
    <col min="34" max="42" width="9" style="37"/>
    <col min="43" max="43" width="9" style="38"/>
    <col min="44" max="16384" width="9" style="39"/>
  </cols>
  <sheetData>
    <row r="1" spans="1:54" s="2" customFormat="1" x14ac:dyDescent="0.55000000000000004">
      <c r="A1" s="52"/>
      <c r="E1" s="1"/>
      <c r="I1" s="1"/>
      <c r="AG1" s="3"/>
    </row>
    <row r="2" spans="1:54" s="7" customFormat="1" x14ac:dyDescent="0.55000000000000004">
      <c r="A2" s="98" t="s">
        <v>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4"/>
      <c r="AD2" s="4"/>
      <c r="AE2" s="4"/>
      <c r="AF2" s="4"/>
      <c r="AG2" s="5" t="s">
        <v>1</v>
      </c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6"/>
    </row>
    <row r="3" spans="1:54" s="10" customFormat="1" x14ac:dyDescent="0.55000000000000004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2"/>
      <c r="AD3" s="2"/>
      <c r="AE3" s="2"/>
      <c r="AF3" s="2"/>
      <c r="AG3" s="8"/>
      <c r="AH3" s="2"/>
      <c r="AI3" s="2"/>
      <c r="AJ3" s="2"/>
      <c r="AK3" s="2"/>
      <c r="AL3" s="2"/>
      <c r="AM3" s="2"/>
      <c r="AN3" s="2"/>
      <c r="AO3" s="2"/>
      <c r="AP3" s="2"/>
      <c r="AQ3" s="9"/>
    </row>
    <row r="4" spans="1:54" s="22" customFormat="1" ht="20.25" customHeight="1" x14ac:dyDescent="0.55000000000000004">
      <c r="A4" s="99" t="s">
        <v>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1"/>
      <c r="T4" s="99" t="s">
        <v>4</v>
      </c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1"/>
      <c r="AH4" s="20"/>
      <c r="AI4" s="20"/>
      <c r="AJ4" s="20"/>
      <c r="AK4" s="20"/>
      <c r="AL4" s="20"/>
      <c r="AM4" s="20"/>
      <c r="AN4" s="20"/>
      <c r="AO4" s="20"/>
      <c r="AP4" s="20"/>
      <c r="AQ4" s="21"/>
    </row>
    <row r="5" spans="1:54" s="45" customFormat="1" x14ac:dyDescent="0.55000000000000004">
      <c r="A5" s="102" t="s">
        <v>5</v>
      </c>
      <c r="B5" s="102" t="s">
        <v>6</v>
      </c>
      <c r="C5" s="102" t="s">
        <v>7</v>
      </c>
      <c r="D5" s="102" t="s">
        <v>8</v>
      </c>
      <c r="E5" s="13"/>
      <c r="F5" s="13" t="s">
        <v>9</v>
      </c>
      <c r="G5" s="104" t="s">
        <v>10</v>
      </c>
      <c r="H5" s="105"/>
      <c r="I5" s="108" t="s">
        <v>11</v>
      </c>
      <c r="J5" s="104" t="s">
        <v>12</v>
      </c>
      <c r="K5" s="120"/>
      <c r="L5" s="105"/>
      <c r="M5" s="102" t="s">
        <v>13</v>
      </c>
      <c r="N5" s="14"/>
      <c r="O5" s="122" t="s">
        <v>14</v>
      </c>
      <c r="P5" s="122"/>
      <c r="Q5" s="122"/>
      <c r="R5" s="122"/>
      <c r="S5" s="122"/>
      <c r="T5" s="108" t="s">
        <v>5</v>
      </c>
      <c r="U5" s="13" t="s">
        <v>15</v>
      </c>
      <c r="V5" s="42" t="s">
        <v>16</v>
      </c>
      <c r="W5" s="42" t="s">
        <v>17</v>
      </c>
      <c r="X5" s="119" t="s">
        <v>18</v>
      </c>
      <c r="Y5" s="98"/>
      <c r="Z5" s="113"/>
      <c r="AA5" s="43"/>
      <c r="AB5" s="111" t="s">
        <v>19</v>
      </c>
      <c r="AC5" s="112"/>
      <c r="AD5" s="112"/>
      <c r="AE5" s="115"/>
      <c r="AF5" s="42" t="s">
        <v>20</v>
      </c>
      <c r="AG5" s="109" t="s">
        <v>21</v>
      </c>
      <c r="AH5" s="20"/>
      <c r="AI5" s="20"/>
      <c r="AJ5" s="20"/>
      <c r="AK5" s="20"/>
      <c r="AL5" s="20"/>
      <c r="AM5" s="20"/>
      <c r="AN5" s="20"/>
      <c r="AO5" s="20"/>
      <c r="AP5" s="20"/>
      <c r="AQ5" s="44"/>
    </row>
    <row r="6" spans="1:54" s="22" customFormat="1" x14ac:dyDescent="0.55000000000000004">
      <c r="A6" s="103"/>
      <c r="B6" s="103"/>
      <c r="C6" s="103"/>
      <c r="D6" s="103"/>
      <c r="E6" s="15" t="s">
        <v>22</v>
      </c>
      <c r="F6" s="15" t="s">
        <v>23</v>
      </c>
      <c r="G6" s="106"/>
      <c r="H6" s="107"/>
      <c r="I6" s="102"/>
      <c r="J6" s="106"/>
      <c r="K6" s="121"/>
      <c r="L6" s="107"/>
      <c r="M6" s="103"/>
      <c r="N6" s="13"/>
      <c r="O6" s="17" t="s">
        <v>24</v>
      </c>
      <c r="P6" s="13" t="s">
        <v>25</v>
      </c>
      <c r="Q6" s="103" t="s">
        <v>26</v>
      </c>
      <c r="R6" s="17" t="s">
        <v>27</v>
      </c>
      <c r="S6" s="17" t="s">
        <v>28</v>
      </c>
      <c r="T6" s="108"/>
      <c r="U6" s="15" t="s">
        <v>9</v>
      </c>
      <c r="V6" s="42" t="s">
        <v>29</v>
      </c>
      <c r="W6" s="42" t="s">
        <v>30</v>
      </c>
      <c r="X6" s="111" t="s">
        <v>31</v>
      </c>
      <c r="Y6" s="112"/>
      <c r="Z6" s="113"/>
      <c r="AA6" s="46"/>
      <c r="AB6" s="15" t="s">
        <v>24</v>
      </c>
      <c r="AC6" s="13" t="s">
        <v>25</v>
      </c>
      <c r="AD6" s="114" t="s">
        <v>26</v>
      </c>
      <c r="AE6" s="42" t="s">
        <v>27</v>
      </c>
      <c r="AF6" s="42" t="s">
        <v>32</v>
      </c>
      <c r="AG6" s="109"/>
      <c r="AH6" s="20"/>
      <c r="AI6" s="20"/>
      <c r="AJ6" s="20"/>
      <c r="AK6" s="20"/>
      <c r="AL6" s="20"/>
      <c r="AM6" s="20"/>
      <c r="AN6" s="20"/>
      <c r="AO6" s="20"/>
      <c r="AP6" s="20"/>
      <c r="AQ6" s="21"/>
    </row>
    <row r="7" spans="1:54" s="22" customFormat="1" x14ac:dyDescent="0.55000000000000004">
      <c r="A7" s="103"/>
      <c r="B7" s="103"/>
      <c r="C7" s="103"/>
      <c r="D7" s="103"/>
      <c r="E7" s="15" t="s">
        <v>33</v>
      </c>
      <c r="F7" s="16"/>
      <c r="G7" s="17" t="s">
        <v>34</v>
      </c>
      <c r="H7" s="17" t="s">
        <v>35</v>
      </c>
      <c r="I7" s="17" t="s">
        <v>36</v>
      </c>
      <c r="J7" s="114" t="s">
        <v>37</v>
      </c>
      <c r="K7" s="114" t="s">
        <v>38</v>
      </c>
      <c r="L7" s="114" t="s">
        <v>39</v>
      </c>
      <c r="M7" s="103"/>
      <c r="N7" s="15"/>
      <c r="O7" s="42" t="s">
        <v>40</v>
      </c>
      <c r="P7" s="15" t="s">
        <v>41</v>
      </c>
      <c r="Q7" s="103"/>
      <c r="R7" s="42" t="s">
        <v>42</v>
      </c>
      <c r="S7" s="42" t="s">
        <v>43</v>
      </c>
      <c r="T7" s="108"/>
      <c r="U7" s="16"/>
      <c r="V7" s="42" t="s">
        <v>44</v>
      </c>
      <c r="W7" s="42" t="s">
        <v>45</v>
      </c>
      <c r="X7" s="42"/>
      <c r="Y7" s="42"/>
      <c r="Z7" s="42" t="s">
        <v>30</v>
      </c>
      <c r="AA7" s="42"/>
      <c r="AB7" s="15" t="s">
        <v>40</v>
      </c>
      <c r="AC7" s="15" t="s">
        <v>41</v>
      </c>
      <c r="AD7" s="108"/>
      <c r="AE7" s="42" t="s">
        <v>42</v>
      </c>
      <c r="AF7" s="42" t="s">
        <v>46</v>
      </c>
      <c r="AG7" s="109"/>
      <c r="AH7" s="20"/>
      <c r="AI7" s="20"/>
      <c r="AJ7" s="20"/>
      <c r="AK7" s="20"/>
      <c r="AL7" s="20"/>
      <c r="AM7" s="20"/>
      <c r="AN7" s="20"/>
      <c r="AO7" s="20"/>
      <c r="AP7" s="20"/>
      <c r="AQ7" s="21"/>
    </row>
    <row r="8" spans="1:54" s="22" customFormat="1" x14ac:dyDescent="0.55000000000000004">
      <c r="A8" s="103"/>
      <c r="B8" s="103"/>
      <c r="C8" s="103"/>
      <c r="D8" s="103"/>
      <c r="E8" s="18"/>
      <c r="F8" s="19"/>
      <c r="G8" s="18" t="s">
        <v>33</v>
      </c>
      <c r="H8" s="18" t="s">
        <v>47</v>
      </c>
      <c r="I8" s="18" t="s">
        <v>48</v>
      </c>
      <c r="J8" s="102"/>
      <c r="K8" s="102"/>
      <c r="L8" s="102"/>
      <c r="M8" s="103"/>
      <c r="N8" s="14"/>
      <c r="O8" s="18" t="s">
        <v>49</v>
      </c>
      <c r="P8" s="19"/>
      <c r="Q8" s="103"/>
      <c r="R8" s="18" t="s">
        <v>50</v>
      </c>
      <c r="S8" s="18" t="s">
        <v>22</v>
      </c>
      <c r="T8" s="102"/>
      <c r="U8" s="19"/>
      <c r="V8" s="45" t="s">
        <v>51</v>
      </c>
      <c r="W8" s="45" t="s">
        <v>52</v>
      </c>
      <c r="X8" s="18" t="s">
        <v>53</v>
      </c>
      <c r="Y8" s="18" t="s">
        <v>54</v>
      </c>
      <c r="Z8" s="18" t="s">
        <v>55</v>
      </c>
      <c r="AA8" s="18"/>
      <c r="AB8" s="18" t="s">
        <v>49</v>
      </c>
      <c r="AC8" s="19"/>
      <c r="AD8" s="102"/>
      <c r="AE8" s="18" t="s">
        <v>50</v>
      </c>
      <c r="AF8" s="18"/>
      <c r="AG8" s="110"/>
      <c r="AH8" s="20"/>
      <c r="AI8" s="20"/>
      <c r="AJ8" s="20"/>
      <c r="AK8" s="20"/>
      <c r="AL8" s="20"/>
      <c r="AM8" s="20"/>
      <c r="AN8" s="20"/>
      <c r="AO8" s="20"/>
      <c r="AP8" s="20"/>
      <c r="AQ8" s="21"/>
    </row>
    <row r="9" spans="1:54" s="12" customFormat="1" x14ac:dyDescent="0.55000000000000004">
      <c r="A9" s="53">
        <v>1</v>
      </c>
      <c r="B9" s="12" t="s">
        <v>56</v>
      </c>
      <c r="C9" s="12" t="s">
        <v>57</v>
      </c>
      <c r="D9" s="12" t="s">
        <v>58</v>
      </c>
      <c r="E9" s="23" t="s">
        <v>23</v>
      </c>
      <c r="F9" s="12">
        <v>14850</v>
      </c>
      <c r="G9" s="12">
        <v>1</v>
      </c>
      <c r="H9" s="12">
        <v>6117</v>
      </c>
      <c r="I9" s="23">
        <v>11</v>
      </c>
      <c r="J9" s="12">
        <v>1</v>
      </c>
      <c r="K9" s="12">
        <v>1</v>
      </c>
      <c r="L9" s="12">
        <v>50</v>
      </c>
      <c r="M9" s="12">
        <f t="shared" ref="M9:M41" si="0">+(J9*400)+(K9*100)+L9</f>
        <v>550</v>
      </c>
      <c r="N9" s="12">
        <v>2</v>
      </c>
      <c r="P9" s="12">
        <v>550</v>
      </c>
      <c r="U9" s="12" t="s">
        <v>59</v>
      </c>
      <c r="V9" s="12" t="s">
        <v>160</v>
      </c>
      <c r="W9" s="12" t="s">
        <v>60</v>
      </c>
      <c r="X9" s="12">
        <v>13.5</v>
      </c>
      <c r="Y9" s="12">
        <v>13</v>
      </c>
      <c r="Z9" s="12">
        <f t="shared" ref="Z9:Z29" si="1">+X9*Y9</f>
        <v>175.5</v>
      </c>
      <c r="AA9" s="12">
        <v>2</v>
      </c>
      <c r="AC9" s="12">
        <v>175.5</v>
      </c>
      <c r="AF9" s="12">
        <v>31</v>
      </c>
      <c r="AG9" s="24"/>
      <c r="AH9" s="2"/>
      <c r="AI9" s="2"/>
      <c r="AJ9" s="2"/>
      <c r="AK9" s="2"/>
      <c r="AL9" s="2"/>
      <c r="AM9" s="2"/>
      <c r="AN9" s="2"/>
      <c r="AO9" s="2"/>
      <c r="AP9" s="2"/>
      <c r="AQ9" s="11"/>
    </row>
    <row r="10" spans="1:54" s="48" customFormat="1" x14ac:dyDescent="0.55000000000000004">
      <c r="A10" s="54"/>
      <c r="E10" s="47"/>
      <c r="I10" s="47"/>
      <c r="AG10" s="49"/>
      <c r="AH10" s="50"/>
      <c r="AI10" s="50"/>
      <c r="AJ10" s="50"/>
      <c r="AK10" s="50"/>
      <c r="AL10" s="50"/>
      <c r="AM10" s="50"/>
      <c r="AN10" s="50"/>
      <c r="AO10" s="50"/>
      <c r="AP10" s="50"/>
      <c r="AQ10" s="51"/>
    </row>
    <row r="11" spans="1:54" s="12" customFormat="1" x14ac:dyDescent="0.55000000000000004">
      <c r="A11" s="53">
        <v>2</v>
      </c>
      <c r="B11" s="12" t="s">
        <v>56</v>
      </c>
      <c r="C11" s="12" t="s">
        <v>61</v>
      </c>
      <c r="D11" s="12" t="s">
        <v>62</v>
      </c>
      <c r="E11" s="23" t="s">
        <v>23</v>
      </c>
      <c r="F11" s="12">
        <v>15043</v>
      </c>
      <c r="G11" s="12">
        <v>126</v>
      </c>
      <c r="H11" s="12">
        <v>6216</v>
      </c>
      <c r="I11" s="23">
        <v>11</v>
      </c>
      <c r="J11" s="12">
        <v>0</v>
      </c>
      <c r="K11" s="12">
        <v>3</v>
      </c>
      <c r="L11" s="12">
        <v>77</v>
      </c>
      <c r="M11" s="12">
        <f t="shared" ref="M11" si="2">+(J11*400)+(K11*100)+L11</f>
        <v>377</v>
      </c>
      <c r="N11" s="12">
        <v>2</v>
      </c>
      <c r="P11" s="12">
        <v>377</v>
      </c>
      <c r="U11" s="12" t="s">
        <v>65</v>
      </c>
      <c r="V11" s="12" t="s">
        <v>160</v>
      </c>
      <c r="W11" s="12" t="s">
        <v>66</v>
      </c>
      <c r="X11" s="12">
        <v>12</v>
      </c>
      <c r="Y11" s="12">
        <v>13</v>
      </c>
      <c r="Z11" s="12">
        <f>X11*Y11</f>
        <v>156</v>
      </c>
      <c r="AA11" s="12">
        <v>2</v>
      </c>
      <c r="AC11" s="12">
        <v>156</v>
      </c>
      <c r="AF11" s="12">
        <v>33</v>
      </c>
      <c r="AG11" s="24"/>
      <c r="AH11" s="2"/>
      <c r="AI11" s="2"/>
      <c r="AJ11" s="2"/>
      <c r="AK11" s="2"/>
      <c r="AL11" s="2"/>
      <c r="AM11" s="2"/>
      <c r="AN11" s="2"/>
      <c r="AO11" s="2"/>
      <c r="AP11" s="2"/>
      <c r="AQ11" s="11"/>
    </row>
    <row r="12" spans="1:54" s="12" customFormat="1" x14ac:dyDescent="0.55000000000000004">
      <c r="A12" s="53"/>
      <c r="E12" s="23"/>
      <c r="I12" s="23"/>
      <c r="W12" s="12" t="s">
        <v>161</v>
      </c>
      <c r="X12" s="12">
        <v>2</v>
      </c>
      <c r="Y12" s="12">
        <v>3</v>
      </c>
      <c r="Z12" s="12">
        <f>X12*Y12</f>
        <v>6</v>
      </c>
      <c r="AA12" s="12">
        <v>2</v>
      </c>
      <c r="AC12" s="12">
        <v>6</v>
      </c>
      <c r="AF12" s="12">
        <v>31</v>
      </c>
      <c r="AG12" s="24" t="s">
        <v>67</v>
      </c>
      <c r="AH12" s="2"/>
      <c r="AI12" s="2"/>
      <c r="AJ12" s="2"/>
      <c r="AK12" s="2"/>
      <c r="AL12" s="2"/>
      <c r="AM12" s="2"/>
      <c r="AN12" s="2"/>
      <c r="AO12" s="2"/>
      <c r="AP12" s="2"/>
      <c r="AQ12" s="11"/>
    </row>
    <row r="13" spans="1:54" s="12" customFormat="1" x14ac:dyDescent="0.55000000000000004">
      <c r="A13" s="53"/>
      <c r="B13" s="12" t="s">
        <v>56</v>
      </c>
      <c r="C13" s="12" t="s">
        <v>61</v>
      </c>
      <c r="D13" s="12" t="s">
        <v>62</v>
      </c>
      <c r="E13" s="23" t="s">
        <v>23</v>
      </c>
      <c r="F13" s="12">
        <v>16021</v>
      </c>
      <c r="G13" s="12">
        <v>25</v>
      </c>
      <c r="H13" s="12">
        <v>6891</v>
      </c>
      <c r="I13" s="23">
        <v>7</v>
      </c>
      <c r="J13" s="12">
        <v>2</v>
      </c>
      <c r="K13" s="12">
        <v>0</v>
      </c>
      <c r="L13" s="12">
        <v>74</v>
      </c>
      <c r="M13" s="12">
        <f t="shared" si="0"/>
        <v>874</v>
      </c>
      <c r="N13" s="12">
        <v>1</v>
      </c>
      <c r="O13" s="12">
        <v>874</v>
      </c>
      <c r="AG13" s="24" t="s">
        <v>63</v>
      </c>
      <c r="AH13" s="2"/>
      <c r="AI13" s="2"/>
      <c r="AJ13" s="2"/>
      <c r="AK13" s="2"/>
      <c r="AL13" s="2"/>
      <c r="AM13" s="2"/>
      <c r="AN13" s="2"/>
      <c r="AO13" s="2"/>
      <c r="AP13" s="2"/>
      <c r="AQ13" s="11"/>
    </row>
    <row r="14" spans="1:54" s="12" customFormat="1" x14ac:dyDescent="0.55000000000000004">
      <c r="A14" s="53"/>
      <c r="B14" s="12" t="s">
        <v>56</v>
      </c>
      <c r="C14" s="12" t="s">
        <v>61</v>
      </c>
      <c r="D14" s="12" t="s">
        <v>62</v>
      </c>
      <c r="E14" s="23" t="s">
        <v>23</v>
      </c>
      <c r="F14" s="12">
        <v>15883</v>
      </c>
      <c r="G14" s="12">
        <v>55</v>
      </c>
      <c r="H14" s="12">
        <v>6742</v>
      </c>
      <c r="I14" s="23">
        <v>11</v>
      </c>
      <c r="J14" s="12">
        <v>5</v>
      </c>
      <c r="K14" s="12">
        <v>1</v>
      </c>
      <c r="L14" s="12">
        <v>99</v>
      </c>
      <c r="M14" s="12">
        <f t="shared" si="0"/>
        <v>2199</v>
      </c>
      <c r="N14" s="12">
        <v>1</v>
      </c>
      <c r="O14" s="12">
        <v>2199</v>
      </c>
      <c r="AG14" s="24" t="s">
        <v>64</v>
      </c>
      <c r="AH14" s="2"/>
      <c r="AI14" s="2"/>
      <c r="AJ14" s="2"/>
      <c r="AK14" s="2"/>
      <c r="AL14" s="2"/>
      <c r="AM14" s="2"/>
      <c r="AN14" s="2"/>
      <c r="AO14" s="2"/>
      <c r="AP14" s="2"/>
      <c r="AQ14" s="11"/>
    </row>
    <row r="15" spans="1:54" s="12" customFormat="1" x14ac:dyDescent="0.55000000000000004">
      <c r="A15" s="53"/>
      <c r="B15" s="12" t="s">
        <v>56</v>
      </c>
      <c r="C15" s="12" t="s">
        <v>61</v>
      </c>
      <c r="D15" s="12" t="s">
        <v>62</v>
      </c>
      <c r="E15" s="23" t="s">
        <v>23</v>
      </c>
      <c r="F15" s="12">
        <v>15279</v>
      </c>
      <c r="G15" s="12">
        <v>36</v>
      </c>
      <c r="H15" s="12">
        <v>6454</v>
      </c>
      <c r="I15" s="23">
        <v>7</v>
      </c>
      <c r="J15" s="12">
        <v>0</v>
      </c>
      <c r="K15" s="12">
        <v>2</v>
      </c>
      <c r="L15" s="12">
        <v>49</v>
      </c>
      <c r="M15" s="12">
        <f t="shared" si="0"/>
        <v>249</v>
      </c>
      <c r="N15" s="12">
        <v>4</v>
      </c>
      <c r="R15" s="12">
        <v>249</v>
      </c>
      <c r="AG15" s="24" t="s">
        <v>64</v>
      </c>
      <c r="AH15" s="2"/>
      <c r="AI15" s="2"/>
      <c r="AJ15" s="2"/>
      <c r="AK15" s="2"/>
      <c r="AL15" s="2"/>
      <c r="AM15" s="2"/>
      <c r="AN15" s="2"/>
      <c r="AO15" s="2"/>
      <c r="AP15" s="2"/>
      <c r="AQ15" s="11"/>
    </row>
    <row r="16" spans="1:54" s="48" customFormat="1" x14ac:dyDescent="0.55000000000000004">
      <c r="A16" s="54"/>
      <c r="E16" s="47"/>
      <c r="I16" s="47"/>
      <c r="AG16" s="49"/>
      <c r="AH16" s="50"/>
      <c r="AI16" s="50"/>
      <c r="AJ16" s="50"/>
      <c r="AK16" s="50"/>
      <c r="AL16" s="50"/>
      <c r="AM16" s="50"/>
      <c r="AN16" s="50"/>
      <c r="AO16" s="50"/>
      <c r="AP16" s="50"/>
      <c r="AQ16" s="51"/>
    </row>
    <row r="17" spans="1:43" s="12" customFormat="1" x14ac:dyDescent="0.55000000000000004">
      <c r="A17" s="53">
        <v>3</v>
      </c>
      <c r="B17" s="12" t="s">
        <v>56</v>
      </c>
      <c r="C17" s="12" t="s">
        <v>68</v>
      </c>
      <c r="D17" s="12" t="s">
        <v>69</v>
      </c>
      <c r="E17" s="23" t="s">
        <v>23</v>
      </c>
      <c r="F17" s="12">
        <v>15027</v>
      </c>
      <c r="G17" s="12">
        <v>111</v>
      </c>
      <c r="H17" s="12">
        <v>6200</v>
      </c>
      <c r="I17" s="23">
        <v>11</v>
      </c>
      <c r="J17" s="12">
        <v>0</v>
      </c>
      <c r="K17" s="12">
        <v>3</v>
      </c>
      <c r="L17" s="12">
        <v>19</v>
      </c>
      <c r="M17" s="12">
        <f t="shared" ref="M17" si="3">+(J17*400)+(K17*100)+L17</f>
        <v>319</v>
      </c>
      <c r="N17" s="12" t="s">
        <v>493</v>
      </c>
      <c r="P17" s="12">
        <v>311</v>
      </c>
      <c r="Q17" s="12">
        <v>18</v>
      </c>
      <c r="U17" s="12" t="s">
        <v>70</v>
      </c>
      <c r="V17" s="12" t="s">
        <v>160</v>
      </c>
      <c r="W17" s="12" t="s">
        <v>66</v>
      </c>
      <c r="X17" s="12">
        <v>12</v>
      </c>
      <c r="Y17" s="12">
        <v>13</v>
      </c>
      <c r="Z17" s="12">
        <f t="shared" ref="Z17" si="4">+X17*Y17</f>
        <v>156</v>
      </c>
      <c r="AA17" s="12">
        <v>2</v>
      </c>
      <c r="AC17" s="12">
        <v>84</v>
      </c>
      <c r="AD17" s="12" t="s">
        <v>71</v>
      </c>
      <c r="AF17" s="12">
        <v>11</v>
      </c>
      <c r="AG17" s="24" t="s">
        <v>71</v>
      </c>
      <c r="AH17" s="2"/>
      <c r="AI17" s="2"/>
      <c r="AJ17" s="2"/>
      <c r="AK17" s="2"/>
      <c r="AL17" s="2"/>
      <c r="AM17" s="2"/>
      <c r="AN17" s="2"/>
      <c r="AO17" s="2"/>
      <c r="AP17" s="2"/>
      <c r="AQ17" s="11"/>
    </row>
    <row r="18" spans="1:43" s="12" customFormat="1" x14ac:dyDescent="0.55000000000000004">
      <c r="A18" s="53"/>
      <c r="B18" s="12" t="s">
        <v>56</v>
      </c>
      <c r="C18" s="12" t="s">
        <v>68</v>
      </c>
      <c r="D18" s="12" t="s">
        <v>69</v>
      </c>
      <c r="E18" s="23" t="s">
        <v>23</v>
      </c>
      <c r="F18" s="12">
        <v>15431</v>
      </c>
      <c r="G18" s="12">
        <v>12</v>
      </c>
      <c r="H18" s="12">
        <v>6631</v>
      </c>
      <c r="I18" s="23">
        <v>11</v>
      </c>
      <c r="J18" s="12">
        <v>1</v>
      </c>
      <c r="K18" s="12">
        <v>0</v>
      </c>
      <c r="L18" s="12">
        <v>1</v>
      </c>
      <c r="M18" s="12">
        <f t="shared" si="0"/>
        <v>401</v>
      </c>
      <c r="N18" s="12">
        <v>1</v>
      </c>
      <c r="O18" s="12">
        <v>401</v>
      </c>
      <c r="AG18" s="24" t="s">
        <v>63</v>
      </c>
      <c r="AH18" s="2"/>
      <c r="AI18" s="2"/>
      <c r="AJ18" s="2"/>
      <c r="AK18" s="2"/>
      <c r="AL18" s="2"/>
      <c r="AM18" s="2"/>
      <c r="AN18" s="2"/>
      <c r="AO18" s="2"/>
      <c r="AP18" s="2"/>
      <c r="AQ18" s="11"/>
    </row>
    <row r="19" spans="1:43" s="12" customFormat="1" x14ac:dyDescent="0.55000000000000004">
      <c r="A19" s="53"/>
      <c r="B19" s="12" t="s">
        <v>56</v>
      </c>
      <c r="C19" s="12" t="s">
        <v>68</v>
      </c>
      <c r="D19" s="12" t="s">
        <v>69</v>
      </c>
      <c r="E19" s="23" t="s">
        <v>23</v>
      </c>
      <c r="F19" s="12">
        <v>15623</v>
      </c>
      <c r="G19" s="12">
        <v>7</v>
      </c>
      <c r="H19" s="12">
        <v>5606</v>
      </c>
      <c r="I19" s="23">
        <v>11</v>
      </c>
      <c r="J19" s="12">
        <v>3</v>
      </c>
      <c r="K19" s="12">
        <v>2</v>
      </c>
      <c r="L19" s="12">
        <v>78</v>
      </c>
      <c r="M19" s="12">
        <f t="shared" si="0"/>
        <v>1478</v>
      </c>
      <c r="N19" s="12">
        <v>1</v>
      </c>
      <c r="O19" s="12">
        <v>1478</v>
      </c>
      <c r="AG19" s="12" t="s">
        <v>63</v>
      </c>
      <c r="AH19" s="2"/>
      <c r="AI19" s="2"/>
      <c r="AJ19" s="2"/>
      <c r="AK19" s="2"/>
      <c r="AL19" s="2"/>
      <c r="AM19" s="2"/>
      <c r="AN19" s="2"/>
      <c r="AO19" s="2"/>
      <c r="AP19" s="2"/>
      <c r="AQ19" s="11"/>
    </row>
    <row r="20" spans="1:43" s="48" customFormat="1" x14ac:dyDescent="0.55000000000000004">
      <c r="A20" s="54"/>
      <c r="E20" s="47"/>
      <c r="I20" s="47"/>
      <c r="AH20" s="50"/>
      <c r="AI20" s="50"/>
      <c r="AJ20" s="50"/>
      <c r="AK20" s="50"/>
      <c r="AL20" s="50"/>
      <c r="AM20" s="50"/>
      <c r="AN20" s="50"/>
      <c r="AO20" s="50"/>
      <c r="AP20" s="50"/>
      <c r="AQ20" s="51"/>
    </row>
    <row r="21" spans="1:43" s="12" customFormat="1" x14ac:dyDescent="0.55000000000000004">
      <c r="A21" s="53">
        <v>4</v>
      </c>
      <c r="B21" s="12" t="s">
        <v>56</v>
      </c>
      <c r="C21" s="12" t="s">
        <v>73</v>
      </c>
      <c r="D21" s="12" t="s">
        <v>74</v>
      </c>
      <c r="E21" s="23" t="s">
        <v>23</v>
      </c>
      <c r="F21" s="12">
        <v>15855</v>
      </c>
      <c r="G21" s="12">
        <v>7</v>
      </c>
      <c r="H21" s="12">
        <v>6714</v>
      </c>
      <c r="I21" s="23">
        <v>11</v>
      </c>
      <c r="J21" s="12">
        <v>1</v>
      </c>
      <c r="K21" s="12">
        <v>2</v>
      </c>
      <c r="L21" s="12">
        <v>4</v>
      </c>
      <c r="M21" s="12">
        <f t="shared" si="0"/>
        <v>604</v>
      </c>
      <c r="N21" s="12">
        <v>1</v>
      </c>
      <c r="O21" s="12">
        <v>604</v>
      </c>
      <c r="AG21" s="24"/>
      <c r="AH21" s="2"/>
      <c r="AI21" s="2"/>
      <c r="AJ21" s="2"/>
      <c r="AK21" s="2"/>
      <c r="AL21" s="2"/>
      <c r="AM21" s="2"/>
      <c r="AN21" s="2"/>
      <c r="AO21" s="2"/>
      <c r="AP21" s="2"/>
      <c r="AQ21" s="11"/>
    </row>
    <row r="22" spans="1:43" s="12" customFormat="1" x14ac:dyDescent="0.55000000000000004">
      <c r="A22" s="53"/>
      <c r="B22" s="12" t="s">
        <v>56</v>
      </c>
      <c r="C22" s="12" t="s">
        <v>73</v>
      </c>
      <c r="D22" s="12" t="s">
        <v>74</v>
      </c>
      <c r="E22" s="23" t="s">
        <v>23</v>
      </c>
      <c r="F22" s="12">
        <v>15076</v>
      </c>
      <c r="G22" s="12">
        <v>141</v>
      </c>
      <c r="H22" s="12">
        <v>6247</v>
      </c>
      <c r="I22" s="23">
        <v>11</v>
      </c>
      <c r="J22" s="12">
        <v>0</v>
      </c>
      <c r="K22" s="12">
        <v>2</v>
      </c>
      <c r="L22" s="12">
        <v>80</v>
      </c>
      <c r="M22" s="12">
        <f t="shared" si="0"/>
        <v>280</v>
      </c>
      <c r="N22" s="12">
        <v>1</v>
      </c>
      <c r="O22" s="12">
        <v>208</v>
      </c>
      <c r="AG22" s="24"/>
      <c r="AH22" s="2"/>
      <c r="AI22" s="2"/>
      <c r="AJ22" s="2"/>
      <c r="AK22" s="2"/>
      <c r="AL22" s="2"/>
      <c r="AM22" s="2"/>
      <c r="AN22" s="2"/>
      <c r="AO22" s="2"/>
      <c r="AP22" s="2"/>
      <c r="AQ22" s="11"/>
    </row>
    <row r="23" spans="1:43" s="48" customFormat="1" x14ac:dyDescent="0.55000000000000004">
      <c r="A23" s="54"/>
      <c r="E23" s="47"/>
      <c r="I23" s="47"/>
      <c r="AG23" s="49"/>
      <c r="AH23" s="50"/>
      <c r="AI23" s="50"/>
      <c r="AJ23" s="50"/>
      <c r="AK23" s="50"/>
      <c r="AL23" s="50"/>
      <c r="AM23" s="50"/>
      <c r="AN23" s="50"/>
      <c r="AO23" s="50"/>
      <c r="AP23" s="50"/>
      <c r="AQ23" s="51"/>
    </row>
    <row r="24" spans="1:43" s="12" customFormat="1" x14ac:dyDescent="0.55000000000000004">
      <c r="A24" s="53">
        <v>5</v>
      </c>
      <c r="B24" s="12" t="s">
        <v>75</v>
      </c>
      <c r="C24" s="12" t="s">
        <v>76</v>
      </c>
      <c r="D24" s="12" t="s">
        <v>77</v>
      </c>
      <c r="E24" s="23" t="s">
        <v>23</v>
      </c>
      <c r="F24" s="12">
        <v>15837</v>
      </c>
      <c r="G24" s="12">
        <v>5</v>
      </c>
      <c r="H24" s="12">
        <v>6696</v>
      </c>
      <c r="I24" s="23">
        <v>11</v>
      </c>
      <c r="J24" s="12">
        <v>4</v>
      </c>
      <c r="K24" s="12">
        <v>3</v>
      </c>
      <c r="L24" s="12">
        <v>21</v>
      </c>
      <c r="M24" s="12">
        <f t="shared" si="0"/>
        <v>1921</v>
      </c>
      <c r="N24" s="12">
        <v>1</v>
      </c>
      <c r="O24" s="12">
        <v>1921</v>
      </c>
      <c r="AG24" s="24"/>
      <c r="AH24" s="2"/>
      <c r="AI24" s="2"/>
      <c r="AJ24" s="2"/>
      <c r="AK24" s="2"/>
      <c r="AL24" s="2"/>
      <c r="AM24" s="2"/>
      <c r="AN24" s="2"/>
      <c r="AO24" s="2"/>
      <c r="AP24" s="2"/>
      <c r="AQ24" s="11"/>
    </row>
    <row r="25" spans="1:43" s="12" customFormat="1" x14ac:dyDescent="0.55000000000000004">
      <c r="A25" s="53"/>
      <c r="B25" s="12" t="s">
        <v>75</v>
      </c>
      <c r="C25" s="12" t="s">
        <v>76</v>
      </c>
      <c r="D25" s="12" t="s">
        <v>77</v>
      </c>
      <c r="E25" s="23" t="s">
        <v>23</v>
      </c>
      <c r="F25" s="12">
        <v>15834</v>
      </c>
      <c r="G25" s="12">
        <v>3</v>
      </c>
      <c r="H25" s="12">
        <v>6693</v>
      </c>
      <c r="I25" s="23">
        <v>11</v>
      </c>
      <c r="J25" s="12">
        <v>1</v>
      </c>
      <c r="K25" s="12">
        <v>2</v>
      </c>
      <c r="L25" s="12">
        <v>90</v>
      </c>
      <c r="M25" s="12">
        <f t="shared" si="0"/>
        <v>690</v>
      </c>
      <c r="N25" s="12">
        <v>1</v>
      </c>
      <c r="O25" s="12">
        <v>690</v>
      </c>
      <c r="AG25" s="24"/>
      <c r="AH25" s="2"/>
      <c r="AI25" s="2"/>
      <c r="AJ25" s="2"/>
      <c r="AK25" s="2"/>
      <c r="AL25" s="2"/>
      <c r="AM25" s="2"/>
      <c r="AN25" s="2"/>
      <c r="AO25" s="2"/>
      <c r="AP25" s="2"/>
      <c r="AQ25" s="11"/>
    </row>
    <row r="26" spans="1:43" s="48" customFormat="1" x14ac:dyDescent="0.55000000000000004">
      <c r="A26" s="54"/>
      <c r="E26" s="47"/>
      <c r="I26" s="47"/>
      <c r="AG26" s="49"/>
      <c r="AH26" s="50"/>
      <c r="AI26" s="50"/>
      <c r="AJ26" s="50"/>
      <c r="AK26" s="50"/>
      <c r="AL26" s="50"/>
      <c r="AM26" s="50"/>
      <c r="AN26" s="50"/>
      <c r="AO26" s="50"/>
      <c r="AP26" s="50"/>
      <c r="AQ26" s="51"/>
    </row>
    <row r="27" spans="1:43" s="12" customFormat="1" x14ac:dyDescent="0.55000000000000004">
      <c r="A27" s="53">
        <v>6</v>
      </c>
      <c r="B27" s="12" t="s">
        <v>75</v>
      </c>
      <c r="C27" s="12" t="s">
        <v>78</v>
      </c>
      <c r="D27" s="12" t="s">
        <v>79</v>
      </c>
      <c r="E27" s="23" t="s">
        <v>23</v>
      </c>
      <c r="F27" s="12">
        <v>14863</v>
      </c>
      <c r="G27" s="12">
        <v>6</v>
      </c>
      <c r="H27" s="12">
        <v>6130</v>
      </c>
      <c r="I27" s="23">
        <v>11</v>
      </c>
      <c r="J27" s="12">
        <v>0</v>
      </c>
      <c r="K27" s="12">
        <v>3</v>
      </c>
      <c r="L27" s="12">
        <v>19</v>
      </c>
      <c r="M27" s="12">
        <f t="shared" si="0"/>
        <v>319</v>
      </c>
      <c r="N27" s="12">
        <v>2</v>
      </c>
      <c r="P27" s="12">
        <v>319</v>
      </c>
      <c r="U27" s="12" t="s">
        <v>80</v>
      </c>
      <c r="V27" s="12" t="s">
        <v>160</v>
      </c>
      <c r="W27" s="12" t="s">
        <v>60</v>
      </c>
      <c r="X27" s="12">
        <v>10</v>
      </c>
      <c r="Y27" s="12">
        <v>16</v>
      </c>
      <c r="Z27" s="12">
        <f t="shared" si="1"/>
        <v>160</v>
      </c>
      <c r="AA27" s="12">
        <v>2</v>
      </c>
      <c r="AC27" s="12">
        <v>160</v>
      </c>
      <c r="AF27" s="12">
        <v>16</v>
      </c>
      <c r="AG27" s="24"/>
      <c r="AH27" s="2"/>
      <c r="AI27" s="2"/>
      <c r="AJ27" s="2"/>
      <c r="AK27" s="2"/>
      <c r="AL27" s="2"/>
      <c r="AM27" s="2"/>
      <c r="AN27" s="2"/>
      <c r="AO27" s="2"/>
      <c r="AP27" s="2"/>
      <c r="AQ27" s="11"/>
    </row>
    <row r="28" spans="1:43" s="48" customFormat="1" x14ac:dyDescent="0.55000000000000004">
      <c r="A28" s="54"/>
      <c r="E28" s="47"/>
      <c r="I28" s="47"/>
      <c r="AG28" s="49"/>
      <c r="AH28" s="50"/>
      <c r="AI28" s="50"/>
      <c r="AJ28" s="50"/>
      <c r="AK28" s="50"/>
      <c r="AL28" s="50"/>
      <c r="AM28" s="50"/>
      <c r="AN28" s="50"/>
      <c r="AO28" s="50"/>
      <c r="AP28" s="50"/>
      <c r="AQ28" s="51"/>
    </row>
    <row r="29" spans="1:43" s="12" customFormat="1" x14ac:dyDescent="0.55000000000000004">
      <c r="A29" s="53">
        <v>7</v>
      </c>
      <c r="B29" s="12" t="s">
        <v>56</v>
      </c>
      <c r="C29" s="12" t="s">
        <v>84</v>
      </c>
      <c r="D29" s="12" t="s">
        <v>85</v>
      </c>
      <c r="E29" s="23" t="s">
        <v>23</v>
      </c>
      <c r="F29" s="12">
        <v>15051</v>
      </c>
      <c r="G29" s="12">
        <v>187</v>
      </c>
      <c r="H29" s="12">
        <v>6222</v>
      </c>
      <c r="I29" s="23">
        <v>11</v>
      </c>
      <c r="J29" s="12">
        <v>2</v>
      </c>
      <c r="K29" s="12">
        <v>0</v>
      </c>
      <c r="L29" s="12">
        <v>68</v>
      </c>
      <c r="M29" s="12">
        <f t="shared" si="0"/>
        <v>868</v>
      </c>
      <c r="N29" s="12" t="s">
        <v>493</v>
      </c>
      <c r="O29" s="12">
        <v>836.5</v>
      </c>
      <c r="P29" s="12">
        <v>31.5</v>
      </c>
      <c r="U29" s="12" t="s">
        <v>86</v>
      </c>
      <c r="V29" s="12" t="s">
        <v>160</v>
      </c>
      <c r="W29" s="12" t="s">
        <v>87</v>
      </c>
      <c r="X29" s="12">
        <v>9</v>
      </c>
      <c r="Y29" s="12">
        <v>14</v>
      </c>
      <c r="Z29" s="12">
        <f t="shared" si="1"/>
        <v>126</v>
      </c>
      <c r="AA29" s="12">
        <v>2</v>
      </c>
      <c r="AC29" s="12">
        <v>126</v>
      </c>
      <c r="AF29" s="12">
        <v>26</v>
      </c>
      <c r="AG29" s="24"/>
      <c r="AH29" s="2"/>
      <c r="AI29" s="2"/>
      <c r="AJ29" s="2"/>
      <c r="AK29" s="2"/>
      <c r="AL29" s="2"/>
      <c r="AM29" s="2"/>
      <c r="AN29" s="2"/>
      <c r="AO29" s="2"/>
      <c r="AP29" s="2"/>
      <c r="AQ29" s="11"/>
    </row>
    <row r="30" spans="1:43" s="48" customFormat="1" x14ac:dyDescent="0.55000000000000004">
      <c r="A30" s="54"/>
      <c r="E30" s="47"/>
      <c r="I30" s="47"/>
      <c r="AG30" s="49"/>
      <c r="AH30" s="50"/>
      <c r="AI30" s="50"/>
      <c r="AJ30" s="50"/>
      <c r="AK30" s="50"/>
      <c r="AL30" s="50"/>
      <c r="AM30" s="50"/>
      <c r="AN30" s="50"/>
      <c r="AO30" s="50"/>
      <c r="AP30" s="50"/>
      <c r="AQ30" s="51"/>
    </row>
    <row r="31" spans="1:43" s="12" customFormat="1" x14ac:dyDescent="0.55000000000000004">
      <c r="A31" s="53">
        <v>8</v>
      </c>
      <c r="B31" s="12" t="s">
        <v>56</v>
      </c>
      <c r="C31" s="12" t="s">
        <v>88</v>
      </c>
      <c r="D31" s="12" t="s">
        <v>89</v>
      </c>
      <c r="E31" s="23" t="s">
        <v>23</v>
      </c>
      <c r="F31" s="12">
        <v>15965</v>
      </c>
      <c r="G31" s="12">
        <v>11</v>
      </c>
      <c r="H31" s="12">
        <v>6824</v>
      </c>
      <c r="I31" s="23">
        <v>11</v>
      </c>
      <c r="J31" s="12">
        <v>3</v>
      </c>
      <c r="K31" s="12">
        <v>1</v>
      </c>
      <c r="L31" s="12">
        <v>66</v>
      </c>
      <c r="M31" s="12">
        <f t="shared" si="0"/>
        <v>1366</v>
      </c>
      <c r="N31" s="12">
        <v>1</v>
      </c>
      <c r="O31" s="12">
        <v>1366</v>
      </c>
      <c r="AG31" s="24" t="s">
        <v>510</v>
      </c>
      <c r="AH31" s="2"/>
      <c r="AI31" s="2"/>
      <c r="AJ31" s="2"/>
      <c r="AK31" s="2"/>
      <c r="AL31" s="2"/>
      <c r="AM31" s="2"/>
      <c r="AN31" s="2"/>
      <c r="AO31" s="2"/>
      <c r="AP31" s="2"/>
      <c r="AQ31" s="11"/>
    </row>
    <row r="32" spans="1:43" s="12" customFormat="1" x14ac:dyDescent="0.55000000000000004">
      <c r="A32" s="53"/>
      <c r="B32" s="12" t="s">
        <v>56</v>
      </c>
      <c r="C32" s="12" t="s">
        <v>88</v>
      </c>
      <c r="D32" s="12" t="s">
        <v>89</v>
      </c>
      <c r="E32" s="23" t="s">
        <v>23</v>
      </c>
      <c r="F32" s="12">
        <v>15459</v>
      </c>
      <c r="G32" s="12">
        <v>39</v>
      </c>
      <c r="H32" s="12">
        <v>6659</v>
      </c>
      <c r="I32" s="23">
        <v>11</v>
      </c>
      <c r="J32" s="12">
        <v>2</v>
      </c>
      <c r="K32" s="12">
        <v>3</v>
      </c>
      <c r="L32" s="12">
        <v>83</v>
      </c>
      <c r="M32" s="12">
        <f t="shared" si="0"/>
        <v>1183</v>
      </c>
      <c r="N32" s="12">
        <v>1</v>
      </c>
      <c r="O32" s="12">
        <v>1183</v>
      </c>
      <c r="AG32" s="24" t="s">
        <v>510</v>
      </c>
      <c r="AH32" s="2"/>
      <c r="AI32" s="2"/>
      <c r="AJ32" s="2"/>
      <c r="AK32" s="2"/>
      <c r="AL32" s="2"/>
      <c r="AM32" s="2"/>
      <c r="AN32" s="2"/>
      <c r="AO32" s="2"/>
      <c r="AP32" s="2"/>
      <c r="AQ32" s="11"/>
    </row>
    <row r="33" spans="1:43" s="48" customFormat="1" x14ac:dyDescent="0.55000000000000004">
      <c r="A33" s="54"/>
      <c r="E33" s="47"/>
      <c r="I33" s="47"/>
      <c r="AG33" s="49"/>
      <c r="AH33" s="50"/>
      <c r="AI33" s="50"/>
      <c r="AJ33" s="50"/>
      <c r="AK33" s="50"/>
      <c r="AL33" s="50"/>
      <c r="AM33" s="50"/>
      <c r="AN33" s="50"/>
      <c r="AO33" s="50"/>
      <c r="AP33" s="50"/>
      <c r="AQ33" s="51"/>
    </row>
    <row r="34" spans="1:43" s="12" customFormat="1" x14ac:dyDescent="0.55000000000000004">
      <c r="A34" s="53">
        <v>9</v>
      </c>
      <c r="B34" s="12" t="s">
        <v>92</v>
      </c>
      <c r="C34" s="12" t="s">
        <v>93</v>
      </c>
      <c r="D34" s="12" t="s">
        <v>82</v>
      </c>
      <c r="E34" s="23" t="s">
        <v>23</v>
      </c>
      <c r="F34" s="12">
        <v>14887</v>
      </c>
      <c r="G34" s="12">
        <v>46</v>
      </c>
      <c r="H34" s="12">
        <v>6154</v>
      </c>
      <c r="I34" s="23">
        <v>11</v>
      </c>
      <c r="J34" s="12">
        <v>0</v>
      </c>
      <c r="K34" s="12">
        <v>2</v>
      </c>
      <c r="L34" s="12">
        <v>5</v>
      </c>
      <c r="M34" s="12">
        <f>+(J34*400)+(K34*100)+L34</f>
        <v>205</v>
      </c>
      <c r="N34" s="12" t="s">
        <v>493</v>
      </c>
      <c r="O34" s="12">
        <v>1.5</v>
      </c>
      <c r="P34" s="12">
        <v>203.5</v>
      </c>
      <c r="U34" s="12" t="s">
        <v>95</v>
      </c>
      <c r="V34" s="12" t="s">
        <v>160</v>
      </c>
      <c r="W34" s="12" t="s">
        <v>66</v>
      </c>
      <c r="X34" s="12">
        <v>8</v>
      </c>
      <c r="Y34" s="12">
        <v>19</v>
      </c>
      <c r="Z34" s="12">
        <f>+X34*Y34</f>
        <v>152</v>
      </c>
      <c r="AA34" s="12">
        <v>2</v>
      </c>
      <c r="AC34" s="12">
        <v>152</v>
      </c>
      <c r="AF34" s="12">
        <v>21</v>
      </c>
      <c r="AG34" s="24"/>
      <c r="AH34" s="2"/>
      <c r="AI34" s="2"/>
      <c r="AJ34" s="2"/>
      <c r="AK34" s="2"/>
      <c r="AL34" s="2"/>
      <c r="AM34" s="2"/>
      <c r="AN34" s="2"/>
      <c r="AO34" s="2"/>
      <c r="AP34" s="2"/>
      <c r="AQ34" s="11"/>
    </row>
    <row r="35" spans="1:43" s="12" customFormat="1" x14ac:dyDescent="0.55000000000000004">
      <c r="A35" s="53"/>
      <c r="E35" s="23"/>
      <c r="I35" s="23"/>
      <c r="W35" s="12" t="s">
        <v>161</v>
      </c>
      <c r="X35" s="12">
        <v>2</v>
      </c>
      <c r="Y35" s="12">
        <v>3</v>
      </c>
      <c r="Z35" s="12">
        <f>+X35*Y35</f>
        <v>6</v>
      </c>
      <c r="AA35" s="12">
        <v>2</v>
      </c>
      <c r="AC35" s="12">
        <v>6</v>
      </c>
      <c r="AF35" s="12">
        <v>21</v>
      </c>
      <c r="AG35" s="24" t="s">
        <v>67</v>
      </c>
      <c r="AH35" s="2"/>
      <c r="AI35" s="2"/>
      <c r="AJ35" s="2"/>
      <c r="AK35" s="2"/>
      <c r="AL35" s="2"/>
      <c r="AM35" s="2"/>
      <c r="AN35" s="2"/>
      <c r="AO35" s="2"/>
      <c r="AP35" s="2"/>
      <c r="AQ35" s="11"/>
    </row>
    <row r="36" spans="1:43" s="12" customFormat="1" x14ac:dyDescent="0.55000000000000004">
      <c r="A36" s="53"/>
      <c r="B36" s="12" t="s">
        <v>92</v>
      </c>
      <c r="C36" s="12" t="s">
        <v>93</v>
      </c>
      <c r="D36" s="12" t="s">
        <v>82</v>
      </c>
      <c r="E36" s="23" t="s">
        <v>23</v>
      </c>
      <c r="F36" s="12">
        <v>14865</v>
      </c>
      <c r="G36" s="12">
        <v>8</v>
      </c>
      <c r="H36" s="12">
        <v>6132</v>
      </c>
      <c r="I36" s="23">
        <v>7</v>
      </c>
      <c r="J36" s="12">
        <v>1</v>
      </c>
      <c r="K36" s="12">
        <v>0</v>
      </c>
      <c r="L36" s="12">
        <v>98</v>
      </c>
      <c r="M36" s="12">
        <f t="shared" si="0"/>
        <v>498</v>
      </c>
      <c r="N36" s="12">
        <v>1</v>
      </c>
      <c r="O36" s="12">
        <v>498</v>
      </c>
      <c r="AG36" s="12" t="s">
        <v>94</v>
      </c>
      <c r="AH36" s="2"/>
      <c r="AI36" s="2"/>
      <c r="AJ36" s="2"/>
      <c r="AK36" s="2"/>
      <c r="AL36" s="2"/>
      <c r="AM36" s="2"/>
      <c r="AN36" s="2"/>
      <c r="AO36" s="2"/>
      <c r="AP36" s="2"/>
      <c r="AQ36" s="11"/>
    </row>
    <row r="37" spans="1:43" s="12" customFormat="1" x14ac:dyDescent="0.55000000000000004">
      <c r="A37" s="53"/>
      <c r="B37" s="12" t="s">
        <v>92</v>
      </c>
      <c r="C37" s="12" t="s">
        <v>93</v>
      </c>
      <c r="D37" s="12" t="s">
        <v>82</v>
      </c>
      <c r="E37" s="23" t="s">
        <v>23</v>
      </c>
      <c r="F37" s="12">
        <v>15048</v>
      </c>
      <c r="G37" s="12">
        <v>102</v>
      </c>
      <c r="H37" s="12">
        <v>6363</v>
      </c>
      <c r="I37" s="23">
        <v>7</v>
      </c>
      <c r="J37" s="12">
        <v>0</v>
      </c>
      <c r="K37" s="12">
        <v>1</v>
      </c>
      <c r="L37" s="12">
        <v>78</v>
      </c>
      <c r="M37" s="12">
        <f t="shared" si="0"/>
        <v>178</v>
      </c>
      <c r="N37" s="12">
        <v>1</v>
      </c>
      <c r="O37" s="12">
        <v>178</v>
      </c>
      <c r="AG37" s="12" t="s">
        <v>94</v>
      </c>
      <c r="AH37" s="2"/>
      <c r="AI37" s="2"/>
      <c r="AJ37" s="2"/>
      <c r="AK37" s="2"/>
      <c r="AL37" s="2"/>
      <c r="AM37" s="2"/>
      <c r="AN37" s="2"/>
      <c r="AO37" s="2"/>
      <c r="AP37" s="2"/>
      <c r="AQ37" s="11"/>
    </row>
    <row r="38" spans="1:43" s="60" customFormat="1" x14ac:dyDescent="0.55000000000000004">
      <c r="A38" s="59"/>
      <c r="E38" s="61"/>
      <c r="F38" s="64"/>
      <c r="I38" s="61"/>
      <c r="AG38" s="62"/>
      <c r="AH38" s="63"/>
      <c r="AI38" s="63"/>
      <c r="AJ38" s="63"/>
      <c r="AK38" s="63"/>
      <c r="AL38" s="63"/>
      <c r="AM38" s="63"/>
      <c r="AN38" s="63"/>
      <c r="AO38" s="63"/>
      <c r="AP38" s="63"/>
      <c r="AQ38" s="64"/>
    </row>
    <row r="39" spans="1:43" s="12" customFormat="1" x14ac:dyDescent="0.55000000000000004">
      <c r="A39" s="53">
        <v>10</v>
      </c>
      <c r="B39" s="12" t="s">
        <v>56</v>
      </c>
      <c r="C39" s="12" t="s">
        <v>551</v>
      </c>
      <c r="D39" s="12" t="s">
        <v>115</v>
      </c>
      <c r="E39" s="23" t="s">
        <v>23</v>
      </c>
      <c r="F39" s="11">
        <v>14854</v>
      </c>
      <c r="G39" s="12">
        <v>5</v>
      </c>
      <c r="H39" s="12">
        <v>6121</v>
      </c>
      <c r="I39" s="23">
        <v>11</v>
      </c>
      <c r="J39" s="12">
        <v>0</v>
      </c>
      <c r="K39" s="12">
        <v>2</v>
      </c>
      <c r="L39" s="12">
        <v>85</v>
      </c>
      <c r="M39" s="12">
        <f t="shared" si="0"/>
        <v>285</v>
      </c>
      <c r="N39" s="12">
        <v>2</v>
      </c>
      <c r="P39" s="12">
        <v>285</v>
      </c>
      <c r="U39" s="12" t="s">
        <v>552</v>
      </c>
      <c r="V39" s="12" t="s">
        <v>160</v>
      </c>
      <c r="W39" s="12" t="s">
        <v>66</v>
      </c>
      <c r="X39" s="12">
        <v>6</v>
      </c>
      <c r="Y39" s="12">
        <v>15</v>
      </c>
      <c r="Z39" s="12">
        <f>+X39*Y39</f>
        <v>90</v>
      </c>
      <c r="AA39" s="12">
        <v>2</v>
      </c>
      <c r="AC39" s="12">
        <v>90</v>
      </c>
      <c r="AF39" s="12">
        <v>40</v>
      </c>
      <c r="AG39" s="24"/>
      <c r="AH39" s="2"/>
      <c r="AI39" s="2"/>
      <c r="AJ39" s="2"/>
      <c r="AK39" s="2"/>
      <c r="AL39" s="2"/>
      <c r="AM39" s="2"/>
      <c r="AN39" s="2"/>
      <c r="AO39" s="2"/>
      <c r="AP39" s="2"/>
      <c r="AQ39" s="11"/>
    </row>
    <row r="40" spans="1:43" s="12" customFormat="1" x14ac:dyDescent="0.55000000000000004">
      <c r="A40" s="53"/>
      <c r="B40" s="12" t="s">
        <v>56</v>
      </c>
      <c r="C40" s="12" t="s">
        <v>551</v>
      </c>
      <c r="D40" s="12" t="s">
        <v>115</v>
      </c>
      <c r="E40" s="23" t="s">
        <v>23</v>
      </c>
      <c r="F40" s="11">
        <v>15987</v>
      </c>
      <c r="G40" s="12">
        <v>6</v>
      </c>
      <c r="H40" s="12">
        <v>6846</v>
      </c>
      <c r="I40" s="23">
        <v>11</v>
      </c>
      <c r="J40" s="12">
        <v>2</v>
      </c>
      <c r="K40" s="12">
        <v>3</v>
      </c>
      <c r="L40" s="12">
        <v>53</v>
      </c>
      <c r="M40" s="12">
        <f t="shared" si="0"/>
        <v>1153</v>
      </c>
      <c r="N40" s="12">
        <v>1</v>
      </c>
      <c r="O40" s="12">
        <v>1153</v>
      </c>
      <c r="AG40" s="24" t="s">
        <v>228</v>
      </c>
      <c r="AH40" s="2"/>
      <c r="AI40" s="2"/>
      <c r="AJ40" s="2"/>
      <c r="AK40" s="2"/>
      <c r="AL40" s="2"/>
      <c r="AM40" s="2"/>
      <c r="AN40" s="2"/>
      <c r="AO40" s="2"/>
      <c r="AP40" s="2"/>
      <c r="AQ40" s="11"/>
    </row>
    <row r="41" spans="1:43" s="12" customFormat="1" x14ac:dyDescent="0.55000000000000004">
      <c r="A41" s="53"/>
      <c r="B41" s="12" t="s">
        <v>56</v>
      </c>
      <c r="C41" s="12" t="s">
        <v>551</v>
      </c>
      <c r="D41" s="12" t="s">
        <v>115</v>
      </c>
      <c r="E41" s="23" t="s">
        <v>23</v>
      </c>
      <c r="F41" s="11">
        <v>16005</v>
      </c>
      <c r="G41" s="12">
        <v>3</v>
      </c>
      <c r="H41" s="12">
        <v>6864</v>
      </c>
      <c r="I41" s="23">
        <v>11</v>
      </c>
      <c r="J41" s="12">
        <v>2</v>
      </c>
      <c r="K41" s="12">
        <v>2</v>
      </c>
      <c r="L41" s="12">
        <v>16</v>
      </c>
      <c r="M41" s="12">
        <f t="shared" si="0"/>
        <v>1016</v>
      </c>
      <c r="N41" s="12">
        <v>1</v>
      </c>
      <c r="O41" s="12">
        <v>1016</v>
      </c>
      <c r="AG41" s="24" t="s">
        <v>90</v>
      </c>
      <c r="AH41" s="2"/>
      <c r="AI41" s="2"/>
      <c r="AJ41" s="2"/>
      <c r="AK41" s="2"/>
      <c r="AL41" s="2"/>
      <c r="AM41" s="2"/>
      <c r="AN41" s="2"/>
      <c r="AO41" s="2"/>
      <c r="AP41" s="2"/>
      <c r="AQ41" s="11"/>
    </row>
    <row r="42" spans="1:43" s="60" customFormat="1" x14ac:dyDescent="0.55000000000000004">
      <c r="A42" s="59"/>
      <c r="E42" s="66"/>
      <c r="F42" s="64"/>
      <c r="I42" s="61"/>
      <c r="AG42" s="62"/>
      <c r="AH42" s="63"/>
      <c r="AI42" s="63"/>
      <c r="AJ42" s="63"/>
      <c r="AK42" s="63"/>
      <c r="AL42" s="63"/>
      <c r="AM42" s="63"/>
      <c r="AN42" s="63"/>
      <c r="AO42" s="63"/>
      <c r="AP42" s="63"/>
      <c r="AQ42" s="64"/>
    </row>
    <row r="43" spans="1:43" s="12" customFormat="1" x14ac:dyDescent="0.55000000000000004">
      <c r="A43" s="53">
        <v>11</v>
      </c>
      <c r="B43" s="12" t="s">
        <v>92</v>
      </c>
      <c r="C43" s="12" t="s">
        <v>96</v>
      </c>
      <c r="D43" s="12" t="s">
        <v>97</v>
      </c>
      <c r="E43" s="23" t="s">
        <v>23</v>
      </c>
      <c r="F43" s="12">
        <v>15039</v>
      </c>
      <c r="G43" s="12">
        <v>122</v>
      </c>
      <c r="H43" s="12">
        <v>6212</v>
      </c>
      <c r="I43" s="23">
        <v>11</v>
      </c>
      <c r="J43" s="12">
        <v>1</v>
      </c>
      <c r="K43" s="12">
        <v>3</v>
      </c>
      <c r="L43" s="12">
        <v>4</v>
      </c>
      <c r="M43" s="12">
        <f t="shared" ref="M43:M44" si="5">+(J43*400)+(K43*100)+L43</f>
        <v>704</v>
      </c>
      <c r="N43" s="12">
        <v>2</v>
      </c>
      <c r="P43" s="12">
        <v>704</v>
      </c>
      <c r="U43" s="12" t="s">
        <v>98</v>
      </c>
      <c r="V43" s="12" t="s">
        <v>160</v>
      </c>
      <c r="W43" s="12" t="s">
        <v>66</v>
      </c>
      <c r="X43" s="12">
        <v>8</v>
      </c>
      <c r="Y43" s="12">
        <v>12</v>
      </c>
      <c r="Z43" s="12">
        <f t="shared" ref="Z43" si="6">+X43*Y43</f>
        <v>96</v>
      </c>
      <c r="AA43" s="12">
        <v>2</v>
      </c>
      <c r="AC43" s="12">
        <v>96</v>
      </c>
      <c r="AF43" s="12">
        <v>31</v>
      </c>
      <c r="AG43" s="24"/>
      <c r="AH43" s="2"/>
      <c r="AI43" s="2"/>
      <c r="AJ43" s="2"/>
      <c r="AK43" s="2"/>
      <c r="AL43" s="2"/>
      <c r="AM43" s="2"/>
      <c r="AN43" s="2"/>
      <c r="AO43" s="2"/>
      <c r="AP43" s="2"/>
      <c r="AQ43" s="11"/>
    </row>
    <row r="44" spans="1:43" s="12" customFormat="1" x14ac:dyDescent="0.55000000000000004">
      <c r="A44" s="53"/>
      <c r="B44" s="12" t="s">
        <v>92</v>
      </c>
      <c r="C44" s="12" t="s">
        <v>96</v>
      </c>
      <c r="D44" s="12" t="s">
        <v>97</v>
      </c>
      <c r="E44" s="23" t="s">
        <v>23</v>
      </c>
      <c r="F44" s="12">
        <v>15949</v>
      </c>
      <c r="G44" s="12">
        <v>5</v>
      </c>
      <c r="H44" s="12">
        <v>6808</v>
      </c>
      <c r="I44" s="23">
        <v>11</v>
      </c>
      <c r="J44" s="12">
        <v>1</v>
      </c>
      <c r="K44" s="12">
        <v>2</v>
      </c>
      <c r="L44" s="12">
        <v>38</v>
      </c>
      <c r="M44" s="12">
        <f t="shared" si="5"/>
        <v>638</v>
      </c>
      <c r="N44" s="12">
        <v>1</v>
      </c>
      <c r="O44" s="12">
        <v>638</v>
      </c>
      <c r="AG44" s="24" t="s">
        <v>90</v>
      </c>
      <c r="AH44" s="2"/>
      <c r="AI44" s="2"/>
      <c r="AJ44" s="2"/>
      <c r="AK44" s="2"/>
      <c r="AL44" s="2"/>
      <c r="AM44" s="2"/>
      <c r="AN44" s="2"/>
      <c r="AO44" s="2"/>
      <c r="AP44" s="2"/>
      <c r="AQ44" s="11"/>
    </row>
    <row r="45" spans="1:43" s="12" customFormat="1" x14ac:dyDescent="0.55000000000000004">
      <c r="A45" s="53"/>
      <c r="B45" s="12" t="s">
        <v>92</v>
      </c>
      <c r="C45" s="12" t="s">
        <v>96</v>
      </c>
      <c r="D45" s="12" t="s">
        <v>97</v>
      </c>
      <c r="E45" s="23" t="s">
        <v>23</v>
      </c>
      <c r="F45" s="12">
        <v>15127</v>
      </c>
      <c r="G45" s="12">
        <v>181</v>
      </c>
      <c r="H45" s="12">
        <v>6298</v>
      </c>
      <c r="I45" s="23">
        <v>11</v>
      </c>
      <c r="J45" s="12">
        <v>3</v>
      </c>
      <c r="K45" s="12">
        <v>3</v>
      </c>
      <c r="L45" s="12">
        <v>5</v>
      </c>
      <c r="M45" s="12">
        <f>+(J45*400)+(K45*100)+L45</f>
        <v>1505</v>
      </c>
      <c r="N45" s="12">
        <v>1</v>
      </c>
      <c r="O45" s="12">
        <v>1505</v>
      </c>
      <c r="AG45" s="24" t="s">
        <v>63</v>
      </c>
      <c r="AH45" s="2"/>
      <c r="AI45" s="2"/>
      <c r="AJ45" s="2"/>
      <c r="AK45" s="2"/>
      <c r="AL45" s="2"/>
      <c r="AM45" s="2"/>
      <c r="AN45" s="2"/>
      <c r="AO45" s="2"/>
      <c r="AP45" s="2"/>
      <c r="AQ45" s="11"/>
    </row>
    <row r="46" spans="1:43" s="12" customFormat="1" x14ac:dyDescent="0.55000000000000004">
      <c r="A46" s="53"/>
      <c r="B46" s="12" t="s">
        <v>92</v>
      </c>
      <c r="C46" s="12" t="s">
        <v>96</v>
      </c>
      <c r="D46" s="12" t="s">
        <v>97</v>
      </c>
      <c r="E46" s="23" t="s">
        <v>23</v>
      </c>
      <c r="F46" s="12">
        <v>15125</v>
      </c>
      <c r="G46" s="12">
        <v>171</v>
      </c>
      <c r="H46" s="12">
        <v>6296</v>
      </c>
      <c r="I46" s="23">
        <v>11</v>
      </c>
      <c r="J46" s="12">
        <v>1</v>
      </c>
      <c r="K46" s="12">
        <v>0</v>
      </c>
      <c r="L46" s="12">
        <v>23</v>
      </c>
      <c r="M46" s="12">
        <f>+(J46*400)+(K46*100)+L46</f>
        <v>423</v>
      </c>
      <c r="N46" s="12">
        <v>1</v>
      </c>
      <c r="O46" s="12">
        <v>423</v>
      </c>
      <c r="AG46" s="24" t="s">
        <v>63</v>
      </c>
      <c r="AH46" s="2"/>
      <c r="AI46" s="2"/>
      <c r="AJ46" s="2"/>
      <c r="AK46" s="2"/>
      <c r="AL46" s="2"/>
      <c r="AM46" s="2"/>
      <c r="AN46" s="2"/>
      <c r="AO46" s="2"/>
      <c r="AP46" s="2"/>
      <c r="AQ46" s="11"/>
    </row>
    <row r="47" spans="1:43" s="60" customFormat="1" x14ac:dyDescent="0.55000000000000004">
      <c r="A47" s="59"/>
      <c r="E47" s="61"/>
      <c r="I47" s="61"/>
      <c r="AG47" s="62"/>
      <c r="AH47" s="63"/>
      <c r="AI47" s="63"/>
      <c r="AJ47" s="63"/>
      <c r="AK47" s="63"/>
      <c r="AL47" s="63"/>
      <c r="AM47" s="63"/>
      <c r="AN47" s="63"/>
      <c r="AO47" s="63"/>
      <c r="AP47" s="63"/>
      <c r="AQ47" s="64"/>
    </row>
    <row r="48" spans="1:43" s="12" customFormat="1" x14ac:dyDescent="0.55000000000000004">
      <c r="A48" s="53">
        <v>12</v>
      </c>
      <c r="B48" s="12" t="s">
        <v>92</v>
      </c>
      <c r="C48" s="12" t="s">
        <v>99</v>
      </c>
      <c r="D48" s="12" t="s">
        <v>100</v>
      </c>
      <c r="E48" s="23" t="s">
        <v>23</v>
      </c>
      <c r="F48" s="12">
        <v>14890</v>
      </c>
      <c r="G48" s="12">
        <v>42</v>
      </c>
      <c r="H48" s="12">
        <v>6157</v>
      </c>
      <c r="I48" s="23">
        <v>11</v>
      </c>
      <c r="J48" s="12">
        <v>0</v>
      </c>
      <c r="K48" s="12">
        <v>2</v>
      </c>
      <c r="L48" s="12">
        <v>2</v>
      </c>
      <c r="M48" s="12">
        <f t="shared" ref="M48" si="7">+(J48*400)+(K48*100)+L48</f>
        <v>202</v>
      </c>
      <c r="N48" s="12" t="s">
        <v>493</v>
      </c>
      <c r="O48" s="12">
        <v>1.5</v>
      </c>
      <c r="P48" s="12">
        <v>200.5</v>
      </c>
      <c r="U48" s="12" t="s">
        <v>496</v>
      </c>
      <c r="V48" s="12" t="s">
        <v>160</v>
      </c>
      <c r="W48" s="12" t="s">
        <v>66</v>
      </c>
      <c r="X48" s="12">
        <v>12.5</v>
      </c>
      <c r="Y48" s="12">
        <v>10.3</v>
      </c>
      <c r="Z48" s="12">
        <f t="shared" ref="Z48:Z49" si="8">+X48*Y48</f>
        <v>128.75</v>
      </c>
      <c r="AA48" s="12">
        <v>2</v>
      </c>
      <c r="AC48" s="12">
        <v>128.75</v>
      </c>
      <c r="AF48" s="12">
        <v>21</v>
      </c>
      <c r="AG48" s="24"/>
      <c r="AH48" s="2"/>
      <c r="AI48" s="2"/>
      <c r="AJ48" s="2"/>
      <c r="AK48" s="2"/>
      <c r="AL48" s="2"/>
      <c r="AM48" s="2"/>
      <c r="AN48" s="2"/>
      <c r="AO48" s="2"/>
      <c r="AP48" s="2"/>
      <c r="AQ48" s="11"/>
    </row>
    <row r="49" spans="1:43" s="12" customFormat="1" x14ac:dyDescent="0.55000000000000004">
      <c r="A49" s="53"/>
      <c r="E49" s="23"/>
      <c r="I49" s="23"/>
      <c r="W49" s="12" t="s">
        <v>66</v>
      </c>
      <c r="X49" s="12">
        <v>2</v>
      </c>
      <c r="Y49" s="12">
        <v>3</v>
      </c>
      <c r="Z49" s="12">
        <f t="shared" si="8"/>
        <v>6</v>
      </c>
      <c r="AA49" s="12">
        <v>1</v>
      </c>
      <c r="AB49" s="12">
        <v>6</v>
      </c>
      <c r="AC49" s="12">
        <v>6</v>
      </c>
      <c r="AF49" s="12">
        <v>21</v>
      </c>
      <c r="AG49" s="24" t="s">
        <v>67</v>
      </c>
      <c r="AH49" s="2"/>
      <c r="AI49" s="2"/>
      <c r="AJ49" s="2"/>
      <c r="AK49" s="2"/>
      <c r="AL49" s="2"/>
      <c r="AM49" s="2"/>
      <c r="AN49" s="2"/>
      <c r="AO49" s="2"/>
      <c r="AP49" s="2"/>
      <c r="AQ49" s="11"/>
    </row>
    <row r="50" spans="1:43" s="12" customFormat="1" x14ac:dyDescent="0.55000000000000004">
      <c r="A50" s="53"/>
      <c r="B50" s="12" t="s">
        <v>92</v>
      </c>
      <c r="C50" s="12" t="s">
        <v>99</v>
      </c>
      <c r="D50" s="12" t="s">
        <v>100</v>
      </c>
      <c r="E50" s="23" t="s">
        <v>23</v>
      </c>
      <c r="F50" s="12">
        <v>15690</v>
      </c>
      <c r="G50" s="12">
        <v>3</v>
      </c>
      <c r="H50" s="12">
        <v>5632</v>
      </c>
      <c r="I50" s="23">
        <v>11</v>
      </c>
      <c r="J50" s="12">
        <v>1</v>
      </c>
      <c r="K50" s="12">
        <v>3</v>
      </c>
      <c r="L50" s="12">
        <v>5</v>
      </c>
      <c r="M50" s="12">
        <f>+(J50*400)+(K50*100)+L50</f>
        <v>705</v>
      </c>
      <c r="N50" s="12">
        <v>1</v>
      </c>
      <c r="O50" s="12">
        <v>705</v>
      </c>
      <c r="AG50" s="24" t="s">
        <v>101</v>
      </c>
      <c r="AH50" s="2"/>
      <c r="AI50" s="2"/>
      <c r="AJ50" s="2"/>
      <c r="AK50" s="2"/>
      <c r="AL50" s="2"/>
      <c r="AM50" s="2"/>
      <c r="AN50" s="2"/>
      <c r="AO50" s="2"/>
      <c r="AP50" s="2"/>
      <c r="AQ50" s="11"/>
    </row>
    <row r="51" spans="1:43" s="60" customFormat="1" x14ac:dyDescent="0.55000000000000004">
      <c r="A51" s="59"/>
      <c r="E51" s="61"/>
      <c r="I51" s="61"/>
      <c r="AG51" s="62"/>
      <c r="AH51" s="63"/>
      <c r="AI51" s="63"/>
      <c r="AJ51" s="63"/>
      <c r="AK51" s="63"/>
      <c r="AL51" s="63"/>
      <c r="AM51" s="63"/>
      <c r="AN51" s="63"/>
      <c r="AO51" s="63"/>
      <c r="AP51" s="63"/>
      <c r="AQ51" s="64"/>
    </row>
    <row r="52" spans="1:43" x14ac:dyDescent="0.55000000000000004">
      <c r="A52" s="53">
        <v>13</v>
      </c>
      <c r="B52" s="12" t="s">
        <v>92</v>
      </c>
      <c r="C52" s="12" t="s">
        <v>492</v>
      </c>
      <c r="D52" s="12" t="s">
        <v>256</v>
      </c>
      <c r="E52" s="23" t="s">
        <v>23</v>
      </c>
      <c r="F52" s="12">
        <v>15830</v>
      </c>
      <c r="G52" s="12">
        <v>88</v>
      </c>
      <c r="H52" s="12">
        <v>6689</v>
      </c>
      <c r="I52" s="23">
        <v>11</v>
      </c>
      <c r="J52" s="12">
        <v>3</v>
      </c>
      <c r="K52" s="12">
        <v>1</v>
      </c>
      <c r="L52" s="12">
        <v>41</v>
      </c>
      <c r="N52" s="12">
        <v>1</v>
      </c>
      <c r="O52" s="12">
        <v>1341</v>
      </c>
      <c r="P52" s="12"/>
      <c r="Q52" s="12"/>
      <c r="R52" s="12"/>
      <c r="S52" s="12"/>
      <c r="T52" s="12"/>
      <c r="U52" s="12"/>
      <c r="V52" s="12"/>
      <c r="W52" s="12"/>
      <c r="Z52" s="12"/>
      <c r="AA52" s="12"/>
      <c r="AB52" s="12"/>
      <c r="AC52" s="12"/>
      <c r="AD52" s="12"/>
      <c r="AE52" s="12"/>
      <c r="AF52" s="12"/>
      <c r="AG52" s="24" t="s">
        <v>228</v>
      </c>
    </row>
    <row r="53" spans="1:43" s="60" customFormat="1" x14ac:dyDescent="0.55000000000000004">
      <c r="A53" s="59"/>
      <c r="E53" s="61"/>
      <c r="I53" s="61"/>
      <c r="AG53" s="62"/>
      <c r="AH53" s="63"/>
      <c r="AI53" s="63"/>
      <c r="AJ53" s="63"/>
      <c r="AK53" s="63"/>
      <c r="AL53" s="63"/>
      <c r="AM53" s="63"/>
      <c r="AN53" s="63"/>
      <c r="AO53" s="63"/>
      <c r="AP53" s="63"/>
      <c r="AQ53" s="64"/>
    </row>
    <row r="54" spans="1:43" s="12" customFormat="1" x14ac:dyDescent="0.55000000000000004">
      <c r="A54" s="53">
        <v>14</v>
      </c>
      <c r="B54" s="12" t="s">
        <v>92</v>
      </c>
      <c r="C54" s="12" t="s">
        <v>102</v>
      </c>
      <c r="D54" s="12" t="s">
        <v>103</v>
      </c>
      <c r="E54" s="23" t="s">
        <v>23</v>
      </c>
      <c r="F54" s="12">
        <v>12003</v>
      </c>
      <c r="G54" s="12">
        <v>1</v>
      </c>
      <c r="H54" s="12">
        <v>5608</v>
      </c>
      <c r="I54" s="23">
        <v>11</v>
      </c>
      <c r="J54" s="12">
        <v>1</v>
      </c>
      <c r="K54" s="12">
        <v>0</v>
      </c>
      <c r="L54" s="12">
        <v>66</v>
      </c>
      <c r="M54" s="12">
        <f t="shared" ref="M54:M67" si="9">+(J54*400)+(K54*100)+L54</f>
        <v>466</v>
      </c>
      <c r="N54" s="12" t="s">
        <v>493</v>
      </c>
      <c r="O54" s="12">
        <v>3.15</v>
      </c>
      <c r="P54" s="12">
        <v>462.85</v>
      </c>
      <c r="U54" s="12" t="s">
        <v>104</v>
      </c>
      <c r="V54" s="12" t="s">
        <v>160</v>
      </c>
      <c r="W54" s="12" t="s">
        <v>66</v>
      </c>
      <c r="X54" s="12">
        <v>50</v>
      </c>
      <c r="Y54" s="12">
        <v>12</v>
      </c>
      <c r="Z54" s="12">
        <f t="shared" ref="Z54:Z79" si="10">+X54*Y54</f>
        <v>600</v>
      </c>
      <c r="AA54" s="12">
        <v>2</v>
      </c>
      <c r="AC54" s="12">
        <v>600</v>
      </c>
      <c r="AF54" s="12">
        <v>41</v>
      </c>
      <c r="AG54" s="24"/>
      <c r="AH54" s="2"/>
      <c r="AI54" s="2"/>
      <c r="AJ54" s="2"/>
      <c r="AK54" s="2"/>
      <c r="AL54" s="2"/>
      <c r="AM54" s="2"/>
      <c r="AN54" s="2"/>
      <c r="AO54" s="2"/>
      <c r="AP54" s="2"/>
      <c r="AQ54" s="11"/>
    </row>
    <row r="55" spans="1:43" s="12" customFormat="1" x14ac:dyDescent="0.55000000000000004">
      <c r="A55" s="53"/>
      <c r="E55" s="23"/>
      <c r="I55" s="23"/>
      <c r="W55" s="12" t="s">
        <v>66</v>
      </c>
      <c r="X55" s="12">
        <v>3.4</v>
      </c>
      <c r="Y55" s="12">
        <v>3.7</v>
      </c>
      <c r="Z55" s="12">
        <f t="shared" si="10"/>
        <v>12.58</v>
      </c>
      <c r="AA55" s="12">
        <v>1</v>
      </c>
      <c r="AB55" s="12">
        <v>12.58</v>
      </c>
      <c r="AF55" s="12">
        <v>41</v>
      </c>
      <c r="AG55" s="24"/>
      <c r="AH55" s="2"/>
      <c r="AI55" s="2"/>
      <c r="AJ55" s="2"/>
      <c r="AK55" s="2"/>
      <c r="AL55" s="2"/>
      <c r="AM55" s="2"/>
      <c r="AN55" s="2"/>
      <c r="AO55" s="2"/>
      <c r="AP55" s="2"/>
      <c r="AQ55" s="11"/>
    </row>
    <row r="56" spans="1:43" s="12" customFormat="1" x14ac:dyDescent="0.55000000000000004">
      <c r="A56" s="53"/>
      <c r="B56" s="12" t="s">
        <v>92</v>
      </c>
      <c r="C56" s="12" t="s">
        <v>102</v>
      </c>
      <c r="D56" s="12" t="s">
        <v>103</v>
      </c>
      <c r="E56" s="23" t="s">
        <v>23</v>
      </c>
      <c r="F56" s="12">
        <v>15916</v>
      </c>
      <c r="G56" s="12">
        <v>16</v>
      </c>
      <c r="H56" s="12">
        <v>6775</v>
      </c>
      <c r="I56" s="23">
        <v>11</v>
      </c>
      <c r="J56" s="12">
        <v>2</v>
      </c>
      <c r="K56" s="12">
        <v>1</v>
      </c>
      <c r="L56" s="12">
        <v>4</v>
      </c>
      <c r="M56" s="12">
        <f t="shared" si="9"/>
        <v>904</v>
      </c>
      <c r="N56" s="12">
        <v>1</v>
      </c>
      <c r="O56" s="12">
        <v>904</v>
      </c>
      <c r="AG56" s="24" t="s">
        <v>63</v>
      </c>
      <c r="AH56" s="2"/>
      <c r="AI56" s="2"/>
      <c r="AJ56" s="2"/>
      <c r="AK56" s="2"/>
      <c r="AL56" s="2"/>
      <c r="AM56" s="2"/>
      <c r="AN56" s="2"/>
      <c r="AO56" s="2"/>
      <c r="AP56" s="2"/>
      <c r="AQ56" s="11"/>
    </row>
    <row r="57" spans="1:43" s="12" customFormat="1" x14ac:dyDescent="0.55000000000000004">
      <c r="A57" s="53"/>
      <c r="B57" s="12" t="s">
        <v>92</v>
      </c>
      <c r="C57" s="12" t="s">
        <v>102</v>
      </c>
      <c r="D57" s="12" t="s">
        <v>103</v>
      </c>
      <c r="E57" s="23" t="s">
        <v>23</v>
      </c>
      <c r="F57" s="12">
        <v>15694</v>
      </c>
      <c r="G57" s="12">
        <v>2</v>
      </c>
      <c r="H57" s="12">
        <v>5614</v>
      </c>
      <c r="I57" s="23">
        <v>11</v>
      </c>
      <c r="J57" s="12">
        <v>1</v>
      </c>
      <c r="K57" s="12">
        <v>2</v>
      </c>
      <c r="L57" s="12">
        <v>6</v>
      </c>
      <c r="M57" s="12">
        <f t="shared" ref="M57" si="11">+(J57*400)+(K57*100)+L57</f>
        <v>606</v>
      </c>
      <c r="N57" s="12">
        <v>1</v>
      </c>
      <c r="O57" s="12">
        <v>606</v>
      </c>
      <c r="AG57" s="24" t="s">
        <v>63</v>
      </c>
      <c r="AH57" s="2"/>
      <c r="AI57" s="2"/>
      <c r="AJ57" s="2"/>
      <c r="AK57" s="2"/>
      <c r="AL57" s="2"/>
      <c r="AM57" s="2"/>
      <c r="AN57" s="2"/>
      <c r="AO57" s="2"/>
      <c r="AP57" s="2"/>
      <c r="AQ57" s="11"/>
    </row>
    <row r="58" spans="1:43" s="60" customFormat="1" x14ac:dyDescent="0.55000000000000004">
      <c r="A58" s="59"/>
      <c r="E58" s="61"/>
      <c r="I58" s="61"/>
      <c r="AG58" s="62"/>
      <c r="AH58" s="63"/>
      <c r="AI58" s="63"/>
      <c r="AJ58" s="63"/>
      <c r="AK58" s="63"/>
      <c r="AL58" s="63"/>
      <c r="AM58" s="63"/>
      <c r="AN58" s="63"/>
      <c r="AO58" s="63"/>
      <c r="AP58" s="63"/>
      <c r="AQ58" s="64"/>
    </row>
    <row r="59" spans="1:43" s="12" customFormat="1" x14ac:dyDescent="0.55000000000000004">
      <c r="A59" s="53">
        <v>15</v>
      </c>
      <c r="B59" s="12" t="s">
        <v>92</v>
      </c>
      <c r="C59" s="12" t="s">
        <v>105</v>
      </c>
      <c r="D59" s="12" t="s">
        <v>106</v>
      </c>
      <c r="E59" s="23" t="s">
        <v>23</v>
      </c>
      <c r="F59" s="12">
        <v>14872</v>
      </c>
      <c r="G59" s="12">
        <v>29</v>
      </c>
      <c r="H59" s="12">
        <v>6139</v>
      </c>
      <c r="I59" s="23">
        <v>11</v>
      </c>
      <c r="J59" s="12">
        <v>0</v>
      </c>
      <c r="K59" s="12">
        <v>2</v>
      </c>
      <c r="L59" s="12">
        <v>84</v>
      </c>
      <c r="M59" s="12">
        <f t="shared" si="9"/>
        <v>284</v>
      </c>
      <c r="N59" s="12" t="s">
        <v>493</v>
      </c>
      <c r="O59" s="12">
        <v>3.5</v>
      </c>
      <c r="P59" s="12">
        <v>280.5</v>
      </c>
      <c r="U59" s="12" t="s">
        <v>107</v>
      </c>
      <c r="V59" s="12" t="s">
        <v>160</v>
      </c>
      <c r="W59" s="12" t="s">
        <v>108</v>
      </c>
      <c r="X59" s="12">
        <v>21</v>
      </c>
      <c r="Y59" s="12">
        <v>6.5</v>
      </c>
      <c r="Z59" s="12">
        <f t="shared" si="10"/>
        <v>136.5</v>
      </c>
      <c r="AA59" s="12">
        <v>2</v>
      </c>
      <c r="AC59" s="12">
        <v>136.5</v>
      </c>
      <c r="AF59" s="12">
        <v>7</v>
      </c>
      <c r="AG59" s="24" t="s">
        <v>109</v>
      </c>
      <c r="AH59" s="2"/>
      <c r="AI59" s="2"/>
      <c r="AJ59" s="2"/>
      <c r="AK59" s="2"/>
      <c r="AL59" s="2"/>
      <c r="AM59" s="2"/>
      <c r="AN59" s="2"/>
      <c r="AO59" s="2"/>
      <c r="AP59" s="2"/>
      <c r="AQ59" s="11"/>
    </row>
    <row r="60" spans="1:43" s="12" customFormat="1" x14ac:dyDescent="0.55000000000000004">
      <c r="A60" s="53"/>
      <c r="E60" s="23"/>
      <c r="I60" s="23"/>
      <c r="W60" s="12" t="s">
        <v>108</v>
      </c>
      <c r="X60" s="12">
        <v>21</v>
      </c>
      <c r="Y60" s="12">
        <v>6.5</v>
      </c>
      <c r="Z60" s="12">
        <f t="shared" si="10"/>
        <v>136.5</v>
      </c>
      <c r="AA60" s="12">
        <v>2</v>
      </c>
      <c r="AC60" s="12">
        <v>136.5</v>
      </c>
      <c r="AG60" s="24" t="s">
        <v>110</v>
      </c>
      <c r="AH60" s="2"/>
      <c r="AI60" s="2"/>
      <c r="AJ60" s="2"/>
      <c r="AK60" s="2"/>
      <c r="AL60" s="2"/>
      <c r="AM60" s="2"/>
      <c r="AN60" s="2"/>
      <c r="AO60" s="2"/>
      <c r="AP60" s="2"/>
      <c r="AQ60" s="11"/>
    </row>
    <row r="61" spans="1:43" s="12" customFormat="1" x14ac:dyDescent="0.55000000000000004">
      <c r="A61" s="53"/>
      <c r="E61" s="23"/>
      <c r="I61" s="23"/>
      <c r="W61" s="12" t="s">
        <v>66</v>
      </c>
      <c r="X61" s="12">
        <v>2</v>
      </c>
      <c r="Y61" s="12">
        <v>3</v>
      </c>
      <c r="Z61" s="12">
        <f t="shared" si="10"/>
        <v>6</v>
      </c>
      <c r="AA61" s="12">
        <v>2</v>
      </c>
      <c r="AC61" s="12">
        <v>6</v>
      </c>
      <c r="AF61" s="12">
        <v>21</v>
      </c>
      <c r="AG61" s="24" t="s">
        <v>67</v>
      </c>
      <c r="AH61" s="2"/>
      <c r="AI61" s="2"/>
      <c r="AJ61" s="2"/>
      <c r="AK61" s="2"/>
      <c r="AL61" s="2"/>
      <c r="AM61" s="2"/>
      <c r="AN61" s="2"/>
      <c r="AO61" s="2"/>
      <c r="AP61" s="2"/>
      <c r="AQ61" s="11"/>
    </row>
    <row r="62" spans="1:43" s="12" customFormat="1" x14ac:dyDescent="0.55000000000000004">
      <c r="A62" s="53"/>
      <c r="E62" s="23"/>
      <c r="I62" s="23"/>
      <c r="W62" s="12" t="s">
        <v>161</v>
      </c>
      <c r="X62" s="12">
        <v>2</v>
      </c>
      <c r="Y62" s="12">
        <v>4</v>
      </c>
      <c r="Z62" s="12">
        <f t="shared" si="10"/>
        <v>8</v>
      </c>
      <c r="AA62" s="12">
        <v>2</v>
      </c>
      <c r="AC62" s="12">
        <v>8</v>
      </c>
      <c r="AF62" s="12">
        <v>11</v>
      </c>
      <c r="AG62" s="24" t="s">
        <v>67</v>
      </c>
      <c r="AH62" s="2"/>
      <c r="AI62" s="2"/>
      <c r="AJ62" s="2"/>
      <c r="AK62" s="2"/>
      <c r="AL62" s="2"/>
      <c r="AM62" s="2"/>
      <c r="AN62" s="2"/>
      <c r="AO62" s="2"/>
      <c r="AP62" s="2"/>
      <c r="AQ62" s="11"/>
    </row>
    <row r="63" spans="1:43" s="12" customFormat="1" x14ac:dyDescent="0.55000000000000004">
      <c r="A63" s="53"/>
      <c r="E63" s="23"/>
      <c r="I63" s="23"/>
      <c r="W63" s="12" t="s">
        <v>66</v>
      </c>
      <c r="X63" s="12">
        <v>3</v>
      </c>
      <c r="Y63" s="12">
        <v>8</v>
      </c>
      <c r="Z63" s="12">
        <f t="shared" si="10"/>
        <v>24</v>
      </c>
      <c r="AA63" s="12">
        <v>2</v>
      </c>
      <c r="AC63" s="12">
        <v>24</v>
      </c>
      <c r="AF63" s="12">
        <v>31</v>
      </c>
      <c r="AG63" s="24"/>
      <c r="AH63" s="2"/>
      <c r="AI63" s="2"/>
      <c r="AJ63" s="2"/>
      <c r="AK63" s="2"/>
      <c r="AL63" s="2"/>
      <c r="AM63" s="2"/>
      <c r="AN63" s="2"/>
      <c r="AO63" s="2"/>
      <c r="AP63" s="2"/>
      <c r="AQ63" s="11"/>
    </row>
    <row r="64" spans="1:43" s="12" customFormat="1" x14ac:dyDescent="0.55000000000000004">
      <c r="A64" s="53"/>
      <c r="B64" s="12" t="s">
        <v>92</v>
      </c>
      <c r="C64" s="12" t="s">
        <v>105</v>
      </c>
      <c r="D64" s="12" t="s">
        <v>106</v>
      </c>
      <c r="E64" s="23" t="s">
        <v>23</v>
      </c>
      <c r="F64" s="12">
        <v>15995</v>
      </c>
      <c r="G64" s="12">
        <v>12</v>
      </c>
      <c r="H64" s="12">
        <v>6854</v>
      </c>
      <c r="I64" s="23">
        <v>11</v>
      </c>
      <c r="J64" s="12">
        <v>3</v>
      </c>
      <c r="K64" s="12">
        <v>0</v>
      </c>
      <c r="L64" s="12">
        <v>57</v>
      </c>
      <c r="M64" s="12">
        <f t="shared" si="9"/>
        <v>1257</v>
      </c>
      <c r="N64" s="12">
        <v>1</v>
      </c>
      <c r="O64" s="12">
        <v>1257</v>
      </c>
      <c r="AG64" s="24"/>
      <c r="AH64" s="2"/>
      <c r="AI64" s="2"/>
      <c r="AJ64" s="2"/>
      <c r="AK64" s="2"/>
      <c r="AL64" s="2"/>
      <c r="AM64" s="2"/>
      <c r="AN64" s="2"/>
      <c r="AO64" s="2"/>
      <c r="AP64" s="2"/>
      <c r="AQ64" s="11"/>
    </row>
    <row r="65" spans="1:43" s="12" customFormat="1" x14ac:dyDescent="0.55000000000000004">
      <c r="A65" s="53"/>
      <c r="B65" s="12" t="s">
        <v>92</v>
      </c>
      <c r="C65" s="12" t="s">
        <v>105</v>
      </c>
      <c r="D65" s="12" t="s">
        <v>106</v>
      </c>
      <c r="E65" s="23" t="s">
        <v>23</v>
      </c>
      <c r="F65" s="12">
        <v>15967</v>
      </c>
      <c r="G65" s="12">
        <v>6</v>
      </c>
      <c r="H65" s="12">
        <v>6826</v>
      </c>
      <c r="I65" s="23">
        <v>11</v>
      </c>
      <c r="J65" s="12">
        <v>2</v>
      </c>
      <c r="K65" s="12">
        <v>1</v>
      </c>
      <c r="L65" s="12">
        <v>32</v>
      </c>
      <c r="M65" s="12">
        <f>+(J65*400)+(K65*100)+L65</f>
        <v>932</v>
      </c>
      <c r="N65" s="12">
        <v>1</v>
      </c>
      <c r="O65" s="12">
        <v>932</v>
      </c>
      <c r="AG65" s="24"/>
      <c r="AH65" s="2"/>
      <c r="AI65" s="2"/>
      <c r="AJ65" s="2"/>
      <c r="AK65" s="2"/>
      <c r="AL65" s="2"/>
      <c r="AM65" s="2"/>
      <c r="AN65" s="2"/>
      <c r="AO65" s="2"/>
      <c r="AP65" s="2"/>
      <c r="AQ65" s="11"/>
    </row>
    <row r="66" spans="1:43" s="60" customFormat="1" x14ac:dyDescent="0.55000000000000004">
      <c r="A66" s="59"/>
      <c r="E66" s="61"/>
      <c r="I66" s="61"/>
      <c r="AG66" s="62"/>
      <c r="AH66" s="63"/>
      <c r="AI66" s="63"/>
      <c r="AJ66" s="63"/>
      <c r="AK66" s="63"/>
      <c r="AL66" s="63"/>
      <c r="AM66" s="63"/>
      <c r="AN66" s="63"/>
      <c r="AO66" s="63"/>
      <c r="AP66" s="63"/>
      <c r="AQ66" s="64"/>
    </row>
    <row r="67" spans="1:43" s="12" customFormat="1" x14ac:dyDescent="0.55000000000000004">
      <c r="A67" s="53">
        <v>16</v>
      </c>
      <c r="B67" s="12" t="s">
        <v>56</v>
      </c>
      <c r="C67" s="12" t="s">
        <v>105</v>
      </c>
      <c r="D67" s="12" t="s">
        <v>111</v>
      </c>
      <c r="E67" s="23" t="s">
        <v>23</v>
      </c>
      <c r="F67" s="12">
        <v>15569</v>
      </c>
      <c r="G67" s="12">
        <v>14</v>
      </c>
      <c r="H67" s="12">
        <v>6555</v>
      </c>
      <c r="I67" s="23">
        <v>11</v>
      </c>
      <c r="J67" s="12">
        <v>0</v>
      </c>
      <c r="K67" s="12">
        <v>1</v>
      </c>
      <c r="L67" s="12">
        <v>51</v>
      </c>
      <c r="M67" s="12">
        <f t="shared" si="9"/>
        <v>151</v>
      </c>
      <c r="N67" s="12" t="s">
        <v>493</v>
      </c>
      <c r="O67" s="12">
        <v>1.5</v>
      </c>
      <c r="P67" s="12">
        <v>149.5</v>
      </c>
      <c r="U67" s="12" t="s">
        <v>112</v>
      </c>
      <c r="V67" s="12" t="s">
        <v>160</v>
      </c>
      <c r="W67" s="12" t="s">
        <v>66</v>
      </c>
      <c r="X67" s="12">
        <v>9.5</v>
      </c>
      <c r="Y67" s="12">
        <v>15</v>
      </c>
      <c r="Z67" s="12">
        <f t="shared" si="10"/>
        <v>142.5</v>
      </c>
      <c r="AA67" s="12">
        <v>2</v>
      </c>
      <c r="AC67" s="12">
        <v>142.5</v>
      </c>
      <c r="AF67" s="12">
        <v>23</v>
      </c>
      <c r="AG67" s="24"/>
      <c r="AH67" s="2"/>
      <c r="AI67" s="2"/>
      <c r="AJ67" s="2"/>
      <c r="AK67" s="2"/>
      <c r="AL67" s="2"/>
      <c r="AM67" s="2"/>
      <c r="AN67" s="2"/>
      <c r="AO67" s="2"/>
      <c r="AP67" s="2"/>
      <c r="AQ67" s="11"/>
    </row>
    <row r="68" spans="1:43" s="12" customFormat="1" x14ac:dyDescent="0.55000000000000004">
      <c r="A68" s="53"/>
      <c r="E68" s="23"/>
      <c r="I68" s="23"/>
      <c r="W68" s="12" t="s">
        <v>66</v>
      </c>
      <c r="X68" s="12">
        <v>2</v>
      </c>
      <c r="Y68" s="12">
        <v>3</v>
      </c>
      <c r="Z68" s="12">
        <f t="shared" si="10"/>
        <v>6</v>
      </c>
      <c r="AA68" s="12">
        <v>2</v>
      </c>
      <c r="AC68" s="12">
        <v>6</v>
      </c>
      <c r="AF68" s="12">
        <v>31</v>
      </c>
      <c r="AG68" s="24" t="s">
        <v>67</v>
      </c>
      <c r="AH68" s="2"/>
      <c r="AI68" s="2"/>
      <c r="AJ68" s="2"/>
      <c r="AK68" s="2"/>
      <c r="AL68" s="2"/>
      <c r="AM68" s="2"/>
      <c r="AN68" s="2"/>
      <c r="AO68" s="2"/>
      <c r="AP68" s="2"/>
      <c r="AQ68" s="11"/>
    </row>
    <row r="69" spans="1:43" s="60" customFormat="1" x14ac:dyDescent="0.55000000000000004">
      <c r="A69" s="59"/>
      <c r="E69" s="61"/>
      <c r="I69" s="61"/>
      <c r="AG69" s="62"/>
      <c r="AH69" s="63"/>
      <c r="AI69" s="63"/>
      <c r="AJ69" s="63"/>
      <c r="AK69" s="63"/>
      <c r="AL69" s="63"/>
      <c r="AM69" s="63"/>
      <c r="AN69" s="63"/>
      <c r="AO69" s="63"/>
      <c r="AP69" s="63"/>
      <c r="AQ69" s="64"/>
    </row>
    <row r="70" spans="1:43" s="12" customFormat="1" x14ac:dyDescent="0.55000000000000004">
      <c r="A70" s="53">
        <v>17</v>
      </c>
      <c r="B70" s="12" t="s">
        <v>56</v>
      </c>
      <c r="C70" s="12" t="s">
        <v>113</v>
      </c>
      <c r="D70" s="12" t="s">
        <v>114</v>
      </c>
      <c r="E70" s="23" t="s">
        <v>23</v>
      </c>
      <c r="F70" s="12">
        <v>15763</v>
      </c>
      <c r="G70" s="12">
        <v>10</v>
      </c>
      <c r="H70" s="12">
        <v>6881</v>
      </c>
      <c r="I70" s="23">
        <v>11</v>
      </c>
      <c r="J70" s="12">
        <v>0</v>
      </c>
      <c r="K70" s="12">
        <v>3</v>
      </c>
      <c r="L70" s="12">
        <v>51</v>
      </c>
      <c r="M70" s="12">
        <f t="shared" ref="M70" si="12">+(J70*400)+(K70*100)+L70</f>
        <v>351</v>
      </c>
      <c r="N70" s="12">
        <v>1</v>
      </c>
      <c r="O70" s="12">
        <v>351</v>
      </c>
      <c r="AG70" s="24" t="s">
        <v>63</v>
      </c>
      <c r="AH70" s="2"/>
      <c r="AI70" s="2"/>
      <c r="AJ70" s="2"/>
      <c r="AK70" s="2"/>
      <c r="AL70" s="2"/>
      <c r="AM70" s="2"/>
      <c r="AN70" s="2"/>
      <c r="AO70" s="2"/>
      <c r="AP70" s="2"/>
      <c r="AQ70" s="11"/>
    </row>
    <row r="71" spans="1:43" s="60" customFormat="1" x14ac:dyDescent="0.55000000000000004">
      <c r="A71" s="59"/>
      <c r="E71" s="61"/>
      <c r="I71" s="61"/>
      <c r="AG71" s="62"/>
      <c r="AH71" s="63"/>
      <c r="AI71" s="63"/>
      <c r="AJ71" s="63"/>
      <c r="AK71" s="63"/>
      <c r="AL71" s="63"/>
      <c r="AM71" s="63"/>
      <c r="AN71" s="63"/>
      <c r="AO71" s="63"/>
      <c r="AP71" s="63"/>
      <c r="AQ71" s="64"/>
    </row>
    <row r="72" spans="1:43" s="12" customFormat="1" x14ac:dyDescent="0.55000000000000004">
      <c r="A72" s="53">
        <v>18</v>
      </c>
      <c r="B72" s="12" t="s">
        <v>56</v>
      </c>
      <c r="C72" s="12" t="s">
        <v>116</v>
      </c>
      <c r="D72" s="12" t="s">
        <v>117</v>
      </c>
      <c r="E72" s="23" t="s">
        <v>23</v>
      </c>
      <c r="F72" s="12">
        <v>15835</v>
      </c>
      <c r="G72" s="12">
        <v>2</v>
      </c>
      <c r="H72" s="12">
        <v>6694</v>
      </c>
      <c r="I72" s="23">
        <v>11</v>
      </c>
      <c r="J72" s="12">
        <v>2</v>
      </c>
      <c r="K72" s="12">
        <v>3</v>
      </c>
      <c r="L72" s="12">
        <v>75</v>
      </c>
      <c r="M72" s="12">
        <f t="shared" ref="M72:M118" si="13">+(J72*400)+(K72*100)+L72</f>
        <v>1175</v>
      </c>
      <c r="N72" s="12">
        <v>1</v>
      </c>
      <c r="O72" s="12">
        <v>1175</v>
      </c>
      <c r="AG72" s="24" t="s">
        <v>83</v>
      </c>
      <c r="AH72" s="2"/>
      <c r="AI72" s="2"/>
      <c r="AJ72" s="2"/>
      <c r="AK72" s="2"/>
      <c r="AL72" s="2"/>
      <c r="AM72" s="2"/>
      <c r="AN72" s="2"/>
      <c r="AO72" s="2"/>
      <c r="AP72" s="2"/>
      <c r="AQ72" s="11"/>
    </row>
    <row r="73" spans="1:43" s="48" customFormat="1" x14ac:dyDescent="0.55000000000000004">
      <c r="A73" s="54"/>
      <c r="E73" s="47"/>
      <c r="I73" s="47"/>
      <c r="AG73" s="49"/>
      <c r="AH73" s="50"/>
      <c r="AI73" s="50"/>
      <c r="AJ73" s="50"/>
      <c r="AK73" s="50"/>
      <c r="AL73" s="50"/>
      <c r="AM73" s="50"/>
      <c r="AN73" s="50"/>
      <c r="AO73" s="50"/>
      <c r="AP73" s="50"/>
      <c r="AQ73" s="51"/>
    </row>
    <row r="74" spans="1:43" s="12" customFormat="1" x14ac:dyDescent="0.55000000000000004">
      <c r="A74" s="53">
        <v>19</v>
      </c>
      <c r="B74" s="12" t="s">
        <v>56</v>
      </c>
      <c r="C74" s="12" t="s">
        <v>118</v>
      </c>
      <c r="D74" s="12" t="s">
        <v>119</v>
      </c>
      <c r="E74" s="23" t="s">
        <v>23</v>
      </c>
      <c r="F74" s="12">
        <v>15237</v>
      </c>
      <c r="G74" s="12">
        <v>185</v>
      </c>
      <c r="H74" s="12">
        <v>6412</v>
      </c>
      <c r="I74" s="23">
        <v>7</v>
      </c>
      <c r="J74" s="12">
        <v>2</v>
      </c>
      <c r="K74" s="12">
        <v>1</v>
      </c>
      <c r="L74" s="12">
        <v>97</v>
      </c>
      <c r="M74" s="12">
        <f t="shared" si="13"/>
        <v>997</v>
      </c>
      <c r="N74" s="12">
        <v>1</v>
      </c>
      <c r="O74" s="12">
        <v>997</v>
      </c>
      <c r="AG74" s="24" t="s">
        <v>276</v>
      </c>
      <c r="AH74" s="2"/>
      <c r="AI74" s="2"/>
      <c r="AJ74" s="2"/>
      <c r="AK74" s="2"/>
      <c r="AL74" s="2"/>
      <c r="AM74" s="2"/>
      <c r="AN74" s="2"/>
      <c r="AO74" s="2"/>
      <c r="AP74" s="2"/>
      <c r="AQ74" s="11"/>
    </row>
    <row r="75" spans="1:43" s="48" customFormat="1" x14ac:dyDescent="0.55000000000000004">
      <c r="A75" s="54"/>
      <c r="E75" s="47"/>
      <c r="I75" s="47"/>
      <c r="AG75" s="49"/>
      <c r="AH75" s="50"/>
      <c r="AI75" s="50"/>
      <c r="AJ75" s="50"/>
      <c r="AK75" s="50"/>
      <c r="AL75" s="50"/>
      <c r="AM75" s="50"/>
      <c r="AN75" s="50"/>
      <c r="AO75" s="50"/>
      <c r="AP75" s="50"/>
      <c r="AQ75" s="51"/>
    </row>
    <row r="76" spans="1:43" s="12" customFormat="1" x14ac:dyDescent="0.55000000000000004">
      <c r="A76" s="53">
        <v>20</v>
      </c>
      <c r="B76" s="12" t="s">
        <v>75</v>
      </c>
      <c r="C76" s="12" t="s">
        <v>120</v>
      </c>
      <c r="D76" s="12" t="s">
        <v>121</v>
      </c>
      <c r="E76" s="23" t="s">
        <v>23</v>
      </c>
      <c r="F76" s="12">
        <v>14903</v>
      </c>
      <c r="G76" s="12">
        <v>59</v>
      </c>
      <c r="H76" s="12">
        <v>6170</v>
      </c>
      <c r="I76" s="23">
        <v>11</v>
      </c>
      <c r="J76" s="12">
        <v>1</v>
      </c>
      <c r="K76" s="12">
        <v>2</v>
      </c>
      <c r="L76" s="12">
        <v>82</v>
      </c>
      <c r="M76" s="12">
        <f t="shared" si="13"/>
        <v>682</v>
      </c>
      <c r="N76" s="12">
        <v>2</v>
      </c>
      <c r="P76" s="12">
        <v>682</v>
      </c>
      <c r="U76" s="12" t="s">
        <v>122</v>
      </c>
      <c r="V76" s="12" t="s">
        <v>160</v>
      </c>
      <c r="W76" s="12" t="s">
        <v>123</v>
      </c>
      <c r="X76" s="12">
        <v>6</v>
      </c>
      <c r="Y76" s="12">
        <v>18.8</v>
      </c>
      <c r="Z76" s="12">
        <f t="shared" si="10"/>
        <v>112.80000000000001</v>
      </c>
      <c r="AA76" s="12">
        <v>2</v>
      </c>
      <c r="AC76" s="12">
        <v>112.8</v>
      </c>
      <c r="AF76" s="12">
        <v>21</v>
      </c>
      <c r="AG76" s="24" t="s">
        <v>109</v>
      </c>
      <c r="AH76" s="2"/>
      <c r="AI76" s="2"/>
      <c r="AJ76" s="2"/>
      <c r="AK76" s="2"/>
      <c r="AL76" s="2"/>
      <c r="AM76" s="2"/>
      <c r="AN76" s="2"/>
      <c r="AO76" s="2"/>
      <c r="AP76" s="2"/>
      <c r="AQ76" s="11"/>
    </row>
    <row r="77" spans="1:43" s="12" customFormat="1" x14ac:dyDescent="0.55000000000000004">
      <c r="A77" s="53"/>
      <c r="E77" s="23"/>
      <c r="I77" s="23"/>
      <c r="W77" s="12" t="s">
        <v>161</v>
      </c>
      <c r="X77" s="12">
        <v>6</v>
      </c>
      <c r="Y77" s="12">
        <v>18.8</v>
      </c>
      <c r="Z77" s="12">
        <f t="shared" si="10"/>
        <v>112.80000000000001</v>
      </c>
      <c r="AA77" s="12">
        <v>2</v>
      </c>
      <c r="AC77" s="12">
        <v>112.8</v>
      </c>
      <c r="AF77" s="12">
        <v>21</v>
      </c>
      <c r="AG77" s="24" t="s">
        <v>110</v>
      </c>
      <c r="AH77" s="2"/>
      <c r="AI77" s="2"/>
      <c r="AJ77" s="2"/>
      <c r="AK77" s="2"/>
      <c r="AL77" s="2"/>
      <c r="AM77" s="2"/>
      <c r="AN77" s="2"/>
      <c r="AO77" s="2"/>
      <c r="AP77" s="2"/>
      <c r="AQ77" s="11"/>
    </row>
    <row r="78" spans="1:43" s="12" customFormat="1" x14ac:dyDescent="0.55000000000000004">
      <c r="A78" s="53"/>
      <c r="E78" s="23"/>
      <c r="I78" s="23"/>
      <c r="U78" s="25" t="s">
        <v>494</v>
      </c>
      <c r="V78" s="12" t="s">
        <v>160</v>
      </c>
      <c r="W78" s="12" t="s">
        <v>66</v>
      </c>
      <c r="X78" s="12">
        <v>4</v>
      </c>
      <c r="Y78" s="12">
        <v>6</v>
      </c>
      <c r="Z78" s="12">
        <f t="shared" si="10"/>
        <v>24</v>
      </c>
      <c r="AA78" s="12">
        <v>2</v>
      </c>
      <c r="AC78" s="12">
        <v>24</v>
      </c>
      <c r="AF78" s="12">
        <v>21</v>
      </c>
      <c r="AG78" s="24" t="s">
        <v>124</v>
      </c>
      <c r="AH78" s="2"/>
      <c r="AI78" s="2"/>
      <c r="AJ78" s="2"/>
      <c r="AK78" s="2"/>
      <c r="AL78" s="2"/>
      <c r="AM78" s="2"/>
      <c r="AN78" s="2"/>
      <c r="AO78" s="2"/>
      <c r="AP78" s="2"/>
      <c r="AQ78" s="11"/>
    </row>
    <row r="79" spans="1:43" s="12" customFormat="1" x14ac:dyDescent="0.55000000000000004">
      <c r="A79" s="53"/>
      <c r="E79" s="23"/>
      <c r="I79" s="23"/>
      <c r="W79" s="12" t="s">
        <v>66</v>
      </c>
      <c r="X79" s="12">
        <v>6</v>
      </c>
      <c r="Y79" s="12">
        <v>8</v>
      </c>
      <c r="Z79" s="12">
        <f t="shared" si="10"/>
        <v>48</v>
      </c>
      <c r="AA79" s="12">
        <v>2</v>
      </c>
      <c r="AC79" s="12">
        <v>48</v>
      </c>
      <c r="AF79" s="12">
        <v>21</v>
      </c>
      <c r="AG79" s="24"/>
      <c r="AH79" s="2"/>
      <c r="AI79" s="2"/>
      <c r="AJ79" s="2"/>
      <c r="AK79" s="2"/>
      <c r="AL79" s="2"/>
      <c r="AM79" s="2"/>
      <c r="AN79" s="2"/>
      <c r="AO79" s="2"/>
      <c r="AP79" s="2"/>
      <c r="AQ79" s="11"/>
    </row>
    <row r="80" spans="1:43" s="12" customFormat="1" x14ac:dyDescent="0.55000000000000004">
      <c r="A80" s="53"/>
      <c r="B80" s="12" t="s">
        <v>75</v>
      </c>
      <c r="C80" s="12" t="s">
        <v>120</v>
      </c>
      <c r="D80" s="12" t="s">
        <v>121</v>
      </c>
      <c r="E80" s="23" t="s">
        <v>23</v>
      </c>
      <c r="F80" s="12">
        <v>15232</v>
      </c>
      <c r="G80" s="12">
        <v>131</v>
      </c>
      <c r="H80" s="12">
        <v>6407</v>
      </c>
      <c r="I80" s="23">
        <v>11</v>
      </c>
      <c r="J80" s="12">
        <v>2</v>
      </c>
      <c r="K80" s="12">
        <v>0</v>
      </c>
      <c r="L80" s="12">
        <v>92</v>
      </c>
      <c r="M80" s="12">
        <f t="shared" si="13"/>
        <v>892</v>
      </c>
      <c r="N80" s="12">
        <v>1</v>
      </c>
      <c r="O80" s="12">
        <v>892</v>
      </c>
      <c r="AG80" s="24" t="s">
        <v>90</v>
      </c>
      <c r="AH80" s="2"/>
      <c r="AI80" s="2"/>
      <c r="AJ80" s="2"/>
      <c r="AK80" s="2"/>
      <c r="AL80" s="2"/>
      <c r="AM80" s="2"/>
      <c r="AN80" s="2"/>
      <c r="AO80" s="2"/>
      <c r="AP80" s="2"/>
      <c r="AQ80" s="11"/>
    </row>
    <row r="81" spans="1:43" s="12" customFormat="1" x14ac:dyDescent="0.55000000000000004">
      <c r="A81" s="53"/>
      <c r="B81" s="12" t="s">
        <v>75</v>
      </c>
      <c r="C81" s="12" t="s">
        <v>120</v>
      </c>
      <c r="D81" s="12" t="s">
        <v>121</v>
      </c>
      <c r="E81" s="23" t="s">
        <v>23</v>
      </c>
      <c r="F81" s="12">
        <v>15405</v>
      </c>
      <c r="G81" s="12">
        <v>28</v>
      </c>
      <c r="H81" s="12">
        <v>6605</v>
      </c>
      <c r="I81" s="23">
        <v>11</v>
      </c>
      <c r="J81" s="12">
        <v>2</v>
      </c>
      <c r="K81" s="12">
        <v>0</v>
      </c>
      <c r="L81" s="12">
        <v>26</v>
      </c>
      <c r="M81" s="12">
        <f t="shared" ref="M81" si="14">+(J81*400)+(K81*100)+L81</f>
        <v>826</v>
      </c>
      <c r="N81" s="12">
        <v>1</v>
      </c>
      <c r="O81" s="12">
        <v>826</v>
      </c>
      <c r="AG81" s="24" t="s">
        <v>63</v>
      </c>
      <c r="AH81" s="2"/>
      <c r="AI81" s="2"/>
      <c r="AJ81" s="2"/>
      <c r="AK81" s="2"/>
      <c r="AL81" s="2"/>
      <c r="AM81" s="2"/>
      <c r="AN81" s="2"/>
      <c r="AO81" s="2"/>
      <c r="AP81" s="2"/>
      <c r="AQ81" s="11"/>
    </row>
    <row r="82" spans="1:43" s="12" customFormat="1" x14ac:dyDescent="0.55000000000000004">
      <c r="A82" s="53"/>
      <c r="B82" s="12" t="s">
        <v>75</v>
      </c>
      <c r="C82" s="12" t="s">
        <v>120</v>
      </c>
      <c r="D82" s="12" t="s">
        <v>121</v>
      </c>
      <c r="E82" s="23" t="s">
        <v>23</v>
      </c>
      <c r="F82" s="12">
        <v>15805</v>
      </c>
      <c r="G82" s="12">
        <v>59</v>
      </c>
      <c r="H82" s="12">
        <v>6664</v>
      </c>
      <c r="I82" s="23">
        <v>11</v>
      </c>
      <c r="J82" s="12">
        <v>2</v>
      </c>
      <c r="K82" s="12">
        <v>0</v>
      </c>
      <c r="L82" s="12">
        <v>56</v>
      </c>
      <c r="M82" s="12">
        <f t="shared" si="13"/>
        <v>856</v>
      </c>
      <c r="N82" s="12">
        <v>1</v>
      </c>
      <c r="O82" s="12">
        <v>856</v>
      </c>
      <c r="AG82" s="24" t="s">
        <v>63</v>
      </c>
      <c r="AH82" s="2"/>
      <c r="AI82" s="2"/>
      <c r="AJ82" s="2"/>
      <c r="AK82" s="2"/>
      <c r="AL82" s="2"/>
      <c r="AM82" s="2"/>
      <c r="AN82" s="2"/>
      <c r="AO82" s="2"/>
      <c r="AP82" s="2"/>
      <c r="AQ82" s="11"/>
    </row>
    <row r="83" spans="1:43" s="12" customFormat="1" x14ac:dyDescent="0.55000000000000004">
      <c r="A83" s="53"/>
      <c r="B83" s="12" t="s">
        <v>75</v>
      </c>
      <c r="C83" s="12" t="s">
        <v>120</v>
      </c>
      <c r="D83" s="12" t="s">
        <v>121</v>
      </c>
      <c r="E83" s="23" t="s">
        <v>23</v>
      </c>
      <c r="F83" s="12">
        <v>15806</v>
      </c>
      <c r="G83" s="12">
        <v>29</v>
      </c>
      <c r="H83" s="12">
        <v>6665</v>
      </c>
      <c r="I83" s="23">
        <v>11</v>
      </c>
      <c r="J83" s="12">
        <v>4</v>
      </c>
      <c r="K83" s="12">
        <v>2</v>
      </c>
      <c r="L83" s="12">
        <v>21</v>
      </c>
      <c r="M83" s="12">
        <f t="shared" si="13"/>
        <v>1821</v>
      </c>
      <c r="N83" s="12">
        <v>1</v>
      </c>
      <c r="O83" s="12">
        <v>1821</v>
      </c>
      <c r="AG83" s="24" t="s">
        <v>63</v>
      </c>
      <c r="AH83" s="2" t="s">
        <v>125</v>
      </c>
      <c r="AI83" s="2"/>
      <c r="AJ83" s="2"/>
      <c r="AK83" s="2"/>
      <c r="AL83" s="2"/>
      <c r="AM83" s="2"/>
      <c r="AN83" s="2"/>
      <c r="AO83" s="2"/>
      <c r="AP83" s="2"/>
      <c r="AQ83" s="11"/>
    </row>
    <row r="84" spans="1:43" s="48" customFormat="1" x14ac:dyDescent="0.55000000000000004">
      <c r="A84" s="54"/>
      <c r="E84" s="47"/>
      <c r="I84" s="47"/>
      <c r="AG84" s="49"/>
      <c r="AH84" s="50"/>
      <c r="AI84" s="50"/>
      <c r="AJ84" s="50"/>
      <c r="AK84" s="50"/>
      <c r="AL84" s="50"/>
      <c r="AM84" s="50"/>
      <c r="AN84" s="50"/>
      <c r="AO84" s="50"/>
      <c r="AP84" s="50"/>
      <c r="AQ84" s="51"/>
    </row>
    <row r="85" spans="1:43" s="12" customFormat="1" x14ac:dyDescent="0.55000000000000004">
      <c r="A85" s="53">
        <v>21</v>
      </c>
      <c r="B85" s="12" t="s">
        <v>92</v>
      </c>
      <c r="C85" s="12" t="s">
        <v>126</v>
      </c>
      <c r="D85" s="12" t="s">
        <v>111</v>
      </c>
      <c r="E85" s="23" t="s">
        <v>23</v>
      </c>
      <c r="F85" s="12">
        <v>15454</v>
      </c>
      <c r="G85" s="12">
        <v>8</v>
      </c>
      <c r="H85" s="12">
        <v>6654</v>
      </c>
      <c r="I85" s="23">
        <v>11</v>
      </c>
      <c r="J85" s="12">
        <v>2</v>
      </c>
      <c r="K85" s="12">
        <v>0</v>
      </c>
      <c r="L85" s="12">
        <v>95</v>
      </c>
      <c r="M85" s="12">
        <f t="shared" si="13"/>
        <v>895</v>
      </c>
      <c r="N85" s="12">
        <v>2</v>
      </c>
      <c r="R85" s="12">
        <v>895</v>
      </c>
      <c r="AG85" s="24" t="s">
        <v>505</v>
      </c>
      <c r="AH85" s="2"/>
      <c r="AI85" s="2"/>
      <c r="AJ85" s="2"/>
      <c r="AK85" s="2"/>
      <c r="AL85" s="2"/>
      <c r="AM85" s="2"/>
      <c r="AN85" s="2"/>
      <c r="AO85" s="2"/>
      <c r="AP85" s="2"/>
      <c r="AQ85" s="11"/>
    </row>
    <row r="86" spans="1:43" s="12" customFormat="1" x14ac:dyDescent="0.55000000000000004">
      <c r="A86" s="53"/>
      <c r="E86" s="23"/>
      <c r="I86" s="23"/>
      <c r="AG86" s="24"/>
      <c r="AH86" s="2"/>
      <c r="AI86" s="2"/>
      <c r="AJ86" s="2"/>
      <c r="AK86" s="2"/>
      <c r="AL86" s="2"/>
      <c r="AM86" s="2"/>
      <c r="AN86" s="2"/>
      <c r="AO86" s="2"/>
      <c r="AP86" s="2"/>
      <c r="AQ86" s="11"/>
    </row>
    <row r="87" spans="1:43" s="48" customFormat="1" x14ac:dyDescent="0.55000000000000004">
      <c r="A87" s="54"/>
      <c r="E87" s="47"/>
      <c r="I87" s="47"/>
      <c r="AG87" s="49"/>
      <c r="AH87" s="50"/>
      <c r="AI87" s="50"/>
      <c r="AJ87" s="50"/>
      <c r="AK87" s="50"/>
      <c r="AL87" s="50"/>
      <c r="AM87" s="50"/>
      <c r="AN87" s="50"/>
      <c r="AO87" s="50"/>
      <c r="AP87" s="50"/>
      <c r="AQ87" s="51"/>
    </row>
    <row r="88" spans="1:43" s="12" customFormat="1" x14ac:dyDescent="0.55000000000000004">
      <c r="A88" s="53">
        <v>22</v>
      </c>
      <c r="B88" s="12" t="s">
        <v>75</v>
      </c>
      <c r="C88" s="12" t="s">
        <v>127</v>
      </c>
      <c r="D88" s="12" t="s">
        <v>119</v>
      </c>
      <c r="E88" s="23" t="s">
        <v>23</v>
      </c>
      <c r="F88" s="12">
        <v>15029</v>
      </c>
      <c r="G88" s="12">
        <v>110</v>
      </c>
      <c r="H88" s="12">
        <v>6202</v>
      </c>
      <c r="I88" s="23">
        <v>11</v>
      </c>
      <c r="J88" s="12">
        <v>1</v>
      </c>
      <c r="K88" s="12">
        <v>3</v>
      </c>
      <c r="L88" s="12">
        <v>77</v>
      </c>
      <c r="M88" s="12">
        <f t="shared" si="13"/>
        <v>777</v>
      </c>
      <c r="N88" s="12">
        <v>2</v>
      </c>
      <c r="P88" s="12">
        <v>777</v>
      </c>
      <c r="U88" s="12" t="s">
        <v>128</v>
      </c>
      <c r="V88" s="12" t="s">
        <v>160</v>
      </c>
      <c r="W88" s="12" t="s">
        <v>66</v>
      </c>
      <c r="X88" s="12">
        <v>7</v>
      </c>
      <c r="Y88" s="12">
        <v>11.5</v>
      </c>
      <c r="Z88" s="12">
        <f t="shared" ref="Z88:Z95" si="15">+X88*Y88</f>
        <v>80.5</v>
      </c>
      <c r="AA88" s="12">
        <v>2</v>
      </c>
      <c r="AC88" s="12">
        <v>80.5</v>
      </c>
      <c r="AF88" s="12">
        <v>36</v>
      </c>
      <c r="AG88" s="24"/>
      <c r="AH88" s="2"/>
      <c r="AI88" s="2"/>
      <c r="AJ88" s="2"/>
      <c r="AK88" s="2"/>
      <c r="AL88" s="2"/>
      <c r="AM88" s="2"/>
      <c r="AN88" s="2"/>
      <c r="AO88" s="2"/>
      <c r="AP88" s="2"/>
      <c r="AQ88" s="11"/>
    </row>
    <row r="89" spans="1:43" s="12" customFormat="1" x14ac:dyDescent="0.55000000000000004">
      <c r="A89" s="53"/>
      <c r="E89" s="23"/>
      <c r="I89" s="23"/>
      <c r="W89" s="12" t="s">
        <v>161</v>
      </c>
      <c r="X89" s="12">
        <v>2</v>
      </c>
      <c r="Y89" s="12">
        <v>4</v>
      </c>
      <c r="Z89" s="12">
        <f t="shared" si="15"/>
        <v>8</v>
      </c>
      <c r="AA89" s="12">
        <v>2</v>
      </c>
      <c r="AC89" s="12">
        <v>8</v>
      </c>
      <c r="AF89" s="12">
        <v>36</v>
      </c>
      <c r="AG89" s="24" t="s">
        <v>67</v>
      </c>
      <c r="AH89" s="2"/>
      <c r="AI89" s="2"/>
      <c r="AJ89" s="2"/>
      <c r="AK89" s="2"/>
      <c r="AL89" s="2"/>
      <c r="AM89" s="2"/>
      <c r="AN89" s="2"/>
      <c r="AO89" s="2"/>
      <c r="AP89" s="2"/>
      <c r="AQ89" s="11"/>
    </row>
    <row r="90" spans="1:43" s="12" customFormat="1" x14ac:dyDescent="0.55000000000000004">
      <c r="A90" s="53"/>
      <c r="B90" s="12" t="s">
        <v>75</v>
      </c>
      <c r="C90" s="12" t="s">
        <v>127</v>
      </c>
      <c r="D90" s="12" t="s">
        <v>119</v>
      </c>
      <c r="E90" s="23" t="s">
        <v>23</v>
      </c>
      <c r="F90" s="12">
        <v>15244</v>
      </c>
      <c r="G90" s="12">
        <v>11</v>
      </c>
      <c r="H90" s="12">
        <v>6419</v>
      </c>
      <c r="I90" s="23">
        <v>11</v>
      </c>
      <c r="J90" s="12">
        <v>0</v>
      </c>
      <c r="K90" s="12">
        <v>2</v>
      </c>
      <c r="L90" s="12">
        <v>69</v>
      </c>
      <c r="M90" s="12">
        <f t="shared" si="13"/>
        <v>269</v>
      </c>
      <c r="N90" s="12">
        <v>1</v>
      </c>
      <c r="O90" s="12">
        <v>269</v>
      </c>
      <c r="AG90" s="24" t="s">
        <v>129</v>
      </c>
      <c r="AH90" s="2"/>
      <c r="AI90" s="2"/>
      <c r="AJ90" s="2"/>
      <c r="AK90" s="2"/>
      <c r="AL90" s="2"/>
      <c r="AM90" s="2"/>
      <c r="AN90" s="2"/>
      <c r="AO90" s="2"/>
      <c r="AP90" s="2"/>
      <c r="AQ90" s="11"/>
    </row>
    <row r="91" spans="1:43" s="12" customFormat="1" x14ac:dyDescent="0.55000000000000004">
      <c r="A91" s="53"/>
      <c r="B91" s="12" t="s">
        <v>75</v>
      </c>
      <c r="C91" s="12" t="s">
        <v>127</v>
      </c>
      <c r="D91" s="12" t="s">
        <v>119</v>
      </c>
      <c r="E91" s="23" t="s">
        <v>23</v>
      </c>
      <c r="F91" s="12">
        <v>15206</v>
      </c>
      <c r="G91" s="12">
        <v>66</v>
      </c>
      <c r="H91" s="12">
        <v>6381</v>
      </c>
      <c r="I91" s="23">
        <v>11</v>
      </c>
      <c r="J91" s="12">
        <v>0</v>
      </c>
      <c r="K91" s="12">
        <v>3</v>
      </c>
      <c r="L91" s="12">
        <v>13</v>
      </c>
      <c r="M91" s="12">
        <f t="shared" si="13"/>
        <v>313</v>
      </c>
      <c r="N91" s="12">
        <v>1</v>
      </c>
      <c r="O91" s="12">
        <v>313</v>
      </c>
      <c r="AG91" s="24" t="s">
        <v>63</v>
      </c>
      <c r="AH91" s="2"/>
      <c r="AI91" s="2"/>
      <c r="AJ91" s="2"/>
      <c r="AK91" s="2"/>
      <c r="AL91" s="2"/>
      <c r="AM91" s="2"/>
      <c r="AN91" s="2"/>
      <c r="AO91" s="2"/>
      <c r="AP91" s="2"/>
      <c r="AQ91" s="11"/>
    </row>
    <row r="92" spans="1:43" s="48" customFormat="1" x14ac:dyDescent="0.55000000000000004">
      <c r="A92" s="54"/>
      <c r="E92" s="47"/>
      <c r="I92" s="47"/>
      <c r="AG92" s="49"/>
      <c r="AH92" s="50"/>
      <c r="AI92" s="50"/>
      <c r="AJ92" s="50"/>
      <c r="AK92" s="50"/>
      <c r="AL92" s="50"/>
      <c r="AM92" s="50"/>
      <c r="AN92" s="50"/>
      <c r="AO92" s="50"/>
      <c r="AP92" s="50"/>
      <c r="AQ92" s="51"/>
    </row>
    <row r="93" spans="1:43" s="12" customFormat="1" x14ac:dyDescent="0.55000000000000004">
      <c r="A93" s="53">
        <v>23</v>
      </c>
      <c r="B93" s="12" t="s">
        <v>92</v>
      </c>
      <c r="C93" s="12" t="s">
        <v>130</v>
      </c>
      <c r="D93" s="12" t="s">
        <v>131</v>
      </c>
      <c r="E93" s="23" t="s">
        <v>23</v>
      </c>
      <c r="F93" s="12">
        <v>14875</v>
      </c>
      <c r="G93" s="12">
        <v>32</v>
      </c>
      <c r="H93" s="12">
        <v>6142</v>
      </c>
      <c r="I93" s="23">
        <v>11</v>
      </c>
      <c r="J93" s="12">
        <v>0</v>
      </c>
      <c r="K93" s="12">
        <v>2</v>
      </c>
      <c r="L93" s="12">
        <v>15</v>
      </c>
      <c r="M93" s="12">
        <f t="shared" si="13"/>
        <v>215</v>
      </c>
      <c r="N93" s="12">
        <v>2</v>
      </c>
      <c r="P93" s="12">
        <v>215</v>
      </c>
      <c r="U93" s="12" t="s">
        <v>132</v>
      </c>
      <c r="V93" s="12" t="s">
        <v>160</v>
      </c>
      <c r="W93" s="12" t="s">
        <v>66</v>
      </c>
      <c r="X93" s="12">
        <v>22.2</v>
      </c>
      <c r="Y93" s="12">
        <v>6.5</v>
      </c>
      <c r="Z93" s="12">
        <f t="shared" si="15"/>
        <v>144.29999999999998</v>
      </c>
      <c r="AA93" s="12">
        <v>2</v>
      </c>
      <c r="AC93" s="12">
        <v>144.30000000000001</v>
      </c>
      <c r="AF93" s="12">
        <v>33</v>
      </c>
      <c r="AG93" s="24"/>
      <c r="AH93" s="2"/>
      <c r="AI93" s="2"/>
      <c r="AJ93" s="2"/>
      <c r="AK93" s="2"/>
      <c r="AL93" s="2"/>
      <c r="AM93" s="2"/>
      <c r="AN93" s="2"/>
      <c r="AO93" s="2"/>
      <c r="AP93" s="2"/>
      <c r="AQ93" s="11"/>
    </row>
    <row r="94" spans="1:43" s="12" customFormat="1" x14ac:dyDescent="0.55000000000000004">
      <c r="A94" s="53"/>
      <c r="E94" s="23"/>
      <c r="I94" s="23"/>
      <c r="W94" s="12" t="s">
        <v>161</v>
      </c>
      <c r="X94" s="12">
        <v>3</v>
      </c>
      <c r="Y94" s="12">
        <v>2.4</v>
      </c>
      <c r="Z94" s="12">
        <f t="shared" si="15"/>
        <v>7.1999999999999993</v>
      </c>
      <c r="AA94" s="12">
        <v>2</v>
      </c>
      <c r="AC94" s="12">
        <v>7.2</v>
      </c>
      <c r="AF94" s="12">
        <v>33</v>
      </c>
      <c r="AG94" s="24" t="s">
        <v>67</v>
      </c>
      <c r="AH94" s="2"/>
      <c r="AI94" s="2"/>
      <c r="AJ94" s="2"/>
      <c r="AK94" s="2"/>
      <c r="AL94" s="2"/>
      <c r="AM94" s="2"/>
      <c r="AN94" s="2"/>
      <c r="AO94" s="2"/>
      <c r="AP94" s="2"/>
      <c r="AQ94" s="11"/>
    </row>
    <row r="95" spans="1:43" s="12" customFormat="1" x14ac:dyDescent="0.55000000000000004">
      <c r="A95" s="53"/>
      <c r="E95" s="23"/>
      <c r="I95" s="23"/>
      <c r="W95" s="12" t="s">
        <v>66</v>
      </c>
      <c r="X95" s="12">
        <v>10</v>
      </c>
      <c r="Y95" s="12">
        <v>6</v>
      </c>
      <c r="Z95" s="12">
        <f t="shared" si="15"/>
        <v>60</v>
      </c>
      <c r="AA95" s="12">
        <v>3</v>
      </c>
      <c r="AD95" s="12">
        <v>60</v>
      </c>
      <c r="AE95" s="12" t="s">
        <v>71</v>
      </c>
      <c r="AF95" s="12">
        <v>16</v>
      </c>
      <c r="AG95" s="24" t="s">
        <v>133</v>
      </c>
      <c r="AH95" s="2"/>
      <c r="AI95" s="2"/>
      <c r="AJ95" s="2"/>
      <c r="AK95" s="2"/>
      <c r="AL95" s="2"/>
      <c r="AM95" s="2"/>
      <c r="AN95" s="2"/>
      <c r="AO95" s="2"/>
      <c r="AP95" s="2"/>
      <c r="AQ95" s="11"/>
    </row>
    <row r="96" spans="1:43" s="12" customFormat="1" x14ac:dyDescent="0.55000000000000004">
      <c r="A96" s="53"/>
      <c r="B96" s="12" t="s">
        <v>92</v>
      </c>
      <c r="C96" s="12" t="s">
        <v>130</v>
      </c>
      <c r="D96" s="12" t="s">
        <v>131</v>
      </c>
      <c r="E96" s="23" t="s">
        <v>23</v>
      </c>
      <c r="F96" s="12">
        <v>15269</v>
      </c>
      <c r="G96" s="12">
        <v>28</v>
      </c>
      <c r="H96" s="12">
        <v>6444</v>
      </c>
      <c r="I96" s="23">
        <v>7</v>
      </c>
      <c r="J96" s="12">
        <v>11</v>
      </c>
      <c r="K96" s="12">
        <v>0</v>
      </c>
      <c r="L96" s="12">
        <v>91</v>
      </c>
      <c r="M96" s="12">
        <f t="shared" ref="M96" si="16">+(J96*400)+(K96*100)+L96</f>
        <v>4491</v>
      </c>
      <c r="N96" s="12">
        <v>1</v>
      </c>
      <c r="O96" s="12">
        <v>4491</v>
      </c>
      <c r="AG96" s="24" t="s">
        <v>276</v>
      </c>
      <c r="AH96" s="2"/>
      <c r="AI96" s="2"/>
      <c r="AJ96" s="2"/>
      <c r="AK96" s="2"/>
      <c r="AL96" s="2"/>
      <c r="AM96" s="2"/>
      <c r="AN96" s="2"/>
      <c r="AO96" s="2"/>
      <c r="AP96" s="2"/>
      <c r="AQ96" s="11"/>
    </row>
    <row r="97" spans="1:43" s="12" customFormat="1" x14ac:dyDescent="0.55000000000000004">
      <c r="A97" s="53"/>
      <c r="B97" s="12" t="s">
        <v>92</v>
      </c>
      <c r="C97" s="12" t="s">
        <v>130</v>
      </c>
      <c r="D97" s="12" t="s">
        <v>131</v>
      </c>
      <c r="E97" s="23" t="s">
        <v>23</v>
      </c>
      <c r="F97" s="12">
        <v>15445</v>
      </c>
      <c r="G97" s="12">
        <v>29</v>
      </c>
      <c r="H97" s="12">
        <v>6645</v>
      </c>
      <c r="I97" s="23">
        <v>11</v>
      </c>
      <c r="J97" s="12">
        <v>1</v>
      </c>
      <c r="K97" s="12">
        <v>3</v>
      </c>
      <c r="L97" s="12">
        <v>8</v>
      </c>
      <c r="M97" s="12">
        <f t="shared" si="13"/>
        <v>708</v>
      </c>
      <c r="N97" s="12">
        <v>1</v>
      </c>
      <c r="O97" s="12">
        <v>708</v>
      </c>
      <c r="AG97" s="24" t="s">
        <v>276</v>
      </c>
      <c r="AH97" s="2"/>
      <c r="AI97" s="2"/>
      <c r="AJ97" s="2"/>
      <c r="AK97" s="2"/>
      <c r="AL97" s="2"/>
      <c r="AM97" s="2"/>
      <c r="AN97" s="2"/>
      <c r="AO97" s="2"/>
      <c r="AP97" s="2"/>
      <c r="AQ97" s="11"/>
    </row>
    <row r="98" spans="1:43" s="12" customFormat="1" x14ac:dyDescent="0.55000000000000004">
      <c r="A98" s="53"/>
      <c r="B98" s="12" t="s">
        <v>92</v>
      </c>
      <c r="C98" s="12" t="s">
        <v>130</v>
      </c>
      <c r="D98" s="12" t="s">
        <v>131</v>
      </c>
      <c r="E98" s="23" t="s">
        <v>23</v>
      </c>
      <c r="F98" s="12">
        <v>16064</v>
      </c>
      <c r="G98" s="12">
        <v>45</v>
      </c>
      <c r="H98" s="12">
        <v>6934</v>
      </c>
      <c r="I98" s="23">
        <v>11</v>
      </c>
      <c r="J98" s="12">
        <v>1</v>
      </c>
      <c r="K98" s="12">
        <v>1</v>
      </c>
      <c r="L98" s="12">
        <v>30</v>
      </c>
      <c r="M98" s="12">
        <f t="shared" si="13"/>
        <v>530</v>
      </c>
      <c r="N98" s="12">
        <v>1</v>
      </c>
      <c r="O98" s="12">
        <v>530</v>
      </c>
      <c r="AG98" s="24" t="s">
        <v>276</v>
      </c>
      <c r="AH98" s="2"/>
      <c r="AI98" s="2"/>
      <c r="AJ98" s="2"/>
      <c r="AK98" s="2"/>
      <c r="AL98" s="2"/>
      <c r="AM98" s="2"/>
      <c r="AN98" s="2"/>
      <c r="AO98" s="2"/>
      <c r="AP98" s="2"/>
      <c r="AQ98" s="11"/>
    </row>
    <row r="99" spans="1:43" s="12" customFormat="1" x14ac:dyDescent="0.55000000000000004">
      <c r="A99" s="53"/>
      <c r="B99" s="12" t="s">
        <v>92</v>
      </c>
      <c r="C99" s="12" t="s">
        <v>130</v>
      </c>
      <c r="D99" s="12" t="s">
        <v>131</v>
      </c>
      <c r="E99" s="23" t="s">
        <v>23</v>
      </c>
      <c r="F99" s="12">
        <v>15394</v>
      </c>
      <c r="G99" s="12">
        <v>22</v>
      </c>
      <c r="H99" s="12">
        <v>6594</v>
      </c>
      <c r="I99" s="23">
        <v>7</v>
      </c>
      <c r="J99" s="12">
        <v>0</v>
      </c>
      <c r="K99" s="12">
        <v>1</v>
      </c>
      <c r="L99" s="12">
        <v>67</v>
      </c>
      <c r="M99" s="12">
        <f t="shared" si="13"/>
        <v>167</v>
      </c>
      <c r="N99" s="12">
        <v>1</v>
      </c>
      <c r="O99" s="12">
        <v>167</v>
      </c>
      <c r="AG99" s="24" t="s">
        <v>228</v>
      </c>
      <c r="AH99" s="2"/>
      <c r="AI99" s="2"/>
      <c r="AJ99" s="2"/>
      <c r="AK99" s="2"/>
      <c r="AL99" s="2"/>
      <c r="AM99" s="2"/>
      <c r="AN99" s="2"/>
      <c r="AO99" s="2"/>
      <c r="AP99" s="2"/>
      <c r="AQ99" s="11"/>
    </row>
    <row r="100" spans="1:43" s="48" customFormat="1" x14ac:dyDescent="0.55000000000000004">
      <c r="A100" s="54"/>
      <c r="E100" s="47"/>
      <c r="I100" s="47"/>
      <c r="AG100" s="49"/>
      <c r="AH100" s="50"/>
      <c r="AI100" s="50"/>
      <c r="AJ100" s="50"/>
      <c r="AK100" s="50"/>
      <c r="AL100" s="50"/>
      <c r="AM100" s="50"/>
      <c r="AN100" s="50"/>
      <c r="AO100" s="50"/>
      <c r="AP100" s="50"/>
      <c r="AQ100" s="51"/>
    </row>
    <row r="101" spans="1:43" s="12" customFormat="1" x14ac:dyDescent="0.55000000000000004">
      <c r="A101" s="53">
        <v>24</v>
      </c>
      <c r="B101" s="12" t="s">
        <v>56</v>
      </c>
      <c r="C101" s="12" t="s">
        <v>134</v>
      </c>
      <c r="D101" s="12" t="s">
        <v>135</v>
      </c>
      <c r="E101" s="23" t="s">
        <v>23</v>
      </c>
      <c r="F101" s="12">
        <v>15423</v>
      </c>
      <c r="G101" s="12">
        <v>2</v>
      </c>
      <c r="H101" s="12">
        <v>6623</v>
      </c>
      <c r="I101" s="23">
        <v>11</v>
      </c>
      <c r="J101" s="12">
        <v>0</v>
      </c>
      <c r="K101" s="12">
        <v>3</v>
      </c>
      <c r="L101" s="12">
        <v>97</v>
      </c>
      <c r="M101" s="12">
        <f t="shared" si="13"/>
        <v>397</v>
      </c>
      <c r="N101" s="12">
        <v>3</v>
      </c>
      <c r="P101" s="12" t="s">
        <v>71</v>
      </c>
      <c r="Q101" s="12">
        <v>397</v>
      </c>
      <c r="V101" s="26" t="s">
        <v>495</v>
      </c>
      <c r="W101" s="26" t="s">
        <v>60</v>
      </c>
      <c r="X101" s="12">
        <v>5.4</v>
      </c>
      <c r="Y101" s="12">
        <v>15.6</v>
      </c>
      <c r="Z101" s="26">
        <f>+X101*Y101</f>
        <v>84.240000000000009</v>
      </c>
      <c r="AA101" s="26">
        <v>3</v>
      </c>
      <c r="AD101" s="12">
        <v>84.24</v>
      </c>
      <c r="AF101" s="12">
        <v>3</v>
      </c>
      <c r="AG101" s="24" t="s">
        <v>136</v>
      </c>
      <c r="AH101" s="2"/>
      <c r="AI101" s="2"/>
      <c r="AJ101" s="2"/>
      <c r="AK101" s="2"/>
      <c r="AL101" s="2"/>
      <c r="AM101" s="2"/>
      <c r="AN101" s="2"/>
      <c r="AO101" s="2"/>
      <c r="AP101" s="2"/>
      <c r="AQ101" s="11"/>
    </row>
    <row r="102" spans="1:43" s="12" customFormat="1" x14ac:dyDescent="0.55000000000000004">
      <c r="A102" s="53"/>
      <c r="B102" s="12" t="s">
        <v>56</v>
      </c>
      <c r="C102" s="12" t="s">
        <v>134</v>
      </c>
      <c r="D102" s="12" t="s">
        <v>115</v>
      </c>
      <c r="E102" s="23" t="s">
        <v>23</v>
      </c>
      <c r="F102" s="12">
        <v>16559</v>
      </c>
      <c r="G102" s="12">
        <v>10</v>
      </c>
      <c r="H102" s="12">
        <v>7385</v>
      </c>
      <c r="I102" s="23">
        <v>11</v>
      </c>
      <c r="J102" s="12">
        <v>0</v>
      </c>
      <c r="K102" s="12">
        <v>2</v>
      </c>
      <c r="L102" s="12">
        <v>62</v>
      </c>
      <c r="M102" s="12">
        <f t="shared" si="13"/>
        <v>262</v>
      </c>
      <c r="N102" s="12">
        <v>1</v>
      </c>
      <c r="O102" s="12">
        <v>262</v>
      </c>
      <c r="AG102" s="24" t="s">
        <v>63</v>
      </c>
      <c r="AH102" s="2"/>
      <c r="AI102" s="2"/>
      <c r="AJ102" s="2"/>
      <c r="AK102" s="2"/>
      <c r="AL102" s="2"/>
      <c r="AM102" s="2"/>
      <c r="AN102" s="2"/>
      <c r="AO102" s="2"/>
      <c r="AP102" s="2"/>
      <c r="AQ102" s="11"/>
    </row>
    <row r="103" spans="1:43" s="12" customFormat="1" x14ac:dyDescent="0.55000000000000004">
      <c r="A103" s="53"/>
      <c r="B103" s="12" t="s">
        <v>56</v>
      </c>
      <c r="C103" s="12" t="s">
        <v>134</v>
      </c>
      <c r="D103" s="12" t="s">
        <v>135</v>
      </c>
      <c r="E103" s="23" t="s">
        <v>23</v>
      </c>
      <c r="F103" s="12">
        <v>16049</v>
      </c>
      <c r="G103" s="12">
        <v>1</v>
      </c>
      <c r="H103" s="12">
        <v>6919</v>
      </c>
      <c r="I103" s="23">
        <v>11</v>
      </c>
      <c r="J103" s="12">
        <v>0</v>
      </c>
      <c r="K103" s="12">
        <v>1</v>
      </c>
      <c r="L103" s="12">
        <v>32</v>
      </c>
      <c r="M103" s="12">
        <f t="shared" si="13"/>
        <v>132</v>
      </c>
      <c r="N103" s="12">
        <v>1</v>
      </c>
      <c r="O103" s="12">
        <v>132</v>
      </c>
      <c r="AG103" s="24" t="s">
        <v>63</v>
      </c>
      <c r="AH103" s="2"/>
      <c r="AI103" s="2"/>
      <c r="AJ103" s="2"/>
      <c r="AK103" s="2"/>
      <c r="AL103" s="2"/>
      <c r="AM103" s="2"/>
      <c r="AN103" s="2"/>
      <c r="AO103" s="2"/>
      <c r="AP103" s="2"/>
      <c r="AQ103" s="11"/>
    </row>
    <row r="104" spans="1:43" s="26" customFormat="1" x14ac:dyDescent="0.55000000000000004">
      <c r="A104" s="53"/>
      <c r="B104" s="12" t="s">
        <v>56</v>
      </c>
      <c r="C104" s="12" t="s">
        <v>134</v>
      </c>
      <c r="D104" s="12" t="s">
        <v>135</v>
      </c>
      <c r="E104" s="23" t="s">
        <v>23</v>
      </c>
      <c r="F104" s="26">
        <v>7340</v>
      </c>
      <c r="G104" s="26">
        <v>35</v>
      </c>
      <c r="H104" s="26">
        <v>1107</v>
      </c>
      <c r="I104" s="27">
        <v>11</v>
      </c>
      <c r="J104" s="26">
        <v>0</v>
      </c>
      <c r="K104" s="26">
        <v>1</v>
      </c>
      <c r="L104" s="26">
        <v>33</v>
      </c>
      <c r="M104" s="12">
        <f t="shared" si="13"/>
        <v>133</v>
      </c>
      <c r="N104" s="12">
        <v>1</v>
      </c>
      <c r="O104" s="26">
        <v>133</v>
      </c>
      <c r="X104" s="12"/>
      <c r="Y104" s="12"/>
      <c r="AC104" s="26" t="s">
        <v>71</v>
      </c>
      <c r="AF104" s="26" t="s">
        <v>71</v>
      </c>
      <c r="AG104" s="28" t="s">
        <v>137</v>
      </c>
      <c r="AH104" s="29"/>
      <c r="AI104" s="29"/>
      <c r="AJ104" s="29"/>
      <c r="AK104" s="29"/>
      <c r="AL104" s="29"/>
      <c r="AM104" s="29"/>
      <c r="AN104" s="29"/>
      <c r="AO104" s="29"/>
      <c r="AP104" s="29"/>
      <c r="AQ104" s="30"/>
    </row>
    <row r="105" spans="1:43" s="26" customFormat="1" x14ac:dyDescent="0.55000000000000004">
      <c r="A105" s="53"/>
      <c r="B105" s="12" t="s">
        <v>56</v>
      </c>
      <c r="C105" s="12" t="s">
        <v>134</v>
      </c>
      <c r="D105" s="12" t="s">
        <v>135</v>
      </c>
      <c r="E105" s="23" t="s">
        <v>23</v>
      </c>
      <c r="F105" s="26">
        <v>16560</v>
      </c>
      <c r="G105" s="26">
        <v>11</v>
      </c>
      <c r="H105" s="26">
        <v>7387</v>
      </c>
      <c r="I105" s="27">
        <v>11</v>
      </c>
      <c r="J105" s="26">
        <v>0</v>
      </c>
      <c r="K105" s="26">
        <v>3</v>
      </c>
      <c r="L105" s="26">
        <v>69</v>
      </c>
      <c r="M105" s="12">
        <f t="shared" si="13"/>
        <v>369</v>
      </c>
      <c r="N105" s="12">
        <v>1</v>
      </c>
      <c r="O105" s="26">
        <v>369</v>
      </c>
      <c r="X105" s="12"/>
      <c r="Y105" s="12"/>
      <c r="AG105" s="28" t="s">
        <v>137</v>
      </c>
      <c r="AH105" s="29"/>
      <c r="AI105" s="29"/>
      <c r="AJ105" s="29"/>
      <c r="AK105" s="29"/>
      <c r="AL105" s="29"/>
      <c r="AM105" s="29"/>
      <c r="AN105" s="29"/>
      <c r="AO105" s="29"/>
      <c r="AP105" s="29"/>
      <c r="AQ105" s="30"/>
    </row>
    <row r="106" spans="1:43" s="48" customFormat="1" x14ac:dyDescent="0.55000000000000004">
      <c r="A106" s="54"/>
      <c r="E106" s="47"/>
      <c r="I106" s="47"/>
      <c r="AG106" s="49"/>
      <c r="AH106" s="50"/>
      <c r="AI106" s="50"/>
      <c r="AJ106" s="50"/>
      <c r="AK106" s="50"/>
      <c r="AL106" s="50"/>
      <c r="AM106" s="50"/>
      <c r="AN106" s="50"/>
      <c r="AO106" s="50"/>
      <c r="AP106" s="50"/>
      <c r="AQ106" s="51"/>
    </row>
    <row r="107" spans="1:43" s="12" customFormat="1" x14ac:dyDescent="0.55000000000000004">
      <c r="A107" s="53">
        <v>25</v>
      </c>
      <c r="B107" s="12" t="s">
        <v>92</v>
      </c>
      <c r="C107" s="12" t="s">
        <v>502</v>
      </c>
      <c r="D107" s="12" t="s">
        <v>131</v>
      </c>
      <c r="E107" s="23" t="s">
        <v>23</v>
      </c>
      <c r="F107" s="12">
        <v>15849</v>
      </c>
      <c r="G107" s="12">
        <v>13</v>
      </c>
      <c r="H107" s="12">
        <v>6708</v>
      </c>
      <c r="I107" s="23">
        <v>11</v>
      </c>
      <c r="J107" s="12">
        <v>8</v>
      </c>
      <c r="K107" s="12">
        <v>1</v>
      </c>
      <c r="L107" s="12">
        <v>94</v>
      </c>
      <c r="M107" s="12">
        <f t="shared" si="13"/>
        <v>3394</v>
      </c>
      <c r="N107" s="12">
        <v>1</v>
      </c>
      <c r="O107" s="12">
        <v>3394</v>
      </c>
      <c r="AG107" s="24" t="s">
        <v>63</v>
      </c>
      <c r="AH107" s="2"/>
      <c r="AI107" s="2"/>
      <c r="AJ107" s="2"/>
      <c r="AK107" s="2"/>
      <c r="AL107" s="2"/>
      <c r="AM107" s="2"/>
      <c r="AN107" s="2"/>
      <c r="AO107" s="2"/>
      <c r="AP107" s="2"/>
      <c r="AQ107" s="11"/>
    </row>
    <row r="108" spans="1:43" s="12" customFormat="1" x14ac:dyDescent="0.55000000000000004">
      <c r="A108" s="36" t="s">
        <v>503</v>
      </c>
      <c r="E108" s="23"/>
      <c r="I108" s="23"/>
      <c r="AG108" s="24"/>
      <c r="AH108" s="2"/>
      <c r="AI108" s="2"/>
      <c r="AJ108" s="2"/>
      <c r="AK108" s="2"/>
      <c r="AL108" s="2"/>
      <c r="AM108" s="2"/>
      <c r="AN108" s="2"/>
      <c r="AO108" s="2"/>
      <c r="AP108" s="2"/>
      <c r="AQ108" s="11"/>
    </row>
    <row r="109" spans="1:43" s="60" customFormat="1" x14ac:dyDescent="0.55000000000000004">
      <c r="A109" s="65"/>
      <c r="E109" s="61"/>
      <c r="I109" s="61"/>
      <c r="AG109" s="62"/>
      <c r="AH109" s="63"/>
      <c r="AI109" s="63"/>
      <c r="AJ109" s="63"/>
      <c r="AK109" s="63"/>
      <c r="AL109" s="63"/>
      <c r="AM109" s="63"/>
      <c r="AN109" s="63"/>
      <c r="AO109" s="63"/>
      <c r="AP109" s="63"/>
      <c r="AQ109" s="64"/>
    </row>
    <row r="110" spans="1:43" s="12" customFormat="1" x14ac:dyDescent="0.55000000000000004">
      <c r="A110" s="53">
        <v>26</v>
      </c>
      <c r="B110" s="12" t="s">
        <v>92</v>
      </c>
      <c r="C110" s="12" t="s">
        <v>553</v>
      </c>
      <c r="D110" s="12" t="s">
        <v>316</v>
      </c>
      <c r="E110" s="23" t="s">
        <v>23</v>
      </c>
      <c r="F110" s="12">
        <v>15765</v>
      </c>
      <c r="G110" s="12">
        <v>11</v>
      </c>
      <c r="H110" s="12">
        <v>6882</v>
      </c>
      <c r="I110" s="23">
        <v>11</v>
      </c>
      <c r="J110" s="12">
        <v>0</v>
      </c>
      <c r="K110" s="12">
        <v>3</v>
      </c>
      <c r="L110" s="12">
        <v>77</v>
      </c>
      <c r="M110" s="12">
        <f t="shared" si="13"/>
        <v>377</v>
      </c>
      <c r="N110" s="12">
        <v>1</v>
      </c>
      <c r="O110" s="12">
        <v>377</v>
      </c>
      <c r="AG110" s="24" t="s">
        <v>228</v>
      </c>
      <c r="AH110" s="2"/>
      <c r="AI110" s="2"/>
      <c r="AJ110" s="2"/>
      <c r="AK110" s="2"/>
      <c r="AL110" s="2"/>
      <c r="AM110" s="2"/>
      <c r="AN110" s="2"/>
      <c r="AO110" s="2"/>
      <c r="AP110" s="2"/>
      <c r="AQ110" s="11"/>
    </row>
    <row r="111" spans="1:43" s="48" customFormat="1" x14ac:dyDescent="0.55000000000000004">
      <c r="A111" s="54"/>
      <c r="E111" s="47"/>
      <c r="I111" s="47"/>
      <c r="AG111" s="49"/>
      <c r="AH111" s="50"/>
      <c r="AI111" s="50"/>
      <c r="AJ111" s="50"/>
      <c r="AK111" s="50"/>
      <c r="AL111" s="50"/>
      <c r="AM111" s="50"/>
      <c r="AN111" s="50"/>
      <c r="AO111" s="50"/>
      <c r="AP111" s="50"/>
      <c r="AQ111" s="51"/>
    </row>
    <row r="112" spans="1:43" s="12" customFormat="1" x14ac:dyDescent="0.55000000000000004">
      <c r="A112" s="53">
        <v>27</v>
      </c>
      <c r="B112" s="12" t="s">
        <v>92</v>
      </c>
      <c r="C112" s="12" t="s">
        <v>139</v>
      </c>
      <c r="D112" s="12" t="s">
        <v>119</v>
      </c>
      <c r="E112" s="23" t="s">
        <v>23</v>
      </c>
      <c r="F112" s="12">
        <v>15572</v>
      </c>
      <c r="G112" s="12">
        <v>17</v>
      </c>
      <c r="H112" s="12">
        <v>6558</v>
      </c>
      <c r="I112" s="23">
        <v>11</v>
      </c>
      <c r="J112" s="12">
        <v>0</v>
      </c>
      <c r="K112" s="12">
        <v>2</v>
      </c>
      <c r="L112" s="12">
        <v>97</v>
      </c>
      <c r="M112" s="12">
        <f t="shared" si="13"/>
        <v>297</v>
      </c>
      <c r="N112" s="12">
        <v>2</v>
      </c>
      <c r="P112" s="12">
        <v>297</v>
      </c>
      <c r="U112" s="12" t="s">
        <v>519</v>
      </c>
      <c r="V112" s="12" t="s">
        <v>160</v>
      </c>
      <c r="W112" s="12" t="s">
        <v>66</v>
      </c>
      <c r="X112" s="12">
        <v>18.600000000000001</v>
      </c>
      <c r="Y112" s="12">
        <v>10.4</v>
      </c>
      <c r="Z112" s="12">
        <f t="shared" ref="Z112:Z173" si="17">+X112*Y112</f>
        <v>193.44000000000003</v>
      </c>
      <c r="AA112" s="12">
        <v>2</v>
      </c>
      <c r="AC112" s="12">
        <v>193.44</v>
      </c>
      <c r="AF112" s="12">
        <v>6</v>
      </c>
      <c r="AG112" s="24"/>
      <c r="AH112" s="2"/>
      <c r="AI112" s="2"/>
      <c r="AJ112" s="2"/>
      <c r="AK112" s="2"/>
      <c r="AL112" s="2"/>
      <c r="AM112" s="2"/>
      <c r="AN112" s="2"/>
      <c r="AO112" s="2"/>
      <c r="AP112" s="2"/>
      <c r="AQ112" s="11"/>
    </row>
    <row r="113" spans="1:43" s="12" customFormat="1" x14ac:dyDescent="0.55000000000000004">
      <c r="A113" s="53"/>
      <c r="E113" s="23"/>
      <c r="I113" s="23"/>
      <c r="W113" s="12" t="s">
        <v>161</v>
      </c>
      <c r="X113" s="12">
        <v>5.5</v>
      </c>
      <c r="Y113" s="12">
        <v>2.8</v>
      </c>
      <c r="Z113" s="12">
        <f t="shared" si="17"/>
        <v>15.399999999999999</v>
      </c>
      <c r="AA113" s="12">
        <v>2</v>
      </c>
      <c r="AC113" s="12">
        <v>15.4</v>
      </c>
      <c r="AF113" s="12">
        <v>31</v>
      </c>
      <c r="AG113" s="24" t="s">
        <v>67</v>
      </c>
      <c r="AH113" s="2"/>
      <c r="AI113" s="2"/>
      <c r="AJ113" s="2"/>
      <c r="AK113" s="2"/>
      <c r="AL113" s="2"/>
      <c r="AM113" s="2"/>
      <c r="AN113" s="2"/>
      <c r="AO113" s="2"/>
      <c r="AP113" s="2"/>
      <c r="AQ113" s="11"/>
    </row>
    <row r="114" spans="1:43" s="12" customFormat="1" x14ac:dyDescent="0.55000000000000004">
      <c r="A114" s="53"/>
      <c r="E114" s="23"/>
      <c r="I114" s="23"/>
      <c r="W114" s="12" t="s">
        <v>66</v>
      </c>
      <c r="X114" s="12">
        <v>6</v>
      </c>
      <c r="Y114" s="12">
        <v>14</v>
      </c>
      <c r="Z114" s="12">
        <f t="shared" si="17"/>
        <v>84</v>
      </c>
      <c r="AA114" s="12">
        <v>3</v>
      </c>
      <c r="AD114" s="12">
        <v>84</v>
      </c>
      <c r="AF114" s="12">
        <v>8</v>
      </c>
      <c r="AG114" s="24" t="s">
        <v>133</v>
      </c>
      <c r="AH114" s="2"/>
      <c r="AI114" s="2"/>
      <c r="AJ114" s="2"/>
      <c r="AK114" s="2"/>
      <c r="AL114" s="2"/>
      <c r="AM114" s="2"/>
      <c r="AN114" s="2"/>
      <c r="AO114" s="2"/>
      <c r="AP114" s="2"/>
      <c r="AQ114" s="11"/>
    </row>
    <row r="115" spans="1:43" s="12" customFormat="1" x14ac:dyDescent="0.55000000000000004">
      <c r="A115" s="53"/>
      <c r="B115" s="12" t="s">
        <v>92</v>
      </c>
      <c r="C115" s="12" t="s">
        <v>139</v>
      </c>
      <c r="D115" s="12" t="s">
        <v>119</v>
      </c>
      <c r="E115" s="23" t="s">
        <v>23</v>
      </c>
      <c r="F115" s="12">
        <v>15096</v>
      </c>
      <c r="G115" s="12">
        <v>11</v>
      </c>
      <c r="H115" s="12">
        <v>6267</v>
      </c>
      <c r="I115" s="23">
        <v>11</v>
      </c>
      <c r="J115" s="12">
        <v>9</v>
      </c>
      <c r="K115" s="12">
        <v>3</v>
      </c>
      <c r="L115" s="12">
        <v>5</v>
      </c>
      <c r="M115" s="12">
        <f t="shared" si="13"/>
        <v>3905</v>
      </c>
      <c r="N115" s="12">
        <v>1</v>
      </c>
      <c r="O115" s="12">
        <v>3905</v>
      </c>
      <c r="AG115" s="24" t="s">
        <v>228</v>
      </c>
      <c r="AH115" s="2"/>
      <c r="AI115" s="2"/>
      <c r="AJ115" s="2"/>
      <c r="AK115" s="2"/>
      <c r="AL115" s="2"/>
      <c r="AM115" s="2"/>
      <c r="AN115" s="2"/>
      <c r="AO115" s="2"/>
      <c r="AP115" s="2"/>
      <c r="AQ115" s="11"/>
    </row>
    <row r="116" spans="1:43" s="12" customFormat="1" x14ac:dyDescent="0.55000000000000004">
      <c r="A116" s="53"/>
      <c r="B116" s="12" t="s">
        <v>92</v>
      </c>
      <c r="C116" s="12" t="s">
        <v>139</v>
      </c>
      <c r="D116" s="12" t="s">
        <v>119</v>
      </c>
      <c r="E116" s="23" t="s">
        <v>23</v>
      </c>
      <c r="F116" s="12">
        <v>15090</v>
      </c>
      <c r="G116" s="12">
        <v>167</v>
      </c>
      <c r="H116" s="12">
        <v>6261</v>
      </c>
      <c r="I116" s="23">
        <v>11</v>
      </c>
      <c r="J116" s="12">
        <v>1</v>
      </c>
      <c r="K116" s="12">
        <v>1</v>
      </c>
      <c r="L116" s="12">
        <v>71</v>
      </c>
      <c r="M116" s="12">
        <f t="shared" si="13"/>
        <v>571</v>
      </c>
      <c r="N116" s="12">
        <v>1</v>
      </c>
      <c r="O116" s="12">
        <v>571</v>
      </c>
      <c r="AG116" s="24" t="s">
        <v>276</v>
      </c>
      <c r="AH116" s="2"/>
      <c r="AI116" s="2"/>
      <c r="AJ116" s="2"/>
      <c r="AK116" s="2"/>
      <c r="AL116" s="2"/>
      <c r="AM116" s="2"/>
      <c r="AN116" s="2"/>
      <c r="AO116" s="2"/>
      <c r="AP116" s="2"/>
      <c r="AQ116" s="11"/>
    </row>
    <row r="117" spans="1:43" s="48" customFormat="1" x14ac:dyDescent="0.55000000000000004">
      <c r="A117" s="54"/>
      <c r="E117" s="47"/>
      <c r="I117" s="47"/>
      <c r="AG117" s="49"/>
      <c r="AH117" s="50"/>
      <c r="AI117" s="50"/>
      <c r="AJ117" s="50"/>
      <c r="AK117" s="50"/>
      <c r="AL117" s="50"/>
      <c r="AM117" s="50"/>
      <c r="AN117" s="50"/>
      <c r="AO117" s="50"/>
      <c r="AP117" s="50"/>
      <c r="AQ117" s="51"/>
    </row>
    <row r="118" spans="1:43" s="12" customFormat="1" x14ac:dyDescent="0.55000000000000004">
      <c r="A118" s="53">
        <v>28</v>
      </c>
      <c r="B118" s="12" t="s">
        <v>92</v>
      </c>
      <c r="C118" s="12" t="s">
        <v>141</v>
      </c>
      <c r="D118" s="12" t="s">
        <v>142</v>
      </c>
      <c r="E118" s="23" t="s">
        <v>23</v>
      </c>
      <c r="F118" s="12">
        <v>15021</v>
      </c>
      <c r="G118" s="12">
        <v>102</v>
      </c>
      <c r="H118" s="12">
        <v>6194</v>
      </c>
      <c r="I118" s="23">
        <v>11</v>
      </c>
      <c r="J118" s="12">
        <v>1</v>
      </c>
      <c r="K118" s="12">
        <v>0</v>
      </c>
      <c r="L118" s="12">
        <v>68</v>
      </c>
      <c r="M118" s="12">
        <f t="shared" si="13"/>
        <v>468</v>
      </c>
      <c r="N118" s="12">
        <v>2</v>
      </c>
      <c r="P118" s="12">
        <v>468</v>
      </c>
      <c r="U118" s="12" t="s">
        <v>520</v>
      </c>
      <c r="V118" s="12" t="s">
        <v>160</v>
      </c>
      <c r="W118" s="12" t="s">
        <v>108</v>
      </c>
      <c r="X118" s="12">
        <v>11.5</v>
      </c>
      <c r="Y118" s="12">
        <v>12.5</v>
      </c>
      <c r="Z118" s="12">
        <f t="shared" si="17"/>
        <v>143.75</v>
      </c>
      <c r="AA118" s="12">
        <v>2</v>
      </c>
      <c r="AC118" s="12">
        <v>143.75</v>
      </c>
      <c r="AE118" s="12" t="s">
        <v>71</v>
      </c>
      <c r="AF118" s="12">
        <v>21</v>
      </c>
      <c r="AG118" s="24" t="s">
        <v>109</v>
      </c>
      <c r="AH118" s="2"/>
      <c r="AI118" s="2"/>
      <c r="AJ118" s="2"/>
      <c r="AK118" s="2"/>
      <c r="AL118" s="2"/>
      <c r="AM118" s="2"/>
      <c r="AN118" s="2"/>
      <c r="AO118" s="2"/>
      <c r="AP118" s="2"/>
      <c r="AQ118" s="11"/>
    </row>
    <row r="119" spans="1:43" s="12" customFormat="1" x14ac:dyDescent="0.55000000000000004">
      <c r="A119" s="53"/>
      <c r="E119" s="23"/>
      <c r="I119" s="23"/>
      <c r="W119" s="12" t="s">
        <v>108</v>
      </c>
      <c r="X119" s="12">
        <v>11.5</v>
      </c>
      <c r="Y119" s="12">
        <v>12.5</v>
      </c>
      <c r="Z119" s="12">
        <f t="shared" si="17"/>
        <v>143.75</v>
      </c>
      <c r="AA119" s="12">
        <v>2</v>
      </c>
      <c r="AC119" s="12">
        <v>173.75</v>
      </c>
      <c r="AF119" s="12">
        <v>21</v>
      </c>
      <c r="AG119" s="24" t="s">
        <v>109</v>
      </c>
      <c r="AH119" s="2"/>
      <c r="AI119" s="2"/>
      <c r="AJ119" s="2"/>
      <c r="AK119" s="2"/>
      <c r="AL119" s="2"/>
      <c r="AM119" s="2"/>
      <c r="AN119" s="2"/>
      <c r="AO119" s="2"/>
      <c r="AP119" s="2"/>
      <c r="AQ119" s="11"/>
    </row>
    <row r="120" spans="1:43" s="12" customFormat="1" x14ac:dyDescent="0.55000000000000004">
      <c r="A120" s="53"/>
      <c r="E120" s="23"/>
      <c r="I120" s="23"/>
      <c r="W120" s="12" t="s">
        <v>161</v>
      </c>
      <c r="X120" s="12">
        <v>2</v>
      </c>
      <c r="Y120" s="12">
        <v>3</v>
      </c>
      <c r="Z120" s="12">
        <f t="shared" si="17"/>
        <v>6</v>
      </c>
      <c r="AA120" s="12">
        <v>2</v>
      </c>
      <c r="AC120" s="12">
        <v>6</v>
      </c>
      <c r="AE120" s="12" t="s">
        <v>71</v>
      </c>
      <c r="AF120" s="12">
        <v>21</v>
      </c>
      <c r="AG120" s="24" t="s">
        <v>67</v>
      </c>
      <c r="AH120" s="2"/>
      <c r="AI120" s="2"/>
      <c r="AJ120" s="2"/>
      <c r="AK120" s="2"/>
      <c r="AL120" s="2"/>
      <c r="AM120" s="2"/>
      <c r="AN120" s="2"/>
      <c r="AO120" s="2"/>
      <c r="AP120" s="2"/>
      <c r="AQ120" s="11"/>
    </row>
    <row r="121" spans="1:43" s="12" customFormat="1" x14ac:dyDescent="0.55000000000000004">
      <c r="A121" s="53"/>
      <c r="B121" s="12" t="s">
        <v>92</v>
      </c>
      <c r="C121" s="12" t="s">
        <v>141</v>
      </c>
      <c r="D121" s="12" t="s">
        <v>142</v>
      </c>
      <c r="E121" s="23" t="s">
        <v>23</v>
      </c>
      <c r="F121" s="12">
        <v>14844</v>
      </c>
      <c r="G121" s="12">
        <v>75</v>
      </c>
      <c r="H121" s="12">
        <v>6111</v>
      </c>
      <c r="I121" s="23">
        <v>11</v>
      </c>
      <c r="J121" s="12">
        <v>0</v>
      </c>
      <c r="K121" s="12">
        <v>3</v>
      </c>
      <c r="L121" s="12">
        <v>41</v>
      </c>
      <c r="M121" s="12">
        <f t="shared" ref="M121" si="18">+(J121*400)+(K121*100)+L121</f>
        <v>341</v>
      </c>
      <c r="N121" s="12">
        <v>2</v>
      </c>
      <c r="P121" s="12">
        <v>341</v>
      </c>
      <c r="U121" s="12" t="s">
        <v>521</v>
      </c>
      <c r="V121" s="12" t="s">
        <v>160</v>
      </c>
      <c r="W121" s="12" t="s">
        <v>66</v>
      </c>
      <c r="X121" s="12">
        <v>6</v>
      </c>
      <c r="Y121" s="12">
        <v>12</v>
      </c>
      <c r="Z121" s="12">
        <f>X121*Y121</f>
        <v>72</v>
      </c>
      <c r="AA121" s="12">
        <v>2</v>
      </c>
      <c r="AC121" s="12">
        <v>72</v>
      </c>
      <c r="AF121" s="12">
        <v>10</v>
      </c>
      <c r="AG121" s="24"/>
      <c r="AH121" s="2"/>
      <c r="AI121" s="2"/>
      <c r="AJ121" s="2"/>
      <c r="AK121" s="2"/>
      <c r="AL121" s="2"/>
      <c r="AM121" s="2"/>
      <c r="AN121" s="2"/>
      <c r="AO121" s="2"/>
      <c r="AP121" s="2"/>
      <c r="AQ121" s="11"/>
    </row>
    <row r="122" spans="1:43" s="12" customFormat="1" x14ac:dyDescent="0.55000000000000004">
      <c r="A122" s="53"/>
      <c r="B122" s="12" t="s">
        <v>92</v>
      </c>
      <c r="C122" s="12" t="s">
        <v>141</v>
      </c>
      <c r="D122" s="12" t="s">
        <v>142</v>
      </c>
      <c r="E122" s="23" t="s">
        <v>23</v>
      </c>
      <c r="F122" s="12">
        <v>15695</v>
      </c>
      <c r="G122" s="12">
        <v>3</v>
      </c>
      <c r="H122" s="12">
        <v>5629</v>
      </c>
      <c r="I122" s="23">
        <v>11</v>
      </c>
      <c r="J122" s="12">
        <v>1</v>
      </c>
      <c r="K122" s="12">
        <v>0</v>
      </c>
      <c r="L122" s="12">
        <v>48</v>
      </c>
      <c r="M122" s="12">
        <f t="shared" ref="M122" si="19">+(J122*400)+(K122*100)+L122</f>
        <v>448</v>
      </c>
      <c r="N122" s="12">
        <v>1</v>
      </c>
      <c r="O122" s="12">
        <v>448</v>
      </c>
      <c r="AG122" s="24" t="s">
        <v>63</v>
      </c>
      <c r="AH122" s="2"/>
      <c r="AI122" s="2"/>
      <c r="AJ122" s="2"/>
      <c r="AK122" s="2"/>
      <c r="AL122" s="2"/>
      <c r="AM122" s="2"/>
      <c r="AN122" s="2"/>
      <c r="AO122" s="2"/>
      <c r="AP122" s="2"/>
      <c r="AQ122" s="11"/>
    </row>
    <row r="123" spans="1:43" s="48" customFormat="1" x14ac:dyDescent="0.55000000000000004">
      <c r="A123" s="54"/>
      <c r="E123" s="47"/>
      <c r="I123" s="47"/>
      <c r="AG123" s="49"/>
      <c r="AH123" s="50"/>
      <c r="AI123" s="50"/>
      <c r="AJ123" s="50"/>
      <c r="AK123" s="50"/>
      <c r="AL123" s="50"/>
      <c r="AM123" s="50"/>
      <c r="AN123" s="50"/>
      <c r="AO123" s="50"/>
      <c r="AP123" s="50"/>
      <c r="AQ123" s="51"/>
    </row>
    <row r="124" spans="1:43" s="12" customFormat="1" x14ac:dyDescent="0.55000000000000004">
      <c r="A124" s="53">
        <v>29</v>
      </c>
      <c r="B124" s="12" t="s">
        <v>75</v>
      </c>
      <c r="C124" s="12" t="s">
        <v>144</v>
      </c>
      <c r="D124" s="12" t="s">
        <v>145</v>
      </c>
      <c r="E124" s="23" t="s">
        <v>23</v>
      </c>
      <c r="F124" s="12">
        <v>14904</v>
      </c>
      <c r="G124" s="12">
        <v>60</v>
      </c>
      <c r="H124" s="12">
        <v>6171</v>
      </c>
      <c r="I124" s="23">
        <v>11</v>
      </c>
      <c r="J124" s="12">
        <v>1</v>
      </c>
      <c r="K124" s="12">
        <v>1</v>
      </c>
      <c r="L124" s="12">
        <v>87</v>
      </c>
      <c r="M124" s="12">
        <f t="shared" ref="M124:M149" si="20">+(J124*400)+(K124*100)+L124</f>
        <v>587</v>
      </c>
      <c r="N124" s="12">
        <v>2</v>
      </c>
      <c r="P124" s="12">
        <v>587</v>
      </c>
      <c r="R124" s="12" t="s">
        <v>146</v>
      </c>
      <c r="U124" s="12" t="s">
        <v>147</v>
      </c>
      <c r="V124" s="12" t="s">
        <v>160</v>
      </c>
      <c r="W124" s="12" t="s">
        <v>66</v>
      </c>
      <c r="X124" s="12">
        <v>8</v>
      </c>
      <c r="Y124" s="12">
        <v>18.5</v>
      </c>
      <c r="Z124" s="12">
        <f t="shared" si="17"/>
        <v>148</v>
      </c>
      <c r="AA124" s="12">
        <v>2</v>
      </c>
      <c r="AC124" s="12">
        <v>148</v>
      </c>
      <c r="AF124" s="12">
        <v>31</v>
      </c>
      <c r="AG124" s="24"/>
      <c r="AH124" s="2"/>
      <c r="AI124" s="2"/>
      <c r="AJ124" s="2"/>
      <c r="AK124" s="2"/>
      <c r="AL124" s="2"/>
      <c r="AM124" s="2"/>
      <c r="AN124" s="2"/>
      <c r="AO124" s="2"/>
      <c r="AP124" s="2"/>
      <c r="AQ124" s="11"/>
    </row>
    <row r="125" spans="1:43" s="12" customFormat="1" x14ac:dyDescent="0.55000000000000004">
      <c r="A125" s="53"/>
      <c r="E125" s="23"/>
      <c r="I125" s="23"/>
      <c r="W125" s="12" t="s">
        <v>161</v>
      </c>
      <c r="X125" s="12">
        <v>3.5</v>
      </c>
      <c r="Y125" s="12">
        <v>4</v>
      </c>
      <c r="Z125" s="12">
        <f t="shared" si="17"/>
        <v>14</v>
      </c>
      <c r="AA125" s="12">
        <v>2</v>
      </c>
      <c r="AC125" s="12">
        <v>14</v>
      </c>
      <c r="AF125" s="12">
        <v>31</v>
      </c>
      <c r="AG125" s="24" t="s">
        <v>67</v>
      </c>
      <c r="AH125" s="2"/>
      <c r="AI125" s="2"/>
      <c r="AJ125" s="2"/>
      <c r="AK125" s="2"/>
      <c r="AL125" s="2"/>
      <c r="AM125" s="2"/>
      <c r="AN125" s="2"/>
      <c r="AO125" s="2"/>
      <c r="AP125" s="2"/>
      <c r="AQ125" s="11"/>
    </row>
    <row r="126" spans="1:43" s="12" customFormat="1" x14ac:dyDescent="0.55000000000000004">
      <c r="A126" s="53"/>
      <c r="B126" s="12" t="s">
        <v>75</v>
      </c>
      <c r="C126" s="12" t="s">
        <v>144</v>
      </c>
      <c r="D126" s="12" t="s">
        <v>145</v>
      </c>
      <c r="E126" s="23" t="s">
        <v>23</v>
      </c>
      <c r="F126" s="12">
        <v>16041</v>
      </c>
      <c r="G126" s="12">
        <v>9</v>
      </c>
      <c r="H126" s="12">
        <v>6911</v>
      </c>
      <c r="I126" s="23">
        <v>11</v>
      </c>
      <c r="J126" s="12">
        <v>0</v>
      </c>
      <c r="K126" s="12">
        <v>1</v>
      </c>
      <c r="L126" s="12">
        <v>83</v>
      </c>
      <c r="M126" s="12">
        <f t="shared" ref="M126:M127" si="21">+(J126*400)+(K126*100)+L126</f>
        <v>183</v>
      </c>
      <c r="N126" s="12">
        <v>1</v>
      </c>
      <c r="O126" s="12">
        <v>183</v>
      </c>
      <c r="AG126" s="24" t="s">
        <v>63</v>
      </c>
      <c r="AH126" s="2"/>
      <c r="AI126" s="2"/>
      <c r="AJ126" s="2"/>
      <c r="AK126" s="2"/>
      <c r="AL126" s="2"/>
      <c r="AM126" s="2"/>
      <c r="AN126" s="2"/>
      <c r="AO126" s="2"/>
      <c r="AP126" s="2"/>
      <c r="AQ126" s="11"/>
    </row>
    <row r="127" spans="1:43" s="12" customFormat="1" x14ac:dyDescent="0.55000000000000004">
      <c r="A127" s="53"/>
      <c r="B127" s="12" t="s">
        <v>75</v>
      </c>
      <c r="C127" s="12" t="s">
        <v>144</v>
      </c>
      <c r="D127" s="12" t="s">
        <v>145</v>
      </c>
      <c r="E127" s="23" t="s">
        <v>23</v>
      </c>
      <c r="F127" s="12">
        <v>15697</v>
      </c>
      <c r="G127" s="12">
        <v>8</v>
      </c>
      <c r="H127" s="12">
        <v>5625</v>
      </c>
      <c r="I127" s="23">
        <v>11</v>
      </c>
      <c r="J127" s="12">
        <v>3</v>
      </c>
      <c r="K127" s="12">
        <v>0</v>
      </c>
      <c r="L127" s="12">
        <v>21</v>
      </c>
      <c r="M127" s="12">
        <f t="shared" si="21"/>
        <v>1221</v>
      </c>
      <c r="N127" s="12">
        <v>1</v>
      </c>
      <c r="O127" s="12">
        <v>1221</v>
      </c>
      <c r="AG127" s="24" t="s">
        <v>63</v>
      </c>
      <c r="AH127" s="2"/>
      <c r="AI127" s="2"/>
      <c r="AJ127" s="2"/>
      <c r="AK127" s="2"/>
      <c r="AL127" s="2"/>
      <c r="AM127" s="2"/>
      <c r="AN127" s="2"/>
      <c r="AO127" s="2"/>
      <c r="AP127" s="2"/>
      <c r="AQ127" s="11"/>
    </row>
    <row r="128" spans="1:43" s="12" customFormat="1" x14ac:dyDescent="0.55000000000000004">
      <c r="A128" s="53"/>
      <c r="B128" s="12" t="s">
        <v>75</v>
      </c>
      <c r="C128" s="12" t="s">
        <v>144</v>
      </c>
      <c r="D128" s="12" t="s">
        <v>145</v>
      </c>
      <c r="E128" s="23" t="s">
        <v>23</v>
      </c>
      <c r="F128" s="12">
        <v>15115</v>
      </c>
      <c r="G128" s="12">
        <v>178</v>
      </c>
      <c r="H128" s="12">
        <v>6286</v>
      </c>
      <c r="I128" s="23">
        <v>11</v>
      </c>
      <c r="J128" s="12">
        <v>1</v>
      </c>
      <c r="K128" s="12">
        <v>3</v>
      </c>
      <c r="L128" s="12">
        <v>1</v>
      </c>
      <c r="M128" s="12">
        <f t="shared" si="20"/>
        <v>701</v>
      </c>
      <c r="N128" s="12">
        <v>1</v>
      </c>
      <c r="O128" s="12">
        <v>701</v>
      </c>
      <c r="AG128" s="24" t="s">
        <v>90</v>
      </c>
      <c r="AH128" s="2"/>
      <c r="AI128" s="2"/>
      <c r="AJ128" s="2"/>
      <c r="AK128" s="2"/>
      <c r="AL128" s="2"/>
      <c r="AM128" s="2"/>
      <c r="AN128" s="2"/>
      <c r="AO128" s="2"/>
      <c r="AP128" s="2"/>
      <c r="AQ128" s="11"/>
    </row>
    <row r="129" spans="1:43" s="12" customFormat="1" x14ac:dyDescent="0.55000000000000004">
      <c r="A129" s="53"/>
      <c r="B129" s="12" t="s">
        <v>75</v>
      </c>
      <c r="C129" s="12" t="s">
        <v>144</v>
      </c>
      <c r="D129" s="12" t="s">
        <v>145</v>
      </c>
      <c r="E129" s="23" t="s">
        <v>23</v>
      </c>
      <c r="F129" s="12">
        <v>15117</v>
      </c>
      <c r="G129" s="12">
        <v>180</v>
      </c>
      <c r="H129" s="12">
        <v>6288</v>
      </c>
      <c r="I129" s="23">
        <v>11</v>
      </c>
      <c r="J129" s="12">
        <v>1</v>
      </c>
      <c r="K129" s="12">
        <v>1</v>
      </c>
      <c r="L129" s="12">
        <v>46</v>
      </c>
      <c r="M129" s="12">
        <f t="shared" si="20"/>
        <v>546</v>
      </c>
      <c r="N129" s="12">
        <v>1</v>
      </c>
      <c r="O129" s="12">
        <v>546</v>
      </c>
      <c r="AG129" s="24" t="s">
        <v>63</v>
      </c>
      <c r="AH129" s="2"/>
      <c r="AI129" s="2"/>
      <c r="AJ129" s="2"/>
      <c r="AK129" s="2"/>
      <c r="AL129" s="2"/>
      <c r="AM129" s="2"/>
      <c r="AN129" s="2"/>
      <c r="AO129" s="2"/>
      <c r="AP129" s="2"/>
      <c r="AQ129" s="11"/>
    </row>
    <row r="130" spans="1:43" s="12" customFormat="1" x14ac:dyDescent="0.55000000000000004">
      <c r="A130" s="53"/>
      <c r="B130" s="12" t="s">
        <v>75</v>
      </c>
      <c r="C130" s="12" t="s">
        <v>144</v>
      </c>
      <c r="D130" s="12" t="s">
        <v>145</v>
      </c>
      <c r="E130" s="23" t="s">
        <v>23</v>
      </c>
      <c r="F130" s="12">
        <v>16033</v>
      </c>
      <c r="G130" s="12">
        <v>28</v>
      </c>
      <c r="H130" s="12">
        <v>6903</v>
      </c>
      <c r="I130" s="23">
        <v>11</v>
      </c>
      <c r="J130" s="12">
        <v>2</v>
      </c>
      <c r="K130" s="12">
        <v>0</v>
      </c>
      <c r="L130" s="12">
        <v>55</v>
      </c>
      <c r="M130" s="12">
        <f t="shared" si="20"/>
        <v>855</v>
      </c>
      <c r="N130" s="12">
        <v>1</v>
      </c>
      <c r="O130" s="12">
        <v>855</v>
      </c>
      <c r="AG130" s="24" t="s">
        <v>63</v>
      </c>
      <c r="AH130" s="2"/>
      <c r="AI130" s="2"/>
      <c r="AJ130" s="2"/>
      <c r="AK130" s="2"/>
      <c r="AL130" s="2"/>
      <c r="AM130" s="2"/>
      <c r="AN130" s="2"/>
      <c r="AO130" s="2"/>
      <c r="AP130" s="2"/>
      <c r="AQ130" s="11"/>
    </row>
    <row r="131" spans="1:43" s="12" customFormat="1" x14ac:dyDescent="0.55000000000000004">
      <c r="A131" s="53"/>
      <c r="B131" s="12" t="s">
        <v>75</v>
      </c>
      <c r="C131" s="12" t="s">
        <v>144</v>
      </c>
      <c r="D131" s="12" t="s">
        <v>145</v>
      </c>
      <c r="E131" s="23" t="s">
        <v>23</v>
      </c>
      <c r="F131" s="12">
        <v>16030</v>
      </c>
      <c r="G131" s="12">
        <v>31</v>
      </c>
      <c r="H131" s="12">
        <v>6900</v>
      </c>
      <c r="I131" s="23">
        <v>11</v>
      </c>
      <c r="J131" s="12">
        <v>1</v>
      </c>
      <c r="K131" s="12">
        <v>3</v>
      </c>
      <c r="L131" s="12">
        <v>68</v>
      </c>
      <c r="M131" s="12">
        <f t="shared" si="20"/>
        <v>768</v>
      </c>
      <c r="N131" s="12">
        <v>1</v>
      </c>
      <c r="O131" s="12">
        <v>768</v>
      </c>
      <c r="AG131" s="24" t="s">
        <v>90</v>
      </c>
      <c r="AH131" s="2"/>
      <c r="AI131" s="2"/>
      <c r="AJ131" s="2"/>
      <c r="AK131" s="2"/>
      <c r="AL131" s="2"/>
      <c r="AM131" s="2"/>
      <c r="AN131" s="2"/>
      <c r="AO131" s="2"/>
      <c r="AP131" s="2"/>
      <c r="AQ131" s="11"/>
    </row>
    <row r="132" spans="1:43" s="12" customFormat="1" x14ac:dyDescent="0.55000000000000004">
      <c r="A132" s="53"/>
      <c r="B132" s="12" t="s">
        <v>75</v>
      </c>
      <c r="C132" s="12" t="s">
        <v>144</v>
      </c>
      <c r="D132" s="12" t="s">
        <v>145</v>
      </c>
      <c r="E132" s="23" t="s">
        <v>23</v>
      </c>
      <c r="F132" s="12">
        <v>15438</v>
      </c>
      <c r="G132" s="12">
        <v>14</v>
      </c>
      <c r="H132" s="12">
        <v>6638</v>
      </c>
      <c r="I132" s="23">
        <v>11</v>
      </c>
      <c r="J132" s="12">
        <v>3</v>
      </c>
      <c r="K132" s="12">
        <v>2</v>
      </c>
      <c r="L132" s="12">
        <v>39</v>
      </c>
      <c r="M132" s="12">
        <f t="shared" si="20"/>
        <v>1439</v>
      </c>
      <c r="N132" s="12">
        <v>1</v>
      </c>
      <c r="O132" s="12">
        <v>1439</v>
      </c>
      <c r="AG132" s="24" t="s">
        <v>63</v>
      </c>
      <c r="AH132" s="2"/>
      <c r="AI132" s="2"/>
      <c r="AJ132" s="2"/>
      <c r="AK132" s="2"/>
      <c r="AL132" s="2"/>
      <c r="AM132" s="2"/>
      <c r="AN132" s="2"/>
      <c r="AO132" s="2"/>
      <c r="AP132" s="2"/>
      <c r="AQ132" s="11"/>
    </row>
    <row r="133" spans="1:43" s="48" customFormat="1" x14ac:dyDescent="0.55000000000000004">
      <c r="A133" s="54"/>
      <c r="E133" s="47"/>
      <c r="I133" s="47"/>
      <c r="AG133" s="49"/>
      <c r="AH133" s="50"/>
      <c r="AI133" s="50"/>
      <c r="AJ133" s="50"/>
      <c r="AK133" s="50"/>
      <c r="AL133" s="50"/>
      <c r="AM133" s="50"/>
      <c r="AN133" s="50"/>
      <c r="AO133" s="50"/>
      <c r="AP133" s="50"/>
      <c r="AQ133" s="51"/>
    </row>
    <row r="134" spans="1:43" s="12" customFormat="1" x14ac:dyDescent="0.55000000000000004">
      <c r="A134" s="53">
        <v>30</v>
      </c>
      <c r="B134" s="12" t="s">
        <v>75</v>
      </c>
      <c r="C134" s="12" t="s">
        <v>148</v>
      </c>
      <c r="D134" s="12" t="s">
        <v>149</v>
      </c>
      <c r="E134" s="23" t="s">
        <v>23</v>
      </c>
      <c r="F134" s="12">
        <v>14891</v>
      </c>
      <c r="G134" s="12">
        <v>47</v>
      </c>
      <c r="H134" s="12">
        <v>6158</v>
      </c>
      <c r="I134" s="23">
        <v>11</v>
      </c>
      <c r="J134" s="12">
        <v>0</v>
      </c>
      <c r="K134" s="12">
        <v>3</v>
      </c>
      <c r="L134" s="12">
        <v>48</v>
      </c>
      <c r="M134" s="12">
        <f t="shared" si="20"/>
        <v>348</v>
      </c>
      <c r="N134" s="12" t="s">
        <v>493</v>
      </c>
      <c r="O134" s="12">
        <v>2</v>
      </c>
      <c r="P134" s="12">
        <v>346</v>
      </c>
      <c r="U134" s="12" t="s">
        <v>150</v>
      </c>
      <c r="V134" s="12" t="s">
        <v>160</v>
      </c>
      <c r="W134" s="12" t="s">
        <v>66</v>
      </c>
      <c r="X134" s="12">
        <v>8.5</v>
      </c>
      <c r="Y134" s="12">
        <v>13.5</v>
      </c>
      <c r="Z134" s="12">
        <f t="shared" si="17"/>
        <v>114.75</v>
      </c>
      <c r="AA134" s="12">
        <v>2</v>
      </c>
      <c r="AC134" s="12">
        <v>114.75</v>
      </c>
      <c r="AF134" s="12">
        <v>31</v>
      </c>
      <c r="AG134" s="24"/>
      <c r="AH134" s="2"/>
      <c r="AI134" s="2"/>
      <c r="AJ134" s="2"/>
      <c r="AK134" s="2"/>
      <c r="AL134" s="2"/>
      <c r="AM134" s="2"/>
      <c r="AN134" s="2"/>
      <c r="AO134" s="2"/>
      <c r="AP134" s="2"/>
      <c r="AQ134" s="11"/>
    </row>
    <row r="135" spans="1:43" s="12" customFormat="1" x14ac:dyDescent="0.55000000000000004">
      <c r="A135" s="53"/>
      <c r="E135" s="23"/>
      <c r="I135" s="23"/>
      <c r="W135" s="12" t="s">
        <v>161</v>
      </c>
      <c r="X135" s="12">
        <v>2</v>
      </c>
      <c r="Y135" s="12">
        <v>4</v>
      </c>
      <c r="Z135" s="12">
        <f t="shared" si="17"/>
        <v>8</v>
      </c>
      <c r="AA135" s="12">
        <v>2</v>
      </c>
      <c r="AC135" s="12">
        <v>8</v>
      </c>
      <c r="AF135" s="12">
        <v>31</v>
      </c>
      <c r="AG135" s="24" t="s">
        <v>67</v>
      </c>
      <c r="AH135" s="2"/>
      <c r="AI135" s="2"/>
      <c r="AJ135" s="2"/>
      <c r="AK135" s="2"/>
      <c r="AL135" s="2"/>
      <c r="AM135" s="2"/>
      <c r="AN135" s="2"/>
      <c r="AO135" s="2"/>
      <c r="AP135" s="2"/>
      <c r="AQ135" s="11"/>
    </row>
    <row r="136" spans="1:43" s="12" customFormat="1" x14ac:dyDescent="0.55000000000000004">
      <c r="A136" s="53"/>
      <c r="B136" s="12" t="s">
        <v>75</v>
      </c>
      <c r="C136" s="12" t="s">
        <v>148</v>
      </c>
      <c r="D136" s="12" t="s">
        <v>149</v>
      </c>
      <c r="E136" s="23" t="s">
        <v>23</v>
      </c>
      <c r="F136" s="12">
        <v>15969</v>
      </c>
      <c r="G136" s="12">
        <v>4</v>
      </c>
      <c r="H136" s="12">
        <v>6828</v>
      </c>
      <c r="I136" s="23">
        <v>11</v>
      </c>
      <c r="J136" s="12">
        <v>0</v>
      </c>
      <c r="K136" s="12">
        <v>3</v>
      </c>
      <c r="L136" s="12">
        <v>65</v>
      </c>
      <c r="M136" s="12">
        <f t="shared" si="20"/>
        <v>365</v>
      </c>
      <c r="N136" s="12">
        <v>1</v>
      </c>
      <c r="O136" s="12">
        <v>365</v>
      </c>
      <c r="AG136" s="24" t="s">
        <v>228</v>
      </c>
      <c r="AH136" s="2"/>
      <c r="AI136" s="2"/>
      <c r="AJ136" s="2"/>
      <c r="AK136" s="2"/>
      <c r="AL136" s="2"/>
      <c r="AM136" s="2"/>
      <c r="AN136" s="2"/>
      <c r="AO136" s="2"/>
      <c r="AP136" s="2"/>
      <c r="AQ136" s="11"/>
    </row>
    <row r="137" spans="1:43" s="12" customFormat="1" x14ac:dyDescent="0.55000000000000004">
      <c r="A137" s="53"/>
      <c r="B137" s="12" t="s">
        <v>75</v>
      </c>
      <c r="C137" s="12" t="s">
        <v>148</v>
      </c>
      <c r="D137" s="12" t="s">
        <v>149</v>
      </c>
      <c r="E137" s="23" t="s">
        <v>23</v>
      </c>
      <c r="F137" s="12">
        <v>15909</v>
      </c>
      <c r="G137" s="12">
        <v>24</v>
      </c>
      <c r="H137" s="12">
        <v>6768</v>
      </c>
      <c r="I137" s="23">
        <v>11</v>
      </c>
      <c r="J137" s="12">
        <v>3</v>
      </c>
      <c r="K137" s="12">
        <v>3</v>
      </c>
      <c r="L137" s="12">
        <v>47</v>
      </c>
      <c r="M137" s="12">
        <f t="shared" si="20"/>
        <v>1547</v>
      </c>
      <c r="N137" s="12">
        <v>1</v>
      </c>
      <c r="O137" s="12">
        <v>1547</v>
      </c>
      <c r="AG137" s="24" t="s">
        <v>506</v>
      </c>
      <c r="AH137" s="2"/>
      <c r="AI137" s="2"/>
      <c r="AJ137" s="2"/>
      <c r="AK137" s="2"/>
      <c r="AL137" s="2"/>
      <c r="AM137" s="2"/>
      <c r="AN137" s="2"/>
      <c r="AO137" s="2"/>
      <c r="AP137" s="2"/>
      <c r="AQ137" s="11"/>
    </row>
    <row r="138" spans="1:43" s="48" customFormat="1" x14ac:dyDescent="0.55000000000000004">
      <c r="A138" s="54"/>
      <c r="E138" s="47"/>
      <c r="I138" s="47"/>
      <c r="AG138" s="49"/>
      <c r="AH138" s="50"/>
      <c r="AI138" s="50"/>
      <c r="AJ138" s="50"/>
      <c r="AK138" s="50"/>
      <c r="AL138" s="50"/>
      <c r="AM138" s="50"/>
      <c r="AN138" s="50"/>
      <c r="AO138" s="50"/>
      <c r="AP138" s="50"/>
      <c r="AQ138" s="51"/>
    </row>
    <row r="139" spans="1:43" s="26" customFormat="1" x14ac:dyDescent="0.55000000000000004">
      <c r="A139" s="53">
        <v>31</v>
      </c>
      <c r="B139" s="12" t="s">
        <v>92</v>
      </c>
      <c r="C139" s="12" t="s">
        <v>151</v>
      </c>
      <c r="D139" s="12" t="s">
        <v>152</v>
      </c>
      <c r="E139" s="27" t="s">
        <v>23</v>
      </c>
      <c r="F139" s="26">
        <v>14902</v>
      </c>
      <c r="G139" s="26">
        <v>58</v>
      </c>
      <c r="H139" s="26">
        <v>6169</v>
      </c>
      <c r="I139" s="27">
        <v>11</v>
      </c>
      <c r="J139" s="26">
        <v>1</v>
      </c>
      <c r="K139" s="26">
        <v>2</v>
      </c>
      <c r="L139" s="26">
        <v>84</v>
      </c>
      <c r="M139" s="12">
        <f t="shared" si="20"/>
        <v>684</v>
      </c>
      <c r="N139" s="12">
        <v>2</v>
      </c>
      <c r="P139" s="26">
        <v>684</v>
      </c>
      <c r="U139" s="26" t="s">
        <v>153</v>
      </c>
      <c r="V139" s="12" t="s">
        <v>160</v>
      </c>
      <c r="W139" s="26" t="s">
        <v>123</v>
      </c>
      <c r="X139" s="12">
        <v>8</v>
      </c>
      <c r="Y139" s="12">
        <v>17</v>
      </c>
      <c r="Z139" s="26">
        <f t="shared" si="17"/>
        <v>136</v>
      </c>
      <c r="AA139" s="26">
        <v>2</v>
      </c>
      <c r="AC139" s="26">
        <v>136</v>
      </c>
      <c r="AF139" s="26">
        <v>21</v>
      </c>
      <c r="AG139" s="28" t="s">
        <v>109</v>
      </c>
      <c r="AH139" s="29"/>
      <c r="AI139" s="29"/>
      <c r="AJ139" s="29"/>
      <c r="AK139" s="29"/>
      <c r="AL139" s="29"/>
      <c r="AM139" s="29"/>
      <c r="AN139" s="29"/>
      <c r="AO139" s="29"/>
      <c r="AP139" s="29"/>
      <c r="AQ139" s="30"/>
    </row>
    <row r="140" spans="1:43" s="26" customFormat="1" x14ac:dyDescent="0.55000000000000004">
      <c r="A140" s="56"/>
      <c r="B140" s="12"/>
      <c r="C140" s="12"/>
      <c r="D140" s="12"/>
      <c r="E140" s="27"/>
      <c r="I140" s="27"/>
      <c r="M140" s="12"/>
      <c r="N140" s="12"/>
      <c r="W140" s="26" t="s">
        <v>123</v>
      </c>
      <c r="X140" s="12">
        <v>8</v>
      </c>
      <c r="Y140" s="12">
        <v>17</v>
      </c>
      <c r="Z140" s="26">
        <f t="shared" si="17"/>
        <v>136</v>
      </c>
      <c r="AA140" s="26">
        <v>2</v>
      </c>
      <c r="AC140" s="26">
        <v>136</v>
      </c>
      <c r="AF140" s="26">
        <v>21</v>
      </c>
      <c r="AG140" s="28" t="s">
        <v>110</v>
      </c>
      <c r="AH140" s="29"/>
      <c r="AI140" s="29"/>
      <c r="AJ140" s="29"/>
      <c r="AK140" s="29"/>
      <c r="AL140" s="29"/>
      <c r="AM140" s="29"/>
      <c r="AN140" s="29"/>
      <c r="AO140" s="29"/>
      <c r="AP140" s="29"/>
      <c r="AQ140" s="30"/>
    </row>
    <row r="141" spans="1:43" s="26" customFormat="1" x14ac:dyDescent="0.55000000000000004">
      <c r="A141" s="56"/>
      <c r="B141" s="12"/>
      <c r="C141" s="12"/>
      <c r="D141" s="12"/>
      <c r="E141" s="27"/>
      <c r="I141" s="27"/>
      <c r="M141" s="12"/>
      <c r="N141" s="12"/>
      <c r="W141" s="26" t="s">
        <v>161</v>
      </c>
      <c r="X141" s="12">
        <v>2</v>
      </c>
      <c r="Y141" s="12">
        <v>3</v>
      </c>
      <c r="Z141" s="26">
        <f t="shared" si="17"/>
        <v>6</v>
      </c>
      <c r="AA141" s="26">
        <v>2</v>
      </c>
      <c r="AC141" s="26">
        <v>6</v>
      </c>
      <c r="AF141" s="26">
        <v>21</v>
      </c>
      <c r="AG141" s="28" t="s">
        <v>67</v>
      </c>
      <c r="AH141" s="29"/>
      <c r="AI141" s="29"/>
      <c r="AJ141" s="29"/>
      <c r="AK141" s="29"/>
      <c r="AL141" s="29"/>
      <c r="AM141" s="29"/>
      <c r="AN141" s="29"/>
      <c r="AO141" s="29"/>
      <c r="AP141" s="29"/>
      <c r="AQ141" s="30"/>
    </row>
    <row r="142" spans="1:43" s="26" customFormat="1" x14ac:dyDescent="0.55000000000000004">
      <c r="A142" s="56"/>
      <c r="B142" s="12"/>
      <c r="C142" s="12"/>
      <c r="D142" s="12"/>
      <c r="E142" s="27"/>
      <c r="I142" s="27"/>
      <c r="M142" s="12"/>
      <c r="N142" s="12"/>
      <c r="W142" s="26" t="s">
        <v>66</v>
      </c>
      <c r="X142" s="12">
        <v>9</v>
      </c>
      <c r="Y142" s="12">
        <v>5</v>
      </c>
      <c r="Z142" s="26">
        <f t="shared" si="17"/>
        <v>45</v>
      </c>
      <c r="AA142" s="26">
        <v>3</v>
      </c>
      <c r="AD142" s="26">
        <v>45</v>
      </c>
      <c r="AF142" s="26">
        <v>16</v>
      </c>
      <c r="AG142" s="28" t="s">
        <v>133</v>
      </c>
      <c r="AH142" s="29"/>
      <c r="AI142" s="29"/>
      <c r="AJ142" s="29"/>
      <c r="AK142" s="29"/>
      <c r="AL142" s="29"/>
      <c r="AM142" s="29"/>
      <c r="AN142" s="29"/>
      <c r="AO142" s="29"/>
      <c r="AP142" s="29"/>
      <c r="AQ142" s="30"/>
    </row>
    <row r="143" spans="1:43" s="26" customFormat="1" x14ac:dyDescent="0.55000000000000004">
      <c r="A143" s="53"/>
      <c r="B143" s="12" t="s">
        <v>92</v>
      </c>
      <c r="C143" s="12" t="s">
        <v>151</v>
      </c>
      <c r="D143" s="12" t="s">
        <v>152</v>
      </c>
      <c r="E143" s="27" t="s">
        <v>23</v>
      </c>
      <c r="F143" s="26">
        <v>15437</v>
      </c>
      <c r="G143" s="26">
        <v>15</v>
      </c>
      <c r="H143" s="26">
        <v>6637</v>
      </c>
      <c r="I143" s="27">
        <v>11</v>
      </c>
      <c r="J143" s="26">
        <v>5</v>
      </c>
      <c r="K143" s="26">
        <v>3</v>
      </c>
      <c r="L143" s="26">
        <v>14</v>
      </c>
      <c r="M143" s="12">
        <f t="shared" ref="M143" si="22">+(J143*400)+(K143*100)+L143</f>
        <v>2314</v>
      </c>
      <c r="N143" s="12">
        <v>1</v>
      </c>
      <c r="O143" s="26">
        <v>2314</v>
      </c>
      <c r="X143" s="12"/>
      <c r="Y143" s="12"/>
      <c r="AG143" s="28" t="s">
        <v>63</v>
      </c>
      <c r="AH143" s="29"/>
      <c r="AI143" s="29"/>
      <c r="AJ143" s="29"/>
      <c r="AK143" s="29"/>
      <c r="AL143" s="29"/>
      <c r="AM143" s="29"/>
      <c r="AN143" s="29"/>
      <c r="AO143" s="29"/>
      <c r="AP143" s="29"/>
      <c r="AQ143" s="30"/>
    </row>
    <row r="144" spans="1:43" s="26" customFormat="1" x14ac:dyDescent="0.55000000000000004">
      <c r="A144" s="56"/>
      <c r="B144" s="12" t="s">
        <v>92</v>
      </c>
      <c r="C144" s="12" t="s">
        <v>151</v>
      </c>
      <c r="D144" s="12" t="s">
        <v>152</v>
      </c>
      <c r="E144" s="27" t="s">
        <v>23</v>
      </c>
      <c r="F144" s="26">
        <v>15046</v>
      </c>
      <c r="G144" s="26">
        <v>8</v>
      </c>
      <c r="H144" s="26">
        <v>6219</v>
      </c>
      <c r="I144" s="27">
        <v>11</v>
      </c>
      <c r="J144" s="26">
        <v>0</v>
      </c>
      <c r="K144" s="26">
        <v>2</v>
      </c>
      <c r="L144" s="26">
        <v>28</v>
      </c>
      <c r="M144" s="12">
        <f t="shared" si="20"/>
        <v>228</v>
      </c>
      <c r="N144" s="12">
        <v>1</v>
      </c>
      <c r="O144" s="26">
        <v>228</v>
      </c>
      <c r="X144" s="12"/>
      <c r="Y144" s="12"/>
      <c r="AG144" s="28" t="s">
        <v>154</v>
      </c>
      <c r="AH144" s="29"/>
      <c r="AI144" s="29"/>
      <c r="AJ144" s="29"/>
      <c r="AK144" s="29"/>
      <c r="AL144" s="29"/>
      <c r="AM144" s="29"/>
      <c r="AN144" s="29"/>
      <c r="AO144" s="29"/>
      <c r="AP144" s="29"/>
      <c r="AQ144" s="30"/>
    </row>
    <row r="145" spans="1:43" s="48" customFormat="1" x14ac:dyDescent="0.55000000000000004">
      <c r="A145" s="54"/>
      <c r="E145" s="47"/>
      <c r="I145" s="47"/>
      <c r="AG145" s="49"/>
      <c r="AH145" s="50"/>
      <c r="AI145" s="50"/>
      <c r="AJ145" s="50"/>
      <c r="AK145" s="50"/>
      <c r="AL145" s="50"/>
      <c r="AM145" s="50"/>
      <c r="AN145" s="50"/>
      <c r="AO145" s="50"/>
      <c r="AP145" s="50"/>
      <c r="AQ145" s="51"/>
    </row>
    <row r="146" spans="1:43" s="12" customFormat="1" x14ac:dyDescent="0.55000000000000004">
      <c r="A146" s="53">
        <v>32</v>
      </c>
      <c r="B146" s="12" t="s">
        <v>56</v>
      </c>
      <c r="C146" s="12" t="s">
        <v>155</v>
      </c>
      <c r="D146" s="12" t="s">
        <v>103</v>
      </c>
      <c r="E146" s="23" t="s">
        <v>23</v>
      </c>
      <c r="F146" s="12">
        <v>15928</v>
      </c>
      <c r="G146" s="12">
        <v>9</v>
      </c>
      <c r="H146" s="12">
        <v>6787</v>
      </c>
      <c r="I146" s="23">
        <v>11</v>
      </c>
      <c r="J146" s="12">
        <v>0</v>
      </c>
      <c r="K146" s="12">
        <v>1</v>
      </c>
      <c r="L146" s="12">
        <v>86</v>
      </c>
      <c r="M146" s="12">
        <f t="shared" ref="M146" si="23">+(J146*400)+(K146*100)+L146</f>
        <v>186</v>
      </c>
      <c r="N146" s="12">
        <v>2</v>
      </c>
      <c r="P146" s="12">
        <v>186</v>
      </c>
      <c r="U146" s="12" t="s">
        <v>156</v>
      </c>
      <c r="V146" s="12" t="s">
        <v>160</v>
      </c>
      <c r="W146" s="12" t="s">
        <v>66</v>
      </c>
      <c r="X146" s="12">
        <v>5.5</v>
      </c>
      <c r="Y146" s="12">
        <v>24.5</v>
      </c>
      <c r="Z146" s="12">
        <f t="shared" ref="Z146:Z147" si="24">+X146*Y146</f>
        <v>134.75</v>
      </c>
      <c r="AA146" s="12">
        <v>2</v>
      </c>
      <c r="AC146" s="12">
        <v>134.75</v>
      </c>
      <c r="AF146" s="12">
        <v>10</v>
      </c>
      <c r="AG146" s="24"/>
      <c r="AH146" s="2"/>
      <c r="AI146" s="2"/>
      <c r="AJ146" s="2"/>
      <c r="AK146" s="2"/>
      <c r="AL146" s="2"/>
      <c r="AM146" s="2"/>
      <c r="AN146" s="2"/>
      <c r="AO146" s="2"/>
      <c r="AP146" s="2"/>
      <c r="AQ146" s="11"/>
    </row>
    <row r="147" spans="1:43" s="12" customFormat="1" x14ac:dyDescent="0.55000000000000004">
      <c r="A147" s="53"/>
      <c r="E147" s="23"/>
      <c r="I147" s="23"/>
      <c r="W147" s="12" t="s">
        <v>161</v>
      </c>
      <c r="X147" s="12">
        <v>2</v>
      </c>
      <c r="Y147" s="12">
        <v>3</v>
      </c>
      <c r="Z147" s="12">
        <f t="shared" si="24"/>
        <v>6</v>
      </c>
      <c r="AA147" s="12">
        <v>2</v>
      </c>
      <c r="AC147" s="12">
        <v>6</v>
      </c>
      <c r="AF147" s="12">
        <v>10</v>
      </c>
      <c r="AG147" s="24" t="s">
        <v>67</v>
      </c>
      <c r="AH147" s="2"/>
      <c r="AI147" s="2"/>
      <c r="AJ147" s="2"/>
      <c r="AK147" s="2"/>
      <c r="AL147" s="2"/>
      <c r="AM147" s="2"/>
      <c r="AN147" s="2"/>
      <c r="AO147" s="2"/>
      <c r="AP147" s="2"/>
      <c r="AQ147" s="11"/>
    </row>
    <row r="148" spans="1:43" s="12" customFormat="1" x14ac:dyDescent="0.55000000000000004">
      <c r="A148" s="53"/>
      <c r="B148" s="12" t="s">
        <v>56</v>
      </c>
      <c r="C148" s="12" t="s">
        <v>155</v>
      </c>
      <c r="D148" s="12" t="s">
        <v>103</v>
      </c>
      <c r="E148" s="23" t="s">
        <v>23</v>
      </c>
      <c r="F148" s="12">
        <v>15923</v>
      </c>
      <c r="G148" s="12">
        <v>4</v>
      </c>
      <c r="H148" s="12">
        <v>6782</v>
      </c>
      <c r="I148" s="23">
        <v>11</v>
      </c>
      <c r="J148" s="12">
        <v>1</v>
      </c>
      <c r="K148" s="12">
        <v>1</v>
      </c>
      <c r="L148" s="12">
        <v>41</v>
      </c>
      <c r="M148" s="12">
        <f t="shared" si="20"/>
        <v>541</v>
      </c>
      <c r="N148" s="12">
        <v>1</v>
      </c>
      <c r="O148" s="12">
        <v>541</v>
      </c>
      <c r="AG148" s="24" t="s">
        <v>63</v>
      </c>
      <c r="AH148" s="2"/>
      <c r="AI148" s="2"/>
      <c r="AJ148" s="2"/>
      <c r="AK148" s="2"/>
      <c r="AL148" s="2"/>
      <c r="AM148" s="2"/>
      <c r="AN148" s="2"/>
      <c r="AO148" s="2"/>
      <c r="AP148" s="2"/>
      <c r="AQ148" s="11"/>
    </row>
    <row r="149" spans="1:43" s="12" customFormat="1" x14ac:dyDescent="0.55000000000000004">
      <c r="A149" s="56"/>
      <c r="B149" s="12" t="s">
        <v>56</v>
      </c>
      <c r="C149" s="12" t="s">
        <v>155</v>
      </c>
      <c r="D149" s="12" t="s">
        <v>103</v>
      </c>
      <c r="E149" s="23" t="s">
        <v>23</v>
      </c>
      <c r="F149" s="12">
        <v>15921</v>
      </c>
      <c r="G149" s="12">
        <v>21</v>
      </c>
      <c r="H149" s="12">
        <v>6780</v>
      </c>
      <c r="I149" s="23">
        <v>11</v>
      </c>
      <c r="J149" s="12">
        <v>2</v>
      </c>
      <c r="K149" s="12">
        <v>1</v>
      </c>
      <c r="L149" s="12">
        <v>77</v>
      </c>
      <c r="M149" s="12">
        <f t="shared" si="20"/>
        <v>977</v>
      </c>
      <c r="N149" s="12">
        <v>1</v>
      </c>
      <c r="O149" s="12">
        <v>977</v>
      </c>
      <c r="AG149" s="24" t="s">
        <v>63</v>
      </c>
      <c r="AH149" s="2"/>
      <c r="AI149" s="2"/>
      <c r="AJ149" s="2"/>
      <c r="AK149" s="2"/>
      <c r="AL149" s="2"/>
      <c r="AM149" s="2"/>
      <c r="AN149" s="2"/>
      <c r="AO149" s="2"/>
      <c r="AP149" s="2"/>
      <c r="AQ149" s="11"/>
    </row>
    <row r="150" spans="1:43" s="48" customFormat="1" x14ac:dyDescent="0.55000000000000004">
      <c r="A150" s="54"/>
      <c r="E150" s="47"/>
      <c r="I150" s="47"/>
      <c r="AG150" s="49"/>
      <c r="AH150" s="50"/>
      <c r="AI150" s="50"/>
      <c r="AJ150" s="50"/>
      <c r="AK150" s="50"/>
      <c r="AL150" s="50"/>
      <c r="AM150" s="50"/>
      <c r="AN150" s="50"/>
      <c r="AO150" s="50"/>
      <c r="AP150" s="50"/>
      <c r="AQ150" s="51"/>
    </row>
    <row r="151" spans="1:43" s="12" customFormat="1" x14ac:dyDescent="0.55000000000000004">
      <c r="A151" s="53">
        <v>33</v>
      </c>
      <c r="B151" s="12" t="s">
        <v>92</v>
      </c>
      <c r="C151" s="12" t="s">
        <v>157</v>
      </c>
      <c r="D151" s="12" t="s">
        <v>131</v>
      </c>
      <c r="E151" s="23" t="s">
        <v>23</v>
      </c>
      <c r="F151" s="12">
        <v>15036</v>
      </c>
      <c r="G151" s="12">
        <v>119</v>
      </c>
      <c r="H151" s="12">
        <v>6209</v>
      </c>
      <c r="I151" s="23">
        <v>11</v>
      </c>
      <c r="J151" s="12">
        <v>0</v>
      </c>
      <c r="K151" s="12">
        <v>1</v>
      </c>
      <c r="L151" s="12">
        <v>40</v>
      </c>
      <c r="M151" s="12">
        <f t="shared" ref="M151:M157" si="25">+(J151*400)+(K151*100)+L151</f>
        <v>140</v>
      </c>
      <c r="N151" s="12">
        <v>2</v>
      </c>
      <c r="P151" s="12">
        <v>140</v>
      </c>
      <c r="U151" s="12" t="s">
        <v>158</v>
      </c>
      <c r="V151" s="12" t="s">
        <v>160</v>
      </c>
      <c r="W151" s="12" t="s">
        <v>66</v>
      </c>
      <c r="X151" s="12">
        <v>6</v>
      </c>
      <c r="Y151" s="12">
        <v>14</v>
      </c>
      <c r="Z151" s="12">
        <f t="shared" si="17"/>
        <v>84</v>
      </c>
      <c r="AA151" s="12">
        <v>2</v>
      </c>
      <c r="AC151" s="12">
        <v>84</v>
      </c>
      <c r="AF151" s="12">
        <v>25</v>
      </c>
      <c r="AG151" s="24"/>
      <c r="AH151" s="2"/>
      <c r="AI151" s="2"/>
      <c r="AJ151" s="2"/>
      <c r="AK151" s="2"/>
      <c r="AL151" s="2"/>
      <c r="AM151" s="2"/>
      <c r="AN151" s="2"/>
      <c r="AO151" s="2"/>
      <c r="AP151" s="2"/>
      <c r="AQ151" s="11"/>
    </row>
    <row r="152" spans="1:43" s="12" customFormat="1" x14ac:dyDescent="0.55000000000000004">
      <c r="A152" s="53"/>
      <c r="B152" s="12" t="s">
        <v>92</v>
      </c>
      <c r="C152" s="12" t="s">
        <v>157</v>
      </c>
      <c r="D152" s="12" t="s">
        <v>131</v>
      </c>
      <c r="E152" s="23" t="s">
        <v>23</v>
      </c>
      <c r="F152" s="12">
        <v>15895</v>
      </c>
      <c r="G152" s="12">
        <v>2</v>
      </c>
      <c r="H152" s="12">
        <v>6754</v>
      </c>
      <c r="I152" s="23">
        <v>11</v>
      </c>
      <c r="J152" s="12">
        <v>2</v>
      </c>
      <c r="K152" s="12">
        <v>0</v>
      </c>
      <c r="L152" s="12">
        <v>38</v>
      </c>
      <c r="M152" s="12">
        <f t="shared" si="25"/>
        <v>838</v>
      </c>
      <c r="N152" s="12">
        <v>1</v>
      </c>
      <c r="O152" s="12">
        <v>838</v>
      </c>
      <c r="AG152" s="24" t="s">
        <v>63</v>
      </c>
      <c r="AH152" s="2"/>
      <c r="AI152" s="2"/>
      <c r="AJ152" s="2"/>
      <c r="AK152" s="2"/>
      <c r="AL152" s="2"/>
      <c r="AM152" s="2"/>
      <c r="AN152" s="2"/>
      <c r="AO152" s="2"/>
      <c r="AP152" s="2"/>
      <c r="AQ152" s="11"/>
    </row>
    <row r="153" spans="1:43" s="12" customFormat="1" x14ac:dyDescent="0.55000000000000004">
      <c r="A153" s="53"/>
      <c r="B153" s="12" t="s">
        <v>92</v>
      </c>
      <c r="C153" s="12" t="s">
        <v>157</v>
      </c>
      <c r="D153" s="12" t="s">
        <v>131</v>
      </c>
      <c r="E153" s="23" t="s">
        <v>23</v>
      </c>
      <c r="F153" s="12">
        <v>15134</v>
      </c>
      <c r="G153" s="12">
        <v>22</v>
      </c>
      <c r="H153" s="12">
        <v>6305</v>
      </c>
      <c r="I153" s="23">
        <v>11</v>
      </c>
      <c r="J153" s="12">
        <v>1</v>
      </c>
      <c r="K153" s="12">
        <v>2</v>
      </c>
      <c r="L153" s="12">
        <v>17</v>
      </c>
      <c r="M153" s="12">
        <f t="shared" si="25"/>
        <v>617</v>
      </c>
      <c r="N153" s="12">
        <v>1</v>
      </c>
      <c r="O153" s="12">
        <v>617</v>
      </c>
      <c r="AG153" s="24" t="s">
        <v>63</v>
      </c>
      <c r="AH153" s="2"/>
      <c r="AI153" s="2"/>
      <c r="AJ153" s="2"/>
      <c r="AK153" s="2"/>
      <c r="AL153" s="2"/>
      <c r="AM153" s="2"/>
      <c r="AN153" s="2"/>
      <c r="AO153" s="2"/>
      <c r="AP153" s="2"/>
      <c r="AQ153" s="11"/>
    </row>
    <row r="154" spans="1:43" s="71" customFormat="1" x14ac:dyDescent="0.55000000000000004">
      <c r="A154" s="54"/>
      <c r="B154" s="67"/>
      <c r="C154" s="48"/>
      <c r="D154" s="48"/>
      <c r="E154" s="48"/>
      <c r="F154" s="48"/>
      <c r="G154" s="48"/>
      <c r="H154" s="48"/>
      <c r="I154" s="48"/>
      <c r="J154" s="48"/>
      <c r="K154" s="68"/>
      <c r="L154" s="48"/>
      <c r="M154" s="48"/>
      <c r="N154" s="48"/>
      <c r="O154" s="48"/>
      <c r="P154" s="48"/>
      <c r="Q154" s="68"/>
      <c r="R154" s="48"/>
      <c r="S154" s="48"/>
      <c r="T154" s="48"/>
      <c r="U154" s="48"/>
      <c r="V154" s="69"/>
      <c r="W154" s="68"/>
      <c r="X154" s="48"/>
      <c r="Y154" s="48"/>
      <c r="Z154" s="70"/>
      <c r="AA154" s="68"/>
      <c r="AB154" s="68"/>
      <c r="AC154" s="68"/>
      <c r="AD154" s="68"/>
      <c r="AE154" s="68"/>
      <c r="AF154" s="68"/>
      <c r="AG154" s="68"/>
    </row>
    <row r="155" spans="1:43" s="12" customFormat="1" x14ac:dyDescent="0.55000000000000004">
      <c r="A155" s="53">
        <v>34</v>
      </c>
      <c r="B155" s="12" t="s">
        <v>92</v>
      </c>
      <c r="C155" s="12" t="s">
        <v>162</v>
      </c>
      <c r="D155" s="12" t="s">
        <v>163</v>
      </c>
      <c r="E155" s="23" t="s">
        <v>23</v>
      </c>
      <c r="F155" s="12">
        <v>15817</v>
      </c>
      <c r="G155" s="12">
        <v>72</v>
      </c>
      <c r="H155" s="12">
        <v>6676</v>
      </c>
      <c r="I155" s="23">
        <v>11</v>
      </c>
      <c r="J155" s="12">
        <v>1</v>
      </c>
      <c r="K155" s="12">
        <v>0</v>
      </c>
      <c r="L155" s="12">
        <v>44</v>
      </c>
      <c r="M155" s="12">
        <f t="shared" si="25"/>
        <v>444</v>
      </c>
      <c r="N155" s="12">
        <v>1</v>
      </c>
      <c r="O155" s="12">
        <v>444</v>
      </c>
      <c r="AG155" s="24" t="s">
        <v>63</v>
      </c>
      <c r="AH155" s="2"/>
      <c r="AI155" s="2"/>
      <c r="AJ155" s="2"/>
      <c r="AK155" s="2"/>
      <c r="AL155" s="2"/>
      <c r="AM155" s="2"/>
      <c r="AN155" s="2"/>
      <c r="AO155" s="2"/>
      <c r="AP155" s="2"/>
      <c r="AQ155" s="11"/>
    </row>
    <row r="156" spans="1:43" s="48" customFormat="1" x14ac:dyDescent="0.55000000000000004">
      <c r="A156" s="54"/>
      <c r="E156" s="47"/>
      <c r="I156" s="47"/>
      <c r="AG156" s="49"/>
      <c r="AH156" s="50"/>
      <c r="AI156" s="50"/>
      <c r="AJ156" s="50"/>
      <c r="AK156" s="50"/>
      <c r="AL156" s="50"/>
      <c r="AM156" s="50"/>
      <c r="AN156" s="50"/>
      <c r="AO156" s="50"/>
      <c r="AP156" s="50"/>
      <c r="AQ156" s="51"/>
    </row>
    <row r="157" spans="1:43" s="12" customFormat="1" x14ac:dyDescent="0.55000000000000004">
      <c r="A157" s="53">
        <v>35</v>
      </c>
      <c r="B157" s="12" t="s">
        <v>92</v>
      </c>
      <c r="C157" s="12" t="s">
        <v>164</v>
      </c>
      <c r="D157" s="12" t="s">
        <v>165</v>
      </c>
      <c r="E157" s="23" t="s">
        <v>23</v>
      </c>
      <c r="F157" s="12">
        <v>14873</v>
      </c>
      <c r="G157" s="12">
        <v>31</v>
      </c>
      <c r="H157" s="12">
        <v>6140</v>
      </c>
      <c r="I157" s="23">
        <v>11</v>
      </c>
      <c r="J157" s="12">
        <v>2</v>
      </c>
      <c r="K157" s="12">
        <v>2</v>
      </c>
      <c r="L157" s="12">
        <v>70</v>
      </c>
      <c r="M157" s="12">
        <f t="shared" si="25"/>
        <v>1070</v>
      </c>
      <c r="N157" s="12">
        <v>1</v>
      </c>
      <c r="P157" s="12">
        <v>1070</v>
      </c>
      <c r="U157" s="12" t="s">
        <v>166</v>
      </c>
      <c r="V157" s="12" t="s">
        <v>160</v>
      </c>
      <c r="W157" s="12" t="s">
        <v>123</v>
      </c>
      <c r="X157" s="12">
        <v>11.5</v>
      </c>
      <c r="Y157" s="12">
        <v>24.5</v>
      </c>
      <c r="Z157" s="12">
        <f t="shared" si="17"/>
        <v>281.75</v>
      </c>
      <c r="AA157" s="12">
        <v>2</v>
      </c>
      <c r="AC157" s="12">
        <v>281.75</v>
      </c>
      <c r="AF157" s="12">
        <v>31</v>
      </c>
      <c r="AG157" s="24" t="s">
        <v>109</v>
      </c>
      <c r="AH157" s="2"/>
      <c r="AI157" s="2"/>
      <c r="AJ157" s="2"/>
      <c r="AK157" s="2"/>
      <c r="AL157" s="2"/>
      <c r="AM157" s="2"/>
      <c r="AN157" s="2"/>
      <c r="AO157" s="2"/>
      <c r="AP157" s="2"/>
      <c r="AQ157" s="11"/>
    </row>
    <row r="158" spans="1:43" s="12" customFormat="1" x14ac:dyDescent="0.55000000000000004">
      <c r="A158" s="53"/>
      <c r="E158" s="23"/>
      <c r="I158" s="23"/>
      <c r="W158" s="12" t="s">
        <v>123</v>
      </c>
      <c r="X158" s="12">
        <v>11.5</v>
      </c>
      <c r="Y158" s="12">
        <v>24.5</v>
      </c>
      <c r="Z158" s="12">
        <f t="shared" si="17"/>
        <v>281.75</v>
      </c>
      <c r="AA158" s="12">
        <v>2</v>
      </c>
      <c r="AC158" s="12">
        <v>281.75</v>
      </c>
      <c r="AF158" s="12">
        <v>31</v>
      </c>
      <c r="AG158" s="24" t="s">
        <v>110</v>
      </c>
      <c r="AH158" s="2"/>
      <c r="AI158" s="2"/>
      <c r="AJ158" s="2"/>
      <c r="AK158" s="2"/>
      <c r="AL158" s="2"/>
      <c r="AM158" s="2"/>
      <c r="AN158" s="2"/>
      <c r="AO158" s="2"/>
      <c r="AP158" s="2"/>
      <c r="AQ158" s="11"/>
    </row>
    <row r="159" spans="1:43" s="12" customFormat="1" x14ac:dyDescent="0.55000000000000004">
      <c r="A159" s="53"/>
      <c r="E159" s="23"/>
      <c r="I159" s="23"/>
      <c r="W159" s="12" t="s">
        <v>522</v>
      </c>
      <c r="X159" s="12">
        <v>17</v>
      </c>
      <c r="Y159" s="12">
        <v>6.6</v>
      </c>
      <c r="Z159" s="12">
        <f t="shared" si="17"/>
        <v>112.19999999999999</v>
      </c>
      <c r="AA159" s="12">
        <v>3</v>
      </c>
      <c r="AD159" s="12">
        <v>112.2</v>
      </c>
      <c r="AF159" s="12">
        <v>31</v>
      </c>
      <c r="AG159" s="24" t="s">
        <v>133</v>
      </c>
      <c r="AH159" s="2"/>
      <c r="AI159" s="2"/>
      <c r="AJ159" s="2"/>
      <c r="AK159" s="2"/>
      <c r="AL159" s="2"/>
      <c r="AM159" s="2"/>
      <c r="AN159" s="2"/>
      <c r="AO159" s="2"/>
      <c r="AP159" s="2"/>
      <c r="AQ159" s="11"/>
    </row>
    <row r="160" spans="1:43" s="12" customFormat="1" x14ac:dyDescent="0.55000000000000004">
      <c r="A160" s="53"/>
      <c r="E160" s="23"/>
      <c r="I160" s="23"/>
      <c r="W160" s="12" t="s">
        <v>522</v>
      </c>
      <c r="X160" s="12">
        <v>8.6999999999999993</v>
      </c>
      <c r="Y160" s="12">
        <v>12.6</v>
      </c>
      <c r="Z160" s="12">
        <f t="shared" si="17"/>
        <v>109.61999999999999</v>
      </c>
      <c r="AA160" s="12">
        <v>2</v>
      </c>
      <c r="AC160" s="12">
        <v>109.62</v>
      </c>
      <c r="AF160" s="12">
        <v>11</v>
      </c>
      <c r="AG160" s="24" t="s">
        <v>167</v>
      </c>
      <c r="AH160" s="2"/>
      <c r="AI160" s="2"/>
      <c r="AJ160" s="2"/>
      <c r="AK160" s="2"/>
      <c r="AL160" s="2"/>
      <c r="AM160" s="2"/>
      <c r="AN160" s="2"/>
      <c r="AO160" s="2"/>
      <c r="AP160" s="2"/>
      <c r="AQ160" s="11"/>
    </row>
    <row r="161" spans="1:43" s="12" customFormat="1" x14ac:dyDescent="0.55000000000000004">
      <c r="A161" s="53"/>
      <c r="E161" s="23"/>
      <c r="I161" s="23"/>
      <c r="W161" s="12" t="s">
        <v>522</v>
      </c>
      <c r="X161" s="12">
        <v>3</v>
      </c>
      <c r="Y161" s="12">
        <v>3</v>
      </c>
      <c r="Z161" s="12">
        <f t="shared" si="17"/>
        <v>9</v>
      </c>
      <c r="AA161" s="12">
        <v>2</v>
      </c>
      <c r="AC161" s="12">
        <v>9</v>
      </c>
      <c r="AF161" s="12">
        <v>11</v>
      </c>
      <c r="AG161" s="24" t="s">
        <v>168</v>
      </c>
      <c r="AH161" s="2"/>
      <c r="AI161" s="2"/>
      <c r="AJ161" s="2"/>
      <c r="AK161" s="2"/>
      <c r="AL161" s="2"/>
      <c r="AM161" s="2"/>
      <c r="AN161" s="2"/>
      <c r="AO161" s="2"/>
      <c r="AP161" s="2"/>
      <c r="AQ161" s="11"/>
    </row>
    <row r="162" spans="1:43" s="12" customFormat="1" x14ac:dyDescent="0.55000000000000004">
      <c r="A162" s="53"/>
      <c r="B162" s="12" t="s">
        <v>92</v>
      </c>
      <c r="C162" s="12" t="s">
        <v>164</v>
      </c>
      <c r="D162" s="12" t="s">
        <v>165</v>
      </c>
      <c r="E162" s="23" t="s">
        <v>23</v>
      </c>
      <c r="F162" s="12">
        <v>14858</v>
      </c>
      <c r="G162" s="12">
        <v>20</v>
      </c>
      <c r="H162" s="12">
        <v>6125</v>
      </c>
      <c r="I162" s="23">
        <v>11</v>
      </c>
      <c r="J162" s="12">
        <v>0</v>
      </c>
      <c r="K162" s="12">
        <v>1</v>
      </c>
      <c r="L162" s="12">
        <v>52</v>
      </c>
      <c r="M162" s="12">
        <f t="shared" ref="M162" si="26">+(J162*400)+(K162*100)+L162</f>
        <v>152</v>
      </c>
      <c r="N162" s="12">
        <v>2</v>
      </c>
      <c r="P162" s="12">
        <v>152</v>
      </c>
      <c r="U162" s="12" t="s">
        <v>169</v>
      </c>
      <c r="V162" s="12" t="s">
        <v>160</v>
      </c>
      <c r="W162" s="12" t="s">
        <v>170</v>
      </c>
      <c r="X162" s="12">
        <v>9</v>
      </c>
      <c r="Y162" s="12">
        <v>8.6999999999999993</v>
      </c>
      <c r="Z162" s="12">
        <f t="shared" si="17"/>
        <v>78.3</v>
      </c>
      <c r="AA162" s="12">
        <v>2</v>
      </c>
      <c r="AC162" s="12">
        <v>78.3</v>
      </c>
      <c r="AF162" s="12">
        <v>31</v>
      </c>
      <c r="AG162" s="24" t="s">
        <v>171</v>
      </c>
      <c r="AH162" s="2"/>
      <c r="AI162" s="2"/>
      <c r="AJ162" s="2"/>
      <c r="AK162" s="2"/>
      <c r="AL162" s="2"/>
      <c r="AM162" s="2"/>
      <c r="AN162" s="2"/>
      <c r="AO162" s="2"/>
      <c r="AP162" s="2"/>
      <c r="AQ162" s="11"/>
    </row>
    <row r="163" spans="1:43" s="12" customFormat="1" x14ac:dyDescent="0.55000000000000004">
      <c r="A163" s="53"/>
      <c r="B163" s="12" t="s">
        <v>92</v>
      </c>
      <c r="C163" s="12" t="s">
        <v>164</v>
      </c>
      <c r="D163" s="12" t="s">
        <v>165</v>
      </c>
      <c r="E163" s="23" t="s">
        <v>23</v>
      </c>
      <c r="F163" s="12">
        <v>15057</v>
      </c>
      <c r="G163" s="12">
        <v>41</v>
      </c>
      <c r="H163" s="12">
        <v>6228</v>
      </c>
      <c r="I163" s="23">
        <v>11</v>
      </c>
      <c r="J163" s="12">
        <v>2</v>
      </c>
      <c r="K163" s="12">
        <v>1</v>
      </c>
      <c r="L163" s="12">
        <v>3</v>
      </c>
      <c r="M163" s="12">
        <f t="shared" ref="M163" si="27">+(J163*400)+(K163*100)+L163</f>
        <v>903</v>
      </c>
      <c r="N163" s="12">
        <v>1</v>
      </c>
      <c r="O163" s="12">
        <v>903</v>
      </c>
      <c r="AG163" s="24" t="s">
        <v>240</v>
      </c>
      <c r="AH163" s="2"/>
      <c r="AI163" s="2"/>
      <c r="AJ163" s="2"/>
      <c r="AK163" s="2"/>
      <c r="AL163" s="2"/>
      <c r="AM163" s="2"/>
      <c r="AN163" s="2"/>
      <c r="AO163" s="2"/>
      <c r="AP163" s="2"/>
      <c r="AQ163" s="11"/>
    </row>
    <row r="164" spans="1:43" s="12" customFormat="1" x14ac:dyDescent="0.55000000000000004">
      <c r="A164" s="53"/>
      <c r="B164" s="12" t="s">
        <v>92</v>
      </c>
      <c r="C164" s="12" t="s">
        <v>164</v>
      </c>
      <c r="D164" s="12" t="s">
        <v>165</v>
      </c>
      <c r="E164" s="23" t="s">
        <v>23</v>
      </c>
      <c r="F164" s="12">
        <v>17418</v>
      </c>
      <c r="G164" s="12">
        <v>19</v>
      </c>
      <c r="H164" s="12">
        <v>7784</v>
      </c>
      <c r="I164" s="23">
        <v>11</v>
      </c>
      <c r="J164" s="12">
        <v>4</v>
      </c>
      <c r="K164" s="12">
        <v>0</v>
      </c>
      <c r="L164" s="12">
        <v>87</v>
      </c>
      <c r="M164" s="12">
        <f t="shared" ref="M164" si="28">+(J164*400)+(K164*100)+L164</f>
        <v>1687</v>
      </c>
      <c r="N164" s="12">
        <v>1</v>
      </c>
      <c r="O164" s="12">
        <v>1687</v>
      </c>
      <c r="AG164" s="24" t="s">
        <v>228</v>
      </c>
      <c r="AH164" s="2"/>
      <c r="AI164" s="2"/>
      <c r="AJ164" s="2"/>
      <c r="AK164" s="2"/>
      <c r="AL164" s="2"/>
      <c r="AM164" s="2"/>
      <c r="AN164" s="2"/>
      <c r="AO164" s="2"/>
      <c r="AP164" s="2"/>
      <c r="AQ164" s="11"/>
    </row>
    <row r="165" spans="1:43" s="32" customFormat="1" x14ac:dyDescent="0.55000000000000004">
      <c r="A165" s="53"/>
      <c r="B165" s="12" t="s">
        <v>92</v>
      </c>
      <c r="C165" s="12" t="s">
        <v>164</v>
      </c>
      <c r="D165" s="12" t="s">
        <v>165</v>
      </c>
      <c r="E165" s="23" t="s">
        <v>23</v>
      </c>
      <c r="F165" s="12">
        <v>14864</v>
      </c>
      <c r="G165" s="12">
        <v>7</v>
      </c>
      <c r="H165" s="12">
        <v>6131</v>
      </c>
      <c r="I165" s="23">
        <v>7</v>
      </c>
      <c r="J165" s="12">
        <v>0</v>
      </c>
      <c r="K165" s="12">
        <v>3</v>
      </c>
      <c r="L165" s="12">
        <v>16</v>
      </c>
      <c r="M165" s="12">
        <f t="shared" ref="M165:M172" si="29">+(J165*400)+(K165*100)+L165</f>
        <v>316</v>
      </c>
      <c r="N165" s="12">
        <v>1</v>
      </c>
      <c r="O165" s="12">
        <v>316</v>
      </c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24" t="s">
        <v>83</v>
      </c>
      <c r="AH165" s="34"/>
      <c r="AI165" s="34"/>
      <c r="AJ165" s="34"/>
      <c r="AK165" s="34"/>
      <c r="AL165" s="34"/>
      <c r="AM165" s="34"/>
      <c r="AN165" s="34"/>
      <c r="AO165" s="34"/>
      <c r="AP165" s="34"/>
      <c r="AQ165" s="35"/>
    </row>
    <row r="166" spans="1:43" s="12" customFormat="1" x14ac:dyDescent="0.55000000000000004">
      <c r="A166" s="53"/>
      <c r="B166" s="12" t="s">
        <v>92</v>
      </c>
      <c r="C166" s="12" t="s">
        <v>164</v>
      </c>
      <c r="D166" s="12" t="s">
        <v>165</v>
      </c>
      <c r="E166" s="23" t="s">
        <v>23</v>
      </c>
      <c r="F166" s="12">
        <v>15144</v>
      </c>
      <c r="G166" s="12">
        <v>31</v>
      </c>
      <c r="H166" s="12">
        <v>6315</v>
      </c>
      <c r="I166" s="23">
        <v>7</v>
      </c>
      <c r="J166" s="12">
        <v>2</v>
      </c>
      <c r="K166" s="12">
        <v>2</v>
      </c>
      <c r="L166" s="12">
        <v>91</v>
      </c>
      <c r="M166" s="12">
        <f t="shared" si="29"/>
        <v>1091</v>
      </c>
      <c r="N166" s="12">
        <v>1</v>
      </c>
      <c r="O166" s="12">
        <v>1091</v>
      </c>
      <c r="AG166" s="24" t="s">
        <v>83</v>
      </c>
      <c r="AH166" s="2"/>
      <c r="AI166" s="2"/>
      <c r="AJ166" s="2"/>
      <c r="AK166" s="2"/>
      <c r="AL166" s="2"/>
      <c r="AM166" s="2"/>
      <c r="AN166" s="2"/>
      <c r="AO166" s="2"/>
      <c r="AP166" s="2"/>
      <c r="AQ166" s="11"/>
    </row>
    <row r="167" spans="1:43" s="12" customFormat="1" x14ac:dyDescent="0.55000000000000004">
      <c r="A167" s="53"/>
      <c r="B167" s="12" t="s">
        <v>92</v>
      </c>
      <c r="C167" s="12" t="s">
        <v>164</v>
      </c>
      <c r="D167" s="12" t="s">
        <v>165</v>
      </c>
      <c r="E167" s="23" t="s">
        <v>23</v>
      </c>
      <c r="F167" s="12">
        <v>11997</v>
      </c>
      <c r="G167" s="12">
        <v>2</v>
      </c>
      <c r="H167" s="12">
        <v>5321</v>
      </c>
      <c r="I167" s="23"/>
      <c r="J167" s="12">
        <v>0</v>
      </c>
      <c r="K167" s="12">
        <v>3</v>
      </c>
      <c r="L167" s="12">
        <v>57</v>
      </c>
      <c r="M167" s="12">
        <f t="shared" si="29"/>
        <v>357</v>
      </c>
      <c r="N167" s="12">
        <v>1</v>
      </c>
      <c r="O167" s="12">
        <v>357</v>
      </c>
      <c r="AG167" s="24" t="s">
        <v>90</v>
      </c>
      <c r="AH167" s="2"/>
      <c r="AI167" s="2"/>
      <c r="AJ167" s="2"/>
      <c r="AK167" s="2"/>
      <c r="AL167" s="2"/>
      <c r="AM167" s="2"/>
      <c r="AN167" s="2"/>
      <c r="AO167" s="2"/>
      <c r="AP167" s="2"/>
      <c r="AQ167" s="11"/>
    </row>
    <row r="168" spans="1:43" s="12" customFormat="1" x14ac:dyDescent="0.55000000000000004">
      <c r="A168" s="53"/>
      <c r="B168" s="12" t="s">
        <v>92</v>
      </c>
      <c r="C168" s="12" t="s">
        <v>164</v>
      </c>
      <c r="D168" s="12" t="s">
        <v>165</v>
      </c>
      <c r="E168" s="23" t="s">
        <v>23</v>
      </c>
      <c r="F168" s="12">
        <v>15836</v>
      </c>
      <c r="G168" s="12">
        <v>6</v>
      </c>
      <c r="H168" s="12">
        <v>6695</v>
      </c>
      <c r="I168" s="23">
        <v>11</v>
      </c>
      <c r="J168" s="12">
        <v>4</v>
      </c>
      <c r="K168" s="12">
        <v>0</v>
      </c>
      <c r="L168" s="12">
        <v>43</v>
      </c>
      <c r="M168" s="12">
        <f t="shared" si="29"/>
        <v>1643</v>
      </c>
      <c r="N168" s="12">
        <v>1</v>
      </c>
      <c r="O168" s="12">
        <v>1643</v>
      </c>
      <c r="AG168" s="24" t="s">
        <v>90</v>
      </c>
      <c r="AH168" s="2"/>
      <c r="AI168" s="2"/>
      <c r="AJ168" s="2"/>
      <c r="AK168" s="2"/>
      <c r="AL168" s="2"/>
      <c r="AM168" s="2"/>
      <c r="AN168" s="2"/>
      <c r="AO168" s="2"/>
      <c r="AP168" s="2"/>
      <c r="AQ168" s="11"/>
    </row>
    <row r="169" spans="1:43" s="12" customFormat="1" x14ac:dyDescent="0.55000000000000004">
      <c r="A169" s="53"/>
      <c r="B169" s="12" t="s">
        <v>92</v>
      </c>
      <c r="C169" s="12" t="s">
        <v>164</v>
      </c>
      <c r="D169" s="12" t="s">
        <v>165</v>
      </c>
      <c r="E169" s="23" t="s">
        <v>23</v>
      </c>
      <c r="F169" s="12">
        <v>15833</v>
      </c>
      <c r="G169" s="12">
        <v>4</v>
      </c>
      <c r="H169" s="12">
        <v>6692</v>
      </c>
      <c r="I169" s="23"/>
      <c r="J169" s="12">
        <v>0</v>
      </c>
      <c r="K169" s="12">
        <v>3</v>
      </c>
      <c r="L169" s="12">
        <v>15</v>
      </c>
      <c r="M169" s="12">
        <f t="shared" si="29"/>
        <v>315</v>
      </c>
      <c r="N169" s="12">
        <v>1</v>
      </c>
      <c r="O169" s="12">
        <v>315</v>
      </c>
      <c r="AG169" s="24" t="s">
        <v>240</v>
      </c>
      <c r="AH169" s="2"/>
      <c r="AI169" s="2"/>
      <c r="AJ169" s="2"/>
      <c r="AK169" s="2"/>
      <c r="AL169" s="2"/>
      <c r="AM169" s="2"/>
      <c r="AN169" s="2"/>
      <c r="AO169" s="2"/>
      <c r="AP169" s="2"/>
      <c r="AQ169" s="11"/>
    </row>
    <row r="170" spans="1:43" s="12" customFormat="1" x14ac:dyDescent="0.55000000000000004">
      <c r="A170" s="53"/>
      <c r="B170" s="12" t="s">
        <v>92</v>
      </c>
      <c r="C170" s="12" t="s">
        <v>164</v>
      </c>
      <c r="D170" s="12" t="s">
        <v>165</v>
      </c>
      <c r="E170" s="36" t="s">
        <v>159</v>
      </c>
      <c r="I170" s="23">
        <v>8</v>
      </c>
      <c r="J170" s="12">
        <v>15</v>
      </c>
      <c r="K170" s="12">
        <v>0</v>
      </c>
      <c r="L170" s="12">
        <v>0</v>
      </c>
      <c r="M170" s="12">
        <f t="shared" si="29"/>
        <v>6000</v>
      </c>
      <c r="N170" s="12">
        <v>1</v>
      </c>
      <c r="O170" s="12">
        <v>6000</v>
      </c>
      <c r="AG170" s="24" t="s">
        <v>547</v>
      </c>
      <c r="AH170" s="2"/>
      <c r="AI170" s="2"/>
      <c r="AJ170" s="2"/>
      <c r="AK170" s="2"/>
      <c r="AL170" s="2"/>
      <c r="AM170" s="2"/>
      <c r="AN170" s="2"/>
      <c r="AO170" s="2"/>
      <c r="AP170" s="2"/>
      <c r="AQ170" s="11"/>
    </row>
    <row r="171" spans="1:43" s="48" customFormat="1" x14ac:dyDescent="0.55000000000000004">
      <c r="A171" s="54"/>
      <c r="E171" s="47"/>
      <c r="I171" s="47"/>
      <c r="AG171" s="49"/>
      <c r="AH171" s="50"/>
      <c r="AI171" s="50"/>
      <c r="AJ171" s="50"/>
      <c r="AK171" s="50"/>
      <c r="AL171" s="50"/>
      <c r="AM171" s="50"/>
      <c r="AN171" s="50"/>
      <c r="AO171" s="50"/>
      <c r="AP171" s="50"/>
      <c r="AQ171" s="51"/>
    </row>
    <row r="172" spans="1:43" s="12" customFormat="1" x14ac:dyDescent="0.55000000000000004">
      <c r="A172" s="53">
        <v>36</v>
      </c>
      <c r="B172" s="12" t="s">
        <v>92</v>
      </c>
      <c r="C172" s="12" t="s">
        <v>164</v>
      </c>
      <c r="D172" s="12" t="s">
        <v>172</v>
      </c>
      <c r="E172" s="23" t="s">
        <v>23</v>
      </c>
      <c r="F172" s="12">
        <v>15023</v>
      </c>
      <c r="G172" s="12">
        <v>99</v>
      </c>
      <c r="H172" s="12">
        <v>6196</v>
      </c>
      <c r="I172" s="23">
        <v>11</v>
      </c>
      <c r="J172" s="12">
        <v>1</v>
      </c>
      <c r="K172" s="12">
        <v>1</v>
      </c>
      <c r="L172" s="12">
        <v>5</v>
      </c>
      <c r="M172" s="12">
        <f t="shared" si="29"/>
        <v>505</v>
      </c>
      <c r="N172" s="12">
        <v>2</v>
      </c>
      <c r="P172" s="12">
        <v>505</v>
      </c>
      <c r="U172" s="12" t="s">
        <v>173</v>
      </c>
      <c r="V172" s="12" t="s">
        <v>160</v>
      </c>
      <c r="W172" s="12" t="s">
        <v>66</v>
      </c>
      <c r="X172" s="12">
        <v>7</v>
      </c>
      <c r="Y172" s="12">
        <v>14</v>
      </c>
      <c r="Z172" s="12">
        <f t="shared" si="17"/>
        <v>98</v>
      </c>
      <c r="AA172" s="12">
        <v>2</v>
      </c>
      <c r="AC172" s="12">
        <v>98</v>
      </c>
      <c r="AF172" s="12">
        <v>41</v>
      </c>
      <c r="AG172" s="24"/>
      <c r="AH172" s="2"/>
      <c r="AI172" s="2"/>
      <c r="AJ172" s="2"/>
      <c r="AK172" s="2"/>
      <c r="AL172" s="2"/>
      <c r="AM172" s="2"/>
      <c r="AN172" s="2"/>
      <c r="AO172" s="2"/>
      <c r="AP172" s="2"/>
      <c r="AQ172" s="11"/>
    </row>
    <row r="173" spans="1:43" s="12" customFormat="1" x14ac:dyDescent="0.55000000000000004">
      <c r="A173" s="53"/>
      <c r="E173" s="23"/>
      <c r="I173" s="23"/>
      <c r="U173" s="12" t="s">
        <v>174</v>
      </c>
      <c r="V173" s="12" t="s">
        <v>160</v>
      </c>
      <c r="W173" s="12" t="s">
        <v>108</v>
      </c>
      <c r="X173" s="12">
        <v>9.4</v>
      </c>
      <c r="Y173" s="12">
        <v>17.8</v>
      </c>
      <c r="Z173" s="12">
        <f t="shared" si="17"/>
        <v>167.32000000000002</v>
      </c>
      <c r="AA173" s="12">
        <v>2</v>
      </c>
      <c r="AC173" s="12">
        <f>167.32*2</f>
        <v>334.64</v>
      </c>
      <c r="AF173" s="12">
        <v>21</v>
      </c>
      <c r="AG173" s="24" t="s">
        <v>175</v>
      </c>
      <c r="AH173" s="2"/>
      <c r="AI173" s="2"/>
      <c r="AJ173" s="2"/>
      <c r="AK173" s="2"/>
      <c r="AL173" s="2"/>
      <c r="AM173" s="2"/>
      <c r="AN173" s="2"/>
      <c r="AO173" s="2"/>
      <c r="AP173" s="2"/>
      <c r="AQ173" s="11"/>
    </row>
    <row r="174" spans="1:43" s="12" customFormat="1" x14ac:dyDescent="0.55000000000000004">
      <c r="A174" s="53"/>
      <c r="E174" s="23"/>
      <c r="I174" s="23"/>
      <c r="U174" s="12" t="s">
        <v>91</v>
      </c>
      <c r="V174" s="12" t="s">
        <v>160</v>
      </c>
      <c r="W174" s="12" t="s">
        <v>66</v>
      </c>
      <c r="X174" s="12">
        <v>6</v>
      </c>
      <c r="Y174" s="12">
        <v>12</v>
      </c>
      <c r="Z174" s="12">
        <f>X174*Y174</f>
        <v>72</v>
      </c>
      <c r="AA174" s="12">
        <v>2</v>
      </c>
      <c r="AC174" s="12">
        <v>72</v>
      </c>
      <c r="AF174" s="12">
        <v>11</v>
      </c>
      <c r="AG174" s="24" t="s">
        <v>511</v>
      </c>
      <c r="AH174" s="2"/>
      <c r="AI174" s="2"/>
      <c r="AJ174" s="2"/>
      <c r="AK174" s="2"/>
      <c r="AL174" s="2"/>
      <c r="AM174" s="2"/>
      <c r="AN174" s="2"/>
      <c r="AO174" s="2"/>
      <c r="AP174" s="2"/>
      <c r="AQ174" s="11"/>
    </row>
    <row r="175" spans="1:43" s="12" customFormat="1" x14ac:dyDescent="0.55000000000000004">
      <c r="A175" s="53"/>
      <c r="B175" s="12" t="s">
        <v>92</v>
      </c>
      <c r="C175" s="12" t="s">
        <v>164</v>
      </c>
      <c r="D175" s="12" t="s">
        <v>172</v>
      </c>
      <c r="E175" s="23" t="s">
        <v>23</v>
      </c>
      <c r="F175" s="12">
        <v>14843</v>
      </c>
      <c r="G175" s="12">
        <v>80</v>
      </c>
      <c r="H175" s="12">
        <v>6110</v>
      </c>
      <c r="I175" s="23">
        <v>11</v>
      </c>
      <c r="J175" s="12">
        <v>0</v>
      </c>
      <c r="K175" s="12">
        <v>3</v>
      </c>
      <c r="L175" s="12">
        <v>23</v>
      </c>
      <c r="M175" s="12">
        <f t="shared" ref="M175" si="30">+(J175*400)+(K175*100)+L175</f>
        <v>323</v>
      </c>
      <c r="N175" s="12">
        <v>3</v>
      </c>
      <c r="Q175" s="12">
        <v>323</v>
      </c>
      <c r="W175" s="12" t="s">
        <v>66</v>
      </c>
      <c r="X175" s="12">
        <v>8.9</v>
      </c>
      <c r="Y175" s="12">
        <v>12.2</v>
      </c>
      <c r="Z175" s="12">
        <f t="shared" ref="Z175" si="31">+X175*Y175</f>
        <v>108.58</v>
      </c>
      <c r="AA175" s="12">
        <v>3</v>
      </c>
      <c r="AD175" s="12">
        <v>108.59</v>
      </c>
      <c r="AF175" s="12">
        <v>11</v>
      </c>
      <c r="AG175" s="24" t="s">
        <v>176</v>
      </c>
      <c r="AH175" s="2"/>
      <c r="AI175" s="2"/>
      <c r="AJ175" s="2"/>
      <c r="AK175" s="2"/>
      <c r="AL175" s="2"/>
      <c r="AM175" s="2"/>
      <c r="AN175" s="2"/>
      <c r="AO175" s="2"/>
      <c r="AP175" s="2"/>
      <c r="AQ175" s="11"/>
    </row>
    <row r="176" spans="1:43" s="12" customFormat="1" x14ac:dyDescent="0.55000000000000004">
      <c r="A176" s="53"/>
      <c r="B176" s="12" t="s">
        <v>92</v>
      </c>
      <c r="C176" s="12" t="s">
        <v>164</v>
      </c>
      <c r="D176" s="12" t="s">
        <v>172</v>
      </c>
      <c r="E176" s="23" t="s">
        <v>23</v>
      </c>
      <c r="F176" s="12">
        <v>15932</v>
      </c>
      <c r="G176" s="12">
        <v>12</v>
      </c>
      <c r="H176" s="12">
        <v>6791</v>
      </c>
      <c r="I176" s="23">
        <v>11</v>
      </c>
      <c r="J176" s="12">
        <v>3</v>
      </c>
      <c r="K176" s="12">
        <v>1</v>
      </c>
      <c r="L176" s="12">
        <v>40</v>
      </c>
      <c r="M176" s="12">
        <f t="shared" ref="M176" si="32">+(J176*400)+(K176*100)+L176</f>
        <v>1340</v>
      </c>
      <c r="N176" s="12">
        <v>1</v>
      </c>
      <c r="O176" s="12">
        <v>1340</v>
      </c>
      <c r="AG176" s="24" t="s">
        <v>63</v>
      </c>
      <c r="AH176" s="2"/>
      <c r="AI176" s="2"/>
      <c r="AJ176" s="2"/>
      <c r="AK176" s="2"/>
      <c r="AL176" s="2"/>
      <c r="AM176" s="2"/>
      <c r="AN176" s="2"/>
      <c r="AO176" s="2"/>
      <c r="AP176" s="2"/>
      <c r="AQ176" s="11"/>
    </row>
    <row r="177" spans="1:43" s="12" customFormat="1" x14ac:dyDescent="0.55000000000000004">
      <c r="A177" s="53"/>
      <c r="B177" s="12" t="s">
        <v>92</v>
      </c>
      <c r="C177" s="12" t="s">
        <v>164</v>
      </c>
      <c r="D177" s="12" t="s">
        <v>172</v>
      </c>
      <c r="E177" s="23" t="s">
        <v>23</v>
      </c>
      <c r="F177" s="12">
        <v>15827</v>
      </c>
      <c r="G177" s="12">
        <v>91</v>
      </c>
      <c r="H177" s="12">
        <v>6686</v>
      </c>
      <c r="I177" s="23">
        <v>11</v>
      </c>
      <c r="J177" s="12">
        <v>5</v>
      </c>
      <c r="K177" s="12">
        <v>2</v>
      </c>
      <c r="L177" s="12">
        <v>1</v>
      </c>
      <c r="M177" s="12">
        <f t="shared" ref="M177:M196" si="33">+(J177*400)+(K177*100)+L177</f>
        <v>2201</v>
      </c>
      <c r="N177" s="12">
        <v>1</v>
      </c>
      <c r="O177" s="12">
        <v>2201</v>
      </c>
      <c r="AG177" s="24" t="s">
        <v>63</v>
      </c>
      <c r="AH177" s="2"/>
      <c r="AI177" s="2"/>
      <c r="AJ177" s="2"/>
      <c r="AK177" s="2"/>
      <c r="AL177" s="2"/>
      <c r="AM177" s="2"/>
      <c r="AN177" s="2"/>
      <c r="AO177" s="2"/>
      <c r="AP177" s="2"/>
      <c r="AQ177" s="11"/>
    </row>
    <row r="178" spans="1:43" s="12" customFormat="1" x14ac:dyDescent="0.55000000000000004">
      <c r="A178" s="53"/>
      <c r="B178" s="12" t="s">
        <v>92</v>
      </c>
      <c r="C178" s="12" t="s">
        <v>164</v>
      </c>
      <c r="D178" s="12" t="s">
        <v>172</v>
      </c>
      <c r="E178" s="23" t="s">
        <v>23</v>
      </c>
      <c r="F178" s="12">
        <v>15083</v>
      </c>
      <c r="G178" s="12">
        <v>161</v>
      </c>
      <c r="H178" s="12">
        <v>6254</v>
      </c>
      <c r="I178" s="23">
        <v>11</v>
      </c>
      <c r="J178" s="12">
        <v>0</v>
      </c>
      <c r="K178" s="12">
        <v>3</v>
      </c>
      <c r="L178" s="12">
        <v>11</v>
      </c>
      <c r="M178" s="12">
        <f t="shared" si="33"/>
        <v>311</v>
      </c>
      <c r="N178" s="12">
        <v>1</v>
      </c>
      <c r="O178" s="12">
        <v>311</v>
      </c>
      <c r="AG178" s="24" t="s">
        <v>177</v>
      </c>
      <c r="AH178" s="2"/>
      <c r="AI178" s="2"/>
      <c r="AJ178" s="2"/>
      <c r="AK178" s="2"/>
      <c r="AL178" s="2"/>
      <c r="AM178" s="2"/>
      <c r="AN178" s="2"/>
      <c r="AO178" s="2"/>
      <c r="AP178" s="2"/>
      <c r="AQ178" s="11"/>
    </row>
    <row r="179" spans="1:43" s="12" customFormat="1" x14ac:dyDescent="0.55000000000000004">
      <c r="A179" s="53"/>
      <c r="B179" s="12" t="s">
        <v>92</v>
      </c>
      <c r="C179" s="12" t="s">
        <v>164</v>
      </c>
      <c r="D179" s="12" t="s">
        <v>172</v>
      </c>
      <c r="E179" s="23" t="s">
        <v>23</v>
      </c>
      <c r="F179" s="12">
        <v>15453</v>
      </c>
      <c r="G179" s="12">
        <v>7</v>
      </c>
      <c r="H179" s="12">
        <v>6653</v>
      </c>
      <c r="I179" s="23">
        <v>11</v>
      </c>
      <c r="J179" s="12">
        <v>1</v>
      </c>
      <c r="K179" s="12">
        <v>2</v>
      </c>
      <c r="L179" s="12">
        <v>53</v>
      </c>
      <c r="M179" s="12">
        <f t="shared" si="33"/>
        <v>653</v>
      </c>
      <c r="N179" s="12">
        <v>1</v>
      </c>
      <c r="O179" s="12">
        <v>653</v>
      </c>
      <c r="AG179" s="24" t="s">
        <v>63</v>
      </c>
      <c r="AH179" s="2"/>
      <c r="AI179" s="2"/>
      <c r="AJ179" s="2"/>
      <c r="AK179" s="2"/>
      <c r="AL179" s="2"/>
      <c r="AM179" s="2"/>
      <c r="AN179" s="2"/>
      <c r="AO179" s="2"/>
      <c r="AP179" s="2"/>
      <c r="AQ179" s="11"/>
    </row>
    <row r="180" spans="1:43" s="26" customFormat="1" x14ac:dyDescent="0.55000000000000004">
      <c r="A180" s="53"/>
      <c r="B180" s="12" t="s">
        <v>92</v>
      </c>
      <c r="C180" s="12" t="s">
        <v>164</v>
      </c>
      <c r="D180" s="12" t="s">
        <v>172</v>
      </c>
      <c r="E180" s="23" t="s">
        <v>23</v>
      </c>
      <c r="F180" s="12">
        <v>15691</v>
      </c>
      <c r="G180" s="12">
        <v>4</v>
      </c>
      <c r="H180" s="12">
        <v>5611</v>
      </c>
      <c r="I180" s="23">
        <v>11</v>
      </c>
      <c r="J180" s="12">
        <v>0</v>
      </c>
      <c r="K180" s="12">
        <v>2</v>
      </c>
      <c r="L180" s="12">
        <v>11</v>
      </c>
      <c r="M180" s="12">
        <f t="shared" si="33"/>
        <v>211</v>
      </c>
      <c r="N180" s="12">
        <v>1</v>
      </c>
      <c r="O180" s="12">
        <v>211</v>
      </c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24" t="s">
        <v>178</v>
      </c>
      <c r="AH180" s="29"/>
      <c r="AI180" s="29"/>
      <c r="AJ180" s="29"/>
      <c r="AK180" s="29"/>
      <c r="AL180" s="29"/>
      <c r="AM180" s="29"/>
      <c r="AN180" s="29"/>
      <c r="AO180" s="29"/>
      <c r="AP180" s="29"/>
      <c r="AQ180" s="30"/>
    </row>
    <row r="181" spans="1:43" s="26" customFormat="1" x14ac:dyDescent="0.55000000000000004">
      <c r="A181" s="53"/>
      <c r="B181" s="12" t="s">
        <v>92</v>
      </c>
      <c r="C181" s="12" t="s">
        <v>164</v>
      </c>
      <c r="D181" s="12" t="s">
        <v>172</v>
      </c>
      <c r="E181" s="23" t="s">
        <v>23</v>
      </c>
      <c r="F181" s="12">
        <v>15458</v>
      </c>
      <c r="G181" s="12">
        <v>40</v>
      </c>
      <c r="H181" s="12">
        <v>6658</v>
      </c>
      <c r="I181" s="23">
        <v>11</v>
      </c>
      <c r="J181" s="12">
        <v>3</v>
      </c>
      <c r="K181" s="12">
        <v>1</v>
      </c>
      <c r="L181" s="12">
        <v>47</v>
      </c>
      <c r="M181" s="12">
        <f t="shared" si="33"/>
        <v>1347</v>
      </c>
      <c r="N181" s="12">
        <v>1</v>
      </c>
      <c r="O181" s="12">
        <v>1347</v>
      </c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24" t="s">
        <v>63</v>
      </c>
      <c r="AH181" s="29"/>
      <c r="AI181" s="29"/>
      <c r="AJ181" s="29"/>
      <c r="AK181" s="29"/>
      <c r="AL181" s="29"/>
      <c r="AM181" s="29"/>
      <c r="AN181" s="29"/>
      <c r="AO181" s="29"/>
      <c r="AP181" s="29"/>
      <c r="AQ181" s="30"/>
    </row>
    <row r="182" spans="1:43" s="48" customFormat="1" x14ac:dyDescent="0.55000000000000004">
      <c r="A182" s="54"/>
      <c r="E182" s="47"/>
      <c r="I182" s="47"/>
      <c r="AG182" s="49"/>
      <c r="AH182" s="50"/>
      <c r="AI182" s="50"/>
      <c r="AJ182" s="50"/>
      <c r="AK182" s="50"/>
      <c r="AL182" s="50"/>
      <c r="AM182" s="50"/>
      <c r="AN182" s="50"/>
      <c r="AO182" s="50"/>
      <c r="AP182" s="50"/>
      <c r="AQ182" s="51"/>
    </row>
    <row r="183" spans="1:43" s="12" customFormat="1" x14ac:dyDescent="0.55000000000000004">
      <c r="A183" s="53">
        <v>37</v>
      </c>
      <c r="B183" s="12" t="s">
        <v>92</v>
      </c>
      <c r="C183" s="12" t="s">
        <v>164</v>
      </c>
      <c r="D183" s="12" t="s">
        <v>179</v>
      </c>
      <c r="E183" s="27" t="s">
        <v>23</v>
      </c>
      <c r="F183" s="26">
        <v>15790</v>
      </c>
      <c r="G183" s="26">
        <v>15</v>
      </c>
      <c r="H183" s="26">
        <v>7091</v>
      </c>
      <c r="I183" s="27">
        <v>11</v>
      </c>
      <c r="J183" s="26">
        <v>1</v>
      </c>
      <c r="K183" s="26">
        <v>0</v>
      </c>
      <c r="L183" s="26">
        <v>97</v>
      </c>
      <c r="M183" s="12">
        <f t="shared" si="33"/>
        <v>497</v>
      </c>
      <c r="N183" s="12">
        <v>1</v>
      </c>
      <c r="O183" s="26">
        <v>497</v>
      </c>
      <c r="P183" s="26"/>
      <c r="Q183" s="26"/>
      <c r="R183" s="26"/>
      <c r="S183" s="26"/>
      <c r="T183" s="26"/>
      <c r="U183" s="26"/>
      <c r="V183" s="26"/>
      <c r="W183" s="26"/>
      <c r="Z183" s="26"/>
      <c r="AA183" s="26"/>
      <c r="AB183" s="26"/>
      <c r="AC183" s="26"/>
      <c r="AD183" s="26"/>
      <c r="AE183" s="26"/>
      <c r="AF183" s="26"/>
      <c r="AG183" s="28" t="s">
        <v>63</v>
      </c>
      <c r="AH183" s="2"/>
      <c r="AI183" s="2"/>
      <c r="AJ183" s="2"/>
      <c r="AK183" s="2"/>
      <c r="AL183" s="2"/>
      <c r="AM183" s="2"/>
      <c r="AN183" s="2"/>
      <c r="AO183" s="2"/>
      <c r="AP183" s="2"/>
      <c r="AQ183" s="11"/>
    </row>
    <row r="184" spans="1:43" s="12" customFormat="1" x14ac:dyDescent="0.55000000000000004">
      <c r="A184" s="53"/>
      <c r="B184" s="12" t="s">
        <v>92</v>
      </c>
      <c r="C184" s="12" t="s">
        <v>164</v>
      </c>
      <c r="D184" s="12" t="s">
        <v>179</v>
      </c>
      <c r="E184" s="27" t="s">
        <v>23</v>
      </c>
      <c r="F184" s="26">
        <v>15920</v>
      </c>
      <c r="G184" s="26">
        <v>20</v>
      </c>
      <c r="H184" s="26">
        <v>6779</v>
      </c>
      <c r="I184" s="27">
        <v>11</v>
      </c>
      <c r="J184" s="26">
        <v>1</v>
      </c>
      <c r="K184" s="26">
        <v>0</v>
      </c>
      <c r="L184" s="26">
        <v>67</v>
      </c>
      <c r="M184" s="12">
        <f t="shared" si="33"/>
        <v>467</v>
      </c>
      <c r="N184" s="12">
        <v>1</v>
      </c>
      <c r="O184" s="26">
        <v>467</v>
      </c>
      <c r="P184" s="26"/>
      <c r="Q184" s="26"/>
      <c r="R184" s="26"/>
      <c r="S184" s="26"/>
      <c r="T184" s="26"/>
      <c r="U184" s="26"/>
      <c r="V184" s="26"/>
      <c r="W184" s="26"/>
      <c r="Z184" s="26"/>
      <c r="AA184" s="26"/>
      <c r="AB184" s="26"/>
      <c r="AC184" s="26"/>
      <c r="AD184" s="26"/>
      <c r="AE184" s="26"/>
      <c r="AF184" s="26"/>
      <c r="AG184" s="28" t="s">
        <v>63</v>
      </c>
      <c r="AH184" s="2"/>
      <c r="AI184" s="2"/>
      <c r="AJ184" s="2"/>
      <c r="AK184" s="2"/>
      <c r="AL184" s="2"/>
      <c r="AM184" s="2"/>
      <c r="AN184" s="2"/>
      <c r="AO184" s="2"/>
      <c r="AP184" s="2"/>
      <c r="AQ184" s="11"/>
    </row>
    <row r="185" spans="1:43" s="48" customFormat="1" x14ac:dyDescent="0.55000000000000004">
      <c r="A185" s="54"/>
      <c r="E185" s="47"/>
      <c r="I185" s="47"/>
      <c r="AG185" s="49"/>
      <c r="AH185" s="50"/>
      <c r="AI185" s="50"/>
      <c r="AJ185" s="50"/>
      <c r="AK185" s="50"/>
      <c r="AL185" s="50"/>
      <c r="AM185" s="50"/>
      <c r="AN185" s="50"/>
      <c r="AO185" s="50"/>
      <c r="AP185" s="50"/>
      <c r="AQ185" s="51"/>
    </row>
    <row r="186" spans="1:43" s="12" customFormat="1" x14ac:dyDescent="0.55000000000000004">
      <c r="A186" s="53">
        <v>38</v>
      </c>
      <c r="B186" s="12" t="s">
        <v>92</v>
      </c>
      <c r="C186" s="12" t="s">
        <v>180</v>
      </c>
      <c r="D186" s="12" t="s">
        <v>100</v>
      </c>
      <c r="E186" s="23" t="s">
        <v>23</v>
      </c>
      <c r="F186" s="12">
        <v>15777</v>
      </c>
      <c r="G186" s="12">
        <v>24</v>
      </c>
      <c r="H186" s="12">
        <v>6886</v>
      </c>
      <c r="I186" s="23">
        <v>11</v>
      </c>
      <c r="J186" s="12">
        <v>1</v>
      </c>
      <c r="K186" s="12">
        <v>0</v>
      </c>
      <c r="L186" s="12">
        <v>16</v>
      </c>
      <c r="M186" s="12">
        <f t="shared" si="33"/>
        <v>416</v>
      </c>
      <c r="N186" s="12">
        <v>2</v>
      </c>
      <c r="P186" s="12">
        <v>416</v>
      </c>
      <c r="U186" s="12" t="s">
        <v>143</v>
      </c>
      <c r="V186" s="12" t="s">
        <v>160</v>
      </c>
      <c r="W186" s="12" t="s">
        <v>66</v>
      </c>
      <c r="X186" s="12">
        <v>11</v>
      </c>
      <c r="Y186" s="12">
        <v>15</v>
      </c>
      <c r="Z186" s="12">
        <f t="shared" ref="Z186:Z188" si="34">+X186*Y186</f>
        <v>165</v>
      </c>
      <c r="AA186" s="12">
        <v>2</v>
      </c>
      <c r="AC186" s="12">
        <v>165</v>
      </c>
      <c r="AF186" s="12">
        <v>38</v>
      </c>
      <c r="AG186" s="24"/>
      <c r="AH186" s="2"/>
      <c r="AI186" s="2"/>
      <c r="AJ186" s="2"/>
      <c r="AK186" s="2"/>
      <c r="AL186" s="2"/>
      <c r="AM186" s="2"/>
      <c r="AN186" s="2"/>
      <c r="AO186" s="2"/>
      <c r="AP186" s="2"/>
      <c r="AQ186" s="11"/>
    </row>
    <row r="187" spans="1:43" s="12" customFormat="1" x14ac:dyDescent="0.55000000000000004">
      <c r="A187" s="53"/>
      <c r="E187" s="23"/>
      <c r="I187" s="23"/>
      <c r="W187" s="12" t="s">
        <v>161</v>
      </c>
      <c r="X187" s="12">
        <v>4.8</v>
      </c>
      <c r="Y187" s="12">
        <v>2.5</v>
      </c>
      <c r="Z187" s="12">
        <f t="shared" si="34"/>
        <v>12</v>
      </c>
      <c r="AA187" s="12">
        <v>2</v>
      </c>
      <c r="AC187" s="12">
        <v>12</v>
      </c>
      <c r="AF187" s="12">
        <v>31</v>
      </c>
      <c r="AG187" s="24" t="s">
        <v>67</v>
      </c>
      <c r="AH187" s="2"/>
      <c r="AI187" s="2"/>
      <c r="AJ187" s="2"/>
      <c r="AK187" s="2"/>
      <c r="AL187" s="2"/>
      <c r="AM187" s="2"/>
      <c r="AN187" s="2"/>
      <c r="AO187" s="2"/>
      <c r="AP187" s="2"/>
      <c r="AQ187" s="11"/>
    </row>
    <row r="188" spans="1:43" s="12" customFormat="1" x14ac:dyDescent="0.55000000000000004">
      <c r="A188" s="53"/>
      <c r="E188" s="23"/>
      <c r="I188" s="23"/>
      <c r="W188" s="12" t="s">
        <v>66</v>
      </c>
      <c r="X188" s="12">
        <v>6</v>
      </c>
      <c r="Y188" s="12">
        <v>8</v>
      </c>
      <c r="Z188" s="12">
        <f t="shared" si="34"/>
        <v>48</v>
      </c>
      <c r="AA188" s="12">
        <v>2</v>
      </c>
      <c r="AC188" s="12">
        <v>48</v>
      </c>
      <c r="AF188" s="12">
        <v>3</v>
      </c>
      <c r="AG188" s="24" t="s">
        <v>133</v>
      </c>
      <c r="AH188" s="2"/>
      <c r="AI188" s="2"/>
      <c r="AJ188" s="2"/>
      <c r="AK188" s="2"/>
      <c r="AL188" s="2"/>
      <c r="AM188" s="2"/>
      <c r="AN188" s="2"/>
      <c r="AO188" s="2"/>
      <c r="AP188" s="2"/>
      <c r="AQ188" s="11"/>
    </row>
    <row r="189" spans="1:43" s="12" customFormat="1" x14ac:dyDescent="0.55000000000000004">
      <c r="A189" s="53"/>
      <c r="B189" s="12" t="s">
        <v>92</v>
      </c>
      <c r="C189" s="12" t="s">
        <v>180</v>
      </c>
      <c r="D189" s="12" t="s">
        <v>100</v>
      </c>
      <c r="E189" s="23" t="s">
        <v>23</v>
      </c>
      <c r="F189" s="12">
        <v>16007</v>
      </c>
      <c r="G189" s="12">
        <v>1</v>
      </c>
      <c r="H189" s="12">
        <v>6866</v>
      </c>
      <c r="I189" s="23">
        <v>11</v>
      </c>
      <c r="J189" s="12">
        <v>2</v>
      </c>
      <c r="K189" s="12">
        <v>0</v>
      </c>
      <c r="L189" s="12">
        <v>57</v>
      </c>
      <c r="M189" s="12">
        <f t="shared" ref="M189" si="35">+(J189*400)+(K189*100)+L189</f>
        <v>857</v>
      </c>
      <c r="N189" s="12">
        <v>1</v>
      </c>
      <c r="O189" s="12">
        <v>857</v>
      </c>
      <c r="AG189" s="24" t="s">
        <v>228</v>
      </c>
      <c r="AH189" s="2"/>
      <c r="AI189" s="2"/>
      <c r="AJ189" s="2"/>
      <c r="AK189" s="2"/>
      <c r="AL189" s="2"/>
      <c r="AM189" s="2"/>
      <c r="AN189" s="2"/>
      <c r="AO189" s="2"/>
      <c r="AP189" s="2"/>
      <c r="AQ189" s="11"/>
    </row>
    <row r="190" spans="1:43" s="48" customFormat="1" x14ac:dyDescent="0.55000000000000004">
      <c r="A190" s="54"/>
      <c r="E190" s="47"/>
      <c r="I190" s="47"/>
      <c r="AG190" s="49"/>
      <c r="AH190" s="50"/>
      <c r="AI190" s="50"/>
      <c r="AJ190" s="50"/>
      <c r="AK190" s="50"/>
      <c r="AL190" s="50"/>
      <c r="AM190" s="50"/>
      <c r="AN190" s="50"/>
      <c r="AO190" s="50"/>
      <c r="AP190" s="50"/>
      <c r="AQ190" s="51"/>
    </row>
    <row r="191" spans="1:43" s="12" customFormat="1" x14ac:dyDescent="0.55000000000000004">
      <c r="A191" s="53">
        <v>39</v>
      </c>
      <c r="B191" s="12" t="s">
        <v>56</v>
      </c>
      <c r="C191" s="12" t="s">
        <v>181</v>
      </c>
      <c r="D191" s="12" t="s">
        <v>182</v>
      </c>
      <c r="E191" s="23" t="s">
        <v>23</v>
      </c>
      <c r="F191" s="12">
        <v>15026</v>
      </c>
      <c r="G191" s="12">
        <v>109</v>
      </c>
      <c r="H191" s="12">
        <v>6199</v>
      </c>
      <c r="I191" s="23">
        <v>11</v>
      </c>
      <c r="J191" s="12">
        <v>0</v>
      </c>
      <c r="K191" s="12">
        <v>2</v>
      </c>
      <c r="L191" s="12">
        <v>20</v>
      </c>
      <c r="M191" s="12">
        <f t="shared" ref="M191" si="36">+(J191*400)+(K191*100)+L191</f>
        <v>220</v>
      </c>
      <c r="N191" s="12">
        <v>2</v>
      </c>
      <c r="P191" s="12">
        <v>220</v>
      </c>
      <c r="U191" s="12" t="s">
        <v>183</v>
      </c>
      <c r="V191" s="12" t="s">
        <v>160</v>
      </c>
      <c r="W191" s="12" t="s">
        <v>66</v>
      </c>
      <c r="X191" s="12">
        <v>8</v>
      </c>
      <c r="Y191" s="12">
        <v>17</v>
      </c>
      <c r="Z191" s="12">
        <f t="shared" ref="Z191:Z192" si="37">+X191*Y191</f>
        <v>136</v>
      </c>
      <c r="AA191" s="12">
        <v>2</v>
      </c>
      <c r="AC191" s="12">
        <v>136</v>
      </c>
      <c r="AF191" s="12">
        <v>31</v>
      </c>
      <c r="AG191" s="24"/>
      <c r="AH191" s="2"/>
      <c r="AI191" s="2"/>
      <c r="AJ191" s="2"/>
      <c r="AK191" s="2"/>
      <c r="AL191" s="2"/>
      <c r="AM191" s="2"/>
      <c r="AN191" s="2"/>
      <c r="AO191" s="2"/>
      <c r="AP191" s="2"/>
      <c r="AQ191" s="11"/>
    </row>
    <row r="192" spans="1:43" s="12" customFormat="1" x14ac:dyDescent="0.55000000000000004">
      <c r="A192" s="53"/>
      <c r="E192" s="23"/>
      <c r="I192" s="23"/>
      <c r="W192" s="12" t="s">
        <v>161</v>
      </c>
      <c r="X192" s="12">
        <v>2.5</v>
      </c>
      <c r="Y192" s="12">
        <v>3.5</v>
      </c>
      <c r="Z192" s="12">
        <f t="shared" si="37"/>
        <v>8.75</v>
      </c>
      <c r="AA192" s="12">
        <v>2</v>
      </c>
      <c r="AC192" s="12">
        <v>8.75</v>
      </c>
      <c r="AF192" s="12">
        <v>31</v>
      </c>
      <c r="AG192" s="24" t="s">
        <v>67</v>
      </c>
      <c r="AH192" s="2"/>
      <c r="AI192" s="2"/>
      <c r="AJ192" s="2"/>
      <c r="AK192" s="2"/>
      <c r="AL192" s="2"/>
      <c r="AM192" s="2"/>
      <c r="AN192" s="2"/>
      <c r="AO192" s="2"/>
      <c r="AP192" s="2"/>
      <c r="AQ192" s="11"/>
    </row>
    <row r="193" spans="1:43" s="12" customFormat="1" x14ac:dyDescent="0.55000000000000004">
      <c r="A193" s="53"/>
      <c r="B193" s="12" t="s">
        <v>56</v>
      </c>
      <c r="C193" s="12" t="s">
        <v>181</v>
      </c>
      <c r="D193" s="12" t="s">
        <v>182</v>
      </c>
      <c r="E193" s="23" t="s">
        <v>23</v>
      </c>
      <c r="F193" s="12">
        <v>15093</v>
      </c>
      <c r="G193" s="12">
        <v>2</v>
      </c>
      <c r="H193" s="12">
        <v>6264</v>
      </c>
      <c r="I193" s="23">
        <v>11</v>
      </c>
      <c r="J193" s="12">
        <v>1</v>
      </c>
      <c r="K193" s="12">
        <v>0</v>
      </c>
      <c r="L193" s="12">
        <v>12</v>
      </c>
      <c r="M193" s="12">
        <f t="shared" si="33"/>
        <v>412</v>
      </c>
      <c r="N193" s="12">
        <v>1</v>
      </c>
      <c r="O193" s="12">
        <v>412</v>
      </c>
      <c r="AG193" s="24" t="s">
        <v>154</v>
      </c>
      <c r="AH193" s="2"/>
      <c r="AI193" s="2"/>
      <c r="AJ193" s="2"/>
      <c r="AK193" s="2"/>
      <c r="AL193" s="2"/>
      <c r="AM193" s="2"/>
      <c r="AN193" s="2"/>
      <c r="AO193" s="2"/>
      <c r="AP193" s="2"/>
      <c r="AQ193" s="11"/>
    </row>
    <row r="194" spans="1:43" s="12" customFormat="1" x14ac:dyDescent="0.55000000000000004">
      <c r="A194" s="53"/>
      <c r="B194" s="12" t="s">
        <v>56</v>
      </c>
      <c r="C194" s="12" t="s">
        <v>181</v>
      </c>
      <c r="D194" s="12" t="s">
        <v>182</v>
      </c>
      <c r="E194" s="23" t="s">
        <v>23</v>
      </c>
      <c r="F194" s="12">
        <v>16037</v>
      </c>
      <c r="G194" s="12">
        <v>8</v>
      </c>
      <c r="H194" s="12">
        <v>6907</v>
      </c>
      <c r="I194" s="23">
        <v>11</v>
      </c>
      <c r="J194" s="12">
        <v>3</v>
      </c>
      <c r="K194" s="12">
        <v>1</v>
      </c>
      <c r="L194" s="12">
        <v>22</v>
      </c>
      <c r="M194" s="12">
        <f t="shared" si="33"/>
        <v>1322</v>
      </c>
      <c r="N194" s="12">
        <v>1</v>
      </c>
      <c r="O194" s="12">
        <v>1322</v>
      </c>
      <c r="AG194" s="24" t="s">
        <v>83</v>
      </c>
      <c r="AH194" s="2"/>
      <c r="AI194" s="2"/>
      <c r="AJ194" s="2"/>
      <c r="AK194" s="2"/>
      <c r="AL194" s="2"/>
      <c r="AM194" s="2"/>
      <c r="AN194" s="2"/>
      <c r="AO194" s="2"/>
      <c r="AP194" s="2"/>
      <c r="AQ194" s="11"/>
    </row>
    <row r="195" spans="1:43" s="12" customFormat="1" x14ac:dyDescent="0.55000000000000004">
      <c r="A195" s="53"/>
      <c r="B195" s="12" t="s">
        <v>56</v>
      </c>
      <c r="C195" s="12" t="s">
        <v>181</v>
      </c>
      <c r="D195" s="12" t="s">
        <v>182</v>
      </c>
      <c r="E195" s="23" t="s">
        <v>23</v>
      </c>
      <c r="F195" s="12">
        <v>15762</v>
      </c>
      <c r="G195" s="12">
        <v>9</v>
      </c>
      <c r="H195" s="12">
        <v>6880</v>
      </c>
      <c r="I195" s="23">
        <v>11</v>
      </c>
      <c r="J195" s="12">
        <v>0</v>
      </c>
      <c r="K195" s="12">
        <v>3</v>
      </c>
      <c r="L195" s="12">
        <v>5</v>
      </c>
      <c r="M195" s="12">
        <f t="shared" si="33"/>
        <v>305</v>
      </c>
      <c r="N195" s="12">
        <v>1</v>
      </c>
      <c r="O195" s="12">
        <v>305</v>
      </c>
      <c r="AG195" s="24" t="s">
        <v>63</v>
      </c>
      <c r="AH195" s="2"/>
      <c r="AI195" s="2"/>
      <c r="AJ195" s="2"/>
      <c r="AK195" s="2"/>
      <c r="AL195" s="2"/>
      <c r="AM195" s="2"/>
      <c r="AN195" s="2"/>
      <c r="AO195" s="2"/>
      <c r="AP195" s="2"/>
      <c r="AQ195" s="11"/>
    </row>
    <row r="196" spans="1:43" s="12" customFormat="1" x14ac:dyDescent="0.55000000000000004">
      <c r="A196" s="53"/>
      <c r="B196" s="12" t="s">
        <v>56</v>
      </c>
      <c r="C196" s="12" t="s">
        <v>181</v>
      </c>
      <c r="D196" s="12" t="s">
        <v>182</v>
      </c>
      <c r="E196" s="23" t="s">
        <v>23</v>
      </c>
      <c r="F196" s="12">
        <v>15864</v>
      </c>
      <c r="G196" s="12">
        <v>27</v>
      </c>
      <c r="H196" s="12">
        <v>6723</v>
      </c>
      <c r="I196" s="23">
        <v>11</v>
      </c>
      <c r="J196" s="12">
        <v>2</v>
      </c>
      <c r="K196" s="12">
        <v>0</v>
      </c>
      <c r="L196" s="12">
        <v>37</v>
      </c>
      <c r="M196" s="12">
        <f t="shared" si="33"/>
        <v>837</v>
      </c>
      <c r="N196" s="12">
        <v>1</v>
      </c>
      <c r="O196" s="12">
        <v>837</v>
      </c>
      <c r="AG196" s="24" t="s">
        <v>90</v>
      </c>
      <c r="AH196" s="2"/>
      <c r="AI196" s="2"/>
      <c r="AJ196" s="2"/>
      <c r="AK196" s="2"/>
      <c r="AL196" s="2"/>
      <c r="AM196" s="2"/>
      <c r="AN196" s="2"/>
      <c r="AO196" s="2"/>
      <c r="AP196" s="2"/>
      <c r="AQ196" s="11"/>
    </row>
    <row r="197" spans="1:43" s="12" customFormat="1" x14ac:dyDescent="0.55000000000000004">
      <c r="A197" s="53"/>
      <c r="B197" s="12" t="s">
        <v>56</v>
      </c>
      <c r="C197" s="12" t="s">
        <v>181</v>
      </c>
      <c r="D197" s="12" t="s">
        <v>182</v>
      </c>
      <c r="E197" s="23" t="s">
        <v>23</v>
      </c>
      <c r="F197" s="12">
        <v>14845</v>
      </c>
      <c r="G197" s="12">
        <v>78</v>
      </c>
      <c r="H197" s="12">
        <v>6112</v>
      </c>
      <c r="I197" s="23">
        <v>11</v>
      </c>
      <c r="J197" s="12">
        <v>0</v>
      </c>
      <c r="K197" s="12">
        <v>3</v>
      </c>
      <c r="L197" s="12">
        <v>47</v>
      </c>
      <c r="M197" s="12">
        <f>+(J197*400)+(K197*100)+L197</f>
        <v>347</v>
      </c>
      <c r="N197" s="12">
        <v>1</v>
      </c>
      <c r="O197" s="12">
        <v>347</v>
      </c>
      <c r="AG197" s="24" t="s">
        <v>154</v>
      </c>
      <c r="AH197" s="2"/>
      <c r="AI197" s="2"/>
      <c r="AJ197" s="2"/>
      <c r="AK197" s="2"/>
      <c r="AL197" s="2"/>
      <c r="AM197" s="2"/>
      <c r="AN197" s="2"/>
      <c r="AO197" s="2"/>
      <c r="AP197" s="2"/>
      <c r="AQ197" s="11"/>
    </row>
    <row r="198" spans="1:43" s="12" customFormat="1" x14ac:dyDescent="0.55000000000000004">
      <c r="A198" s="53"/>
      <c r="B198" s="12" t="s">
        <v>56</v>
      </c>
      <c r="C198" s="12" t="s">
        <v>181</v>
      </c>
      <c r="D198" s="12" t="s">
        <v>182</v>
      </c>
      <c r="E198" s="23" t="s">
        <v>23</v>
      </c>
      <c r="F198" s="12">
        <v>15097</v>
      </c>
      <c r="G198" s="12">
        <v>6</v>
      </c>
      <c r="H198" s="12">
        <v>6268</v>
      </c>
      <c r="I198" s="23">
        <v>11</v>
      </c>
      <c r="J198" s="12">
        <v>1</v>
      </c>
      <c r="K198" s="12">
        <v>3</v>
      </c>
      <c r="L198" s="12">
        <v>90</v>
      </c>
      <c r="M198" s="12">
        <f>+(J198*400)+(K198*100)+L198</f>
        <v>790</v>
      </c>
      <c r="N198" s="12">
        <v>1</v>
      </c>
      <c r="O198" s="12">
        <v>790</v>
      </c>
      <c r="AG198" s="24" t="s">
        <v>63</v>
      </c>
      <c r="AH198" s="2"/>
      <c r="AI198" s="2"/>
      <c r="AJ198" s="2"/>
      <c r="AK198" s="2"/>
      <c r="AL198" s="2"/>
      <c r="AM198" s="2"/>
      <c r="AN198" s="2"/>
      <c r="AO198" s="2"/>
      <c r="AP198" s="2"/>
      <c r="AQ198" s="11"/>
    </row>
    <row r="199" spans="1:43" s="48" customFormat="1" x14ac:dyDescent="0.55000000000000004">
      <c r="A199" s="54"/>
      <c r="E199" s="47"/>
      <c r="I199" s="47"/>
      <c r="AG199" s="49"/>
      <c r="AH199" s="50"/>
      <c r="AI199" s="50"/>
      <c r="AJ199" s="50"/>
      <c r="AK199" s="50"/>
      <c r="AL199" s="50"/>
      <c r="AM199" s="50"/>
      <c r="AN199" s="50"/>
      <c r="AO199" s="50"/>
      <c r="AP199" s="50"/>
      <c r="AQ199" s="51"/>
    </row>
    <row r="200" spans="1:43" s="12" customFormat="1" x14ac:dyDescent="0.55000000000000004">
      <c r="A200" s="53">
        <v>40</v>
      </c>
      <c r="B200" s="12" t="s">
        <v>75</v>
      </c>
      <c r="C200" s="12" t="s">
        <v>184</v>
      </c>
      <c r="D200" s="12" t="s">
        <v>152</v>
      </c>
      <c r="E200" s="23" t="s">
        <v>23</v>
      </c>
      <c r="F200" s="12">
        <v>14914</v>
      </c>
      <c r="G200" s="12">
        <v>88</v>
      </c>
      <c r="H200" s="12">
        <v>6181</v>
      </c>
      <c r="I200" s="23">
        <v>11</v>
      </c>
      <c r="J200" s="12">
        <v>0</v>
      </c>
      <c r="K200" s="12">
        <v>2</v>
      </c>
      <c r="L200" s="12">
        <v>81</v>
      </c>
      <c r="M200" s="12">
        <f t="shared" ref="M200" si="38">+(J200*400)+(K200*100)+L200</f>
        <v>281</v>
      </c>
      <c r="N200" s="12">
        <v>2</v>
      </c>
      <c r="P200" s="12">
        <v>281</v>
      </c>
      <c r="U200" s="12" t="s">
        <v>185</v>
      </c>
      <c r="V200" s="12" t="s">
        <v>160</v>
      </c>
      <c r="W200" s="12" t="s">
        <v>66</v>
      </c>
      <c r="X200" s="12">
        <v>6.1</v>
      </c>
      <c r="Y200" s="12">
        <v>17.100000000000001</v>
      </c>
      <c r="Z200" s="12">
        <f t="shared" ref="Z200:Z233" si="39">+X200*Y200</f>
        <v>104.31</v>
      </c>
      <c r="AA200" s="12">
        <v>2</v>
      </c>
      <c r="AC200" s="12">
        <v>104.31</v>
      </c>
      <c r="AF200" s="12">
        <v>26</v>
      </c>
      <c r="AG200" s="24"/>
      <c r="AH200" s="2"/>
      <c r="AI200" s="2"/>
      <c r="AJ200" s="2"/>
      <c r="AK200" s="2"/>
      <c r="AL200" s="2"/>
      <c r="AM200" s="2"/>
      <c r="AN200" s="2"/>
      <c r="AO200" s="2"/>
      <c r="AP200" s="2"/>
      <c r="AQ200" s="11"/>
    </row>
    <row r="201" spans="1:43" s="12" customFormat="1" x14ac:dyDescent="0.55000000000000004">
      <c r="A201" s="53"/>
      <c r="E201" s="23"/>
      <c r="I201" s="23"/>
      <c r="W201" s="12" t="s">
        <v>161</v>
      </c>
      <c r="X201" s="12">
        <v>3.4</v>
      </c>
      <c r="Y201" s="12">
        <v>3.8</v>
      </c>
      <c r="Z201" s="12">
        <f t="shared" si="39"/>
        <v>12.92</v>
      </c>
      <c r="AA201" s="12">
        <v>2</v>
      </c>
      <c r="AC201" s="12">
        <v>12.92</v>
      </c>
      <c r="AF201" s="12">
        <v>26</v>
      </c>
      <c r="AG201" s="24" t="s">
        <v>67</v>
      </c>
      <c r="AH201" s="2"/>
      <c r="AI201" s="2"/>
      <c r="AJ201" s="2"/>
      <c r="AK201" s="2"/>
      <c r="AL201" s="2"/>
      <c r="AM201" s="2"/>
      <c r="AN201" s="2"/>
      <c r="AO201" s="2"/>
      <c r="AP201" s="2"/>
      <c r="AQ201" s="11"/>
    </row>
    <row r="202" spans="1:43" s="48" customFormat="1" x14ac:dyDescent="0.55000000000000004">
      <c r="A202" s="54"/>
      <c r="E202" s="47"/>
      <c r="I202" s="47"/>
      <c r="AG202" s="49"/>
      <c r="AH202" s="50"/>
      <c r="AI202" s="50"/>
      <c r="AJ202" s="50"/>
      <c r="AK202" s="50"/>
      <c r="AL202" s="50"/>
      <c r="AM202" s="50"/>
      <c r="AN202" s="50"/>
      <c r="AO202" s="50"/>
      <c r="AP202" s="50"/>
      <c r="AQ202" s="51"/>
    </row>
    <row r="203" spans="1:43" s="12" customFormat="1" x14ac:dyDescent="0.55000000000000004">
      <c r="A203" s="53">
        <v>41</v>
      </c>
      <c r="B203" s="12" t="s">
        <v>56</v>
      </c>
      <c r="C203" s="12" t="s">
        <v>186</v>
      </c>
      <c r="D203" s="12" t="s">
        <v>115</v>
      </c>
      <c r="E203" s="23" t="s">
        <v>23</v>
      </c>
      <c r="F203" s="12">
        <v>15045</v>
      </c>
      <c r="G203" s="12">
        <v>7</v>
      </c>
      <c r="H203" s="12">
        <v>6218</v>
      </c>
      <c r="I203" s="23">
        <v>11</v>
      </c>
      <c r="J203" s="12">
        <v>0</v>
      </c>
      <c r="K203" s="12">
        <v>3</v>
      </c>
      <c r="L203" s="12">
        <v>65</v>
      </c>
      <c r="M203" s="12">
        <f>+(J203*400)+(K203*100)+L203</f>
        <v>365</v>
      </c>
      <c r="N203" s="12">
        <v>2</v>
      </c>
      <c r="P203" s="12">
        <v>365</v>
      </c>
      <c r="U203" s="12" t="s">
        <v>187</v>
      </c>
      <c r="V203" s="12" t="s">
        <v>160</v>
      </c>
      <c r="W203" s="12" t="s">
        <v>66</v>
      </c>
      <c r="X203" s="12">
        <v>8.3000000000000007</v>
      </c>
      <c r="Y203" s="12">
        <v>19.3</v>
      </c>
      <c r="Z203" s="12">
        <f>+X203*Y203</f>
        <v>160.19000000000003</v>
      </c>
      <c r="AA203" s="12">
        <v>2</v>
      </c>
      <c r="AC203" s="12">
        <v>160.19</v>
      </c>
      <c r="AF203" s="12">
        <v>5</v>
      </c>
      <c r="AG203" s="24"/>
      <c r="AH203" s="2"/>
      <c r="AI203" s="2"/>
      <c r="AJ203" s="2"/>
      <c r="AK203" s="2"/>
      <c r="AL203" s="2"/>
      <c r="AM203" s="2"/>
      <c r="AN203" s="2"/>
      <c r="AO203" s="2"/>
      <c r="AP203" s="2"/>
      <c r="AQ203" s="11"/>
    </row>
    <row r="204" spans="1:43" s="12" customFormat="1" x14ac:dyDescent="0.55000000000000004">
      <c r="A204" s="53"/>
      <c r="E204" s="23"/>
      <c r="I204" s="23"/>
      <c r="W204" s="12" t="s">
        <v>161</v>
      </c>
      <c r="X204" s="12">
        <v>2</v>
      </c>
      <c r="Y204" s="12">
        <v>3.5</v>
      </c>
      <c r="Z204" s="12">
        <f t="shared" ref="Z204:Z206" si="40">+X204*Y204</f>
        <v>7</v>
      </c>
      <c r="AA204" s="12">
        <v>2</v>
      </c>
      <c r="AC204" s="12">
        <v>7</v>
      </c>
      <c r="AF204" s="12">
        <v>41</v>
      </c>
      <c r="AG204" s="24" t="s">
        <v>67</v>
      </c>
      <c r="AH204" s="2"/>
      <c r="AI204" s="2"/>
      <c r="AJ204" s="2"/>
      <c r="AK204" s="2"/>
      <c r="AL204" s="2"/>
      <c r="AM204" s="2"/>
      <c r="AN204" s="2"/>
      <c r="AO204" s="2"/>
      <c r="AP204" s="2"/>
      <c r="AQ204" s="11"/>
    </row>
    <row r="205" spans="1:43" s="12" customFormat="1" x14ac:dyDescent="0.55000000000000004">
      <c r="A205" s="53"/>
      <c r="E205" s="23"/>
      <c r="I205" s="23"/>
      <c r="U205" s="12" t="s">
        <v>188</v>
      </c>
      <c r="V205" s="12" t="s">
        <v>160</v>
      </c>
      <c r="W205" s="12" t="s">
        <v>66</v>
      </c>
      <c r="X205" s="12">
        <v>4.5</v>
      </c>
      <c r="Y205" s="12">
        <v>11</v>
      </c>
      <c r="Z205" s="12">
        <f t="shared" si="40"/>
        <v>49.5</v>
      </c>
      <c r="AA205" s="12">
        <v>2</v>
      </c>
      <c r="AC205" s="12">
        <v>49.5</v>
      </c>
      <c r="AF205" s="12">
        <v>41</v>
      </c>
      <c r="AG205" s="24"/>
      <c r="AH205" s="2"/>
      <c r="AI205" s="2"/>
      <c r="AJ205" s="2"/>
      <c r="AK205" s="2"/>
      <c r="AL205" s="2"/>
      <c r="AM205" s="2"/>
      <c r="AN205" s="2"/>
      <c r="AO205" s="2"/>
      <c r="AP205" s="2"/>
      <c r="AQ205" s="11"/>
    </row>
    <row r="206" spans="1:43" s="12" customFormat="1" x14ac:dyDescent="0.55000000000000004">
      <c r="A206" s="53"/>
      <c r="E206" s="23"/>
      <c r="I206" s="23"/>
      <c r="W206" s="12" t="s">
        <v>66</v>
      </c>
      <c r="X206" s="12">
        <v>6</v>
      </c>
      <c r="Y206" s="12">
        <v>10</v>
      </c>
      <c r="Z206" s="12">
        <f t="shared" si="40"/>
        <v>60</v>
      </c>
      <c r="AA206" s="12">
        <v>2</v>
      </c>
      <c r="AC206" s="12">
        <v>60</v>
      </c>
      <c r="AF206" s="12">
        <v>6</v>
      </c>
      <c r="AG206" s="24"/>
      <c r="AH206" s="2"/>
      <c r="AI206" s="2"/>
      <c r="AJ206" s="2"/>
      <c r="AK206" s="2"/>
      <c r="AL206" s="2"/>
      <c r="AM206" s="2"/>
      <c r="AN206" s="2"/>
      <c r="AO206" s="2"/>
      <c r="AP206" s="2"/>
      <c r="AQ206" s="11"/>
    </row>
    <row r="207" spans="1:43" s="26" customFormat="1" x14ac:dyDescent="0.55000000000000004">
      <c r="A207" s="53"/>
      <c r="B207" s="12" t="s">
        <v>56</v>
      </c>
      <c r="C207" s="12" t="s">
        <v>186</v>
      </c>
      <c r="D207" s="12" t="s">
        <v>115</v>
      </c>
      <c r="E207" s="23" t="s">
        <v>23</v>
      </c>
      <c r="F207" s="12">
        <v>15587</v>
      </c>
      <c r="G207" s="12">
        <v>8</v>
      </c>
      <c r="H207" s="12">
        <v>5609</v>
      </c>
      <c r="I207" s="23">
        <v>11</v>
      </c>
      <c r="J207" s="12">
        <v>1</v>
      </c>
      <c r="K207" s="12">
        <v>1</v>
      </c>
      <c r="L207" s="12">
        <v>12</v>
      </c>
      <c r="M207" s="12">
        <f>+(J207*400)+(K207*100)+L207</f>
        <v>512</v>
      </c>
      <c r="N207" s="12">
        <v>1</v>
      </c>
      <c r="O207" s="12">
        <v>512</v>
      </c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24" t="s">
        <v>63</v>
      </c>
      <c r="AH207" s="29"/>
      <c r="AI207" s="29"/>
      <c r="AJ207" s="29"/>
      <c r="AK207" s="29"/>
      <c r="AL207" s="29"/>
      <c r="AM207" s="29"/>
      <c r="AN207" s="29"/>
      <c r="AO207" s="29"/>
      <c r="AP207" s="29"/>
      <c r="AQ207" s="30"/>
    </row>
    <row r="208" spans="1:43" s="12" customFormat="1" x14ac:dyDescent="0.55000000000000004">
      <c r="A208" s="53"/>
      <c r="B208" s="12" t="s">
        <v>56</v>
      </c>
      <c r="C208" s="12" t="s">
        <v>186</v>
      </c>
      <c r="D208" s="12" t="s">
        <v>115</v>
      </c>
      <c r="E208" s="23" t="s">
        <v>23</v>
      </c>
      <c r="F208" s="12">
        <v>15441</v>
      </c>
      <c r="G208" s="12">
        <v>20</v>
      </c>
      <c r="H208" s="12">
        <v>6641</v>
      </c>
      <c r="I208" s="23">
        <v>11</v>
      </c>
      <c r="J208" s="12">
        <v>0</v>
      </c>
      <c r="K208" s="12">
        <v>1</v>
      </c>
      <c r="L208" s="12">
        <v>95</v>
      </c>
      <c r="M208" s="12">
        <f t="shared" ref="M208:M210" si="41">+(J208*400)+(K208*100)+L208</f>
        <v>195</v>
      </c>
      <c r="N208" s="12">
        <v>1</v>
      </c>
      <c r="O208" s="12">
        <v>195</v>
      </c>
      <c r="AG208" s="24" t="s">
        <v>63</v>
      </c>
      <c r="AH208" s="2"/>
      <c r="AI208" s="2"/>
      <c r="AJ208" s="2"/>
      <c r="AK208" s="2"/>
      <c r="AL208" s="2"/>
      <c r="AM208" s="2"/>
      <c r="AN208" s="2"/>
      <c r="AO208" s="2"/>
      <c r="AP208" s="2"/>
      <c r="AQ208" s="11"/>
    </row>
    <row r="209" spans="1:43" s="12" customFormat="1" x14ac:dyDescent="0.55000000000000004">
      <c r="A209" s="53"/>
      <c r="B209" s="12" t="s">
        <v>56</v>
      </c>
      <c r="C209" s="12" t="s">
        <v>186</v>
      </c>
      <c r="D209" s="12" t="s">
        <v>115</v>
      </c>
      <c r="E209" s="23" t="s">
        <v>23</v>
      </c>
      <c r="F209" s="12">
        <v>15434</v>
      </c>
      <c r="G209" s="12">
        <v>18</v>
      </c>
      <c r="H209" s="12">
        <v>6634</v>
      </c>
      <c r="I209" s="23">
        <v>11</v>
      </c>
      <c r="J209" s="12">
        <v>0</v>
      </c>
      <c r="K209" s="12">
        <v>2</v>
      </c>
      <c r="L209" s="12">
        <v>6</v>
      </c>
      <c r="M209" s="12">
        <f t="shared" si="41"/>
        <v>206</v>
      </c>
      <c r="N209" s="12">
        <v>1</v>
      </c>
      <c r="O209" s="12">
        <v>206</v>
      </c>
      <c r="AG209" s="24" t="s">
        <v>63</v>
      </c>
      <c r="AH209" s="2"/>
      <c r="AI209" s="2"/>
      <c r="AJ209" s="2"/>
      <c r="AK209" s="2"/>
      <c r="AL209" s="2"/>
      <c r="AM209" s="2"/>
      <c r="AN209" s="2"/>
      <c r="AO209" s="2"/>
      <c r="AP209" s="2"/>
      <c r="AQ209" s="11"/>
    </row>
    <row r="210" spans="1:43" s="12" customFormat="1" x14ac:dyDescent="0.55000000000000004">
      <c r="A210" s="53"/>
      <c r="B210" s="12" t="s">
        <v>56</v>
      </c>
      <c r="C210" s="12" t="s">
        <v>186</v>
      </c>
      <c r="D210" s="12" t="s">
        <v>115</v>
      </c>
      <c r="E210" s="23" t="s">
        <v>23</v>
      </c>
      <c r="F210" s="12">
        <v>15430</v>
      </c>
      <c r="G210" s="12">
        <v>10</v>
      </c>
      <c r="H210" s="12">
        <v>6630</v>
      </c>
      <c r="I210" s="23">
        <v>11</v>
      </c>
      <c r="J210" s="12">
        <v>2</v>
      </c>
      <c r="K210" s="12">
        <v>0</v>
      </c>
      <c r="L210" s="12">
        <v>53</v>
      </c>
      <c r="M210" s="12">
        <f t="shared" si="41"/>
        <v>853</v>
      </c>
      <c r="N210" s="12">
        <v>1</v>
      </c>
      <c r="O210" s="12">
        <v>853</v>
      </c>
      <c r="AG210" s="24" t="s">
        <v>90</v>
      </c>
      <c r="AH210" s="2"/>
      <c r="AI210" s="2"/>
      <c r="AJ210" s="2"/>
      <c r="AK210" s="2"/>
      <c r="AL210" s="2"/>
      <c r="AM210" s="2"/>
      <c r="AN210" s="2"/>
      <c r="AO210" s="2"/>
      <c r="AP210" s="2"/>
      <c r="AQ210" s="11"/>
    </row>
    <row r="211" spans="1:43" s="48" customFormat="1" x14ac:dyDescent="0.55000000000000004">
      <c r="A211" s="54"/>
      <c r="E211" s="47"/>
      <c r="I211" s="47"/>
      <c r="AG211" s="49"/>
      <c r="AH211" s="50"/>
      <c r="AI211" s="50"/>
      <c r="AJ211" s="50"/>
      <c r="AK211" s="50"/>
      <c r="AL211" s="50"/>
      <c r="AM211" s="50"/>
      <c r="AN211" s="50"/>
      <c r="AO211" s="50"/>
      <c r="AP211" s="50"/>
      <c r="AQ211" s="51"/>
    </row>
    <row r="212" spans="1:43" s="26" customFormat="1" x14ac:dyDescent="0.55000000000000004">
      <c r="A212" s="53">
        <v>42</v>
      </c>
      <c r="B212" s="12" t="s">
        <v>92</v>
      </c>
      <c r="C212" s="12" t="s">
        <v>189</v>
      </c>
      <c r="D212" s="12" t="s">
        <v>103</v>
      </c>
      <c r="E212" s="23" t="s">
        <v>23</v>
      </c>
      <c r="F212" s="12">
        <v>14894</v>
      </c>
      <c r="G212" s="12">
        <v>52</v>
      </c>
      <c r="H212" s="12">
        <v>6161</v>
      </c>
      <c r="I212" s="23">
        <v>11</v>
      </c>
      <c r="J212" s="12">
        <v>0</v>
      </c>
      <c r="K212" s="12">
        <v>1</v>
      </c>
      <c r="L212" s="12">
        <v>0</v>
      </c>
      <c r="M212" s="12">
        <f t="shared" ref="M212:M255" si="42">+(J212*400)+(K212*100)+L212</f>
        <v>100</v>
      </c>
      <c r="N212" s="12">
        <v>2</v>
      </c>
      <c r="O212" s="12"/>
      <c r="P212" s="12">
        <v>100</v>
      </c>
      <c r="Q212" s="12"/>
      <c r="R212" s="12"/>
      <c r="S212" s="12"/>
      <c r="T212" s="12"/>
      <c r="U212" s="12" t="s">
        <v>190</v>
      </c>
      <c r="V212" s="12" t="s">
        <v>160</v>
      </c>
      <c r="W212" s="12" t="s">
        <v>66</v>
      </c>
      <c r="X212" s="12">
        <v>8</v>
      </c>
      <c r="Y212" s="12">
        <v>8</v>
      </c>
      <c r="Z212" s="12">
        <f t="shared" si="39"/>
        <v>64</v>
      </c>
      <c r="AA212" s="12">
        <v>2</v>
      </c>
      <c r="AB212" s="12"/>
      <c r="AC212" s="12">
        <v>64</v>
      </c>
      <c r="AD212" s="12"/>
      <c r="AE212" s="12"/>
      <c r="AF212" s="12">
        <v>36</v>
      </c>
      <c r="AG212" s="24"/>
      <c r="AH212" s="29"/>
      <c r="AI212" s="29"/>
      <c r="AJ212" s="29"/>
      <c r="AK212" s="29"/>
      <c r="AL212" s="29"/>
      <c r="AM212" s="29"/>
      <c r="AN212" s="29"/>
      <c r="AO212" s="29"/>
      <c r="AP212" s="29"/>
      <c r="AQ212" s="30"/>
    </row>
    <row r="213" spans="1:43" s="48" customFormat="1" x14ac:dyDescent="0.55000000000000004">
      <c r="A213" s="54"/>
      <c r="E213" s="47"/>
      <c r="I213" s="47"/>
      <c r="AG213" s="49"/>
      <c r="AH213" s="50"/>
      <c r="AI213" s="50"/>
      <c r="AJ213" s="50"/>
      <c r="AK213" s="50"/>
      <c r="AL213" s="50"/>
      <c r="AM213" s="50"/>
      <c r="AN213" s="50"/>
      <c r="AO213" s="50"/>
      <c r="AP213" s="50"/>
      <c r="AQ213" s="51"/>
    </row>
    <row r="214" spans="1:43" s="12" customFormat="1" x14ac:dyDescent="0.55000000000000004">
      <c r="A214" s="53">
        <v>43</v>
      </c>
      <c r="B214" s="12" t="s">
        <v>56</v>
      </c>
      <c r="C214" s="12" t="s">
        <v>191</v>
      </c>
      <c r="D214" s="12" t="s">
        <v>192</v>
      </c>
      <c r="E214" s="27" t="s">
        <v>23</v>
      </c>
      <c r="F214" s="26">
        <v>10674</v>
      </c>
      <c r="G214" s="26">
        <v>96</v>
      </c>
      <c r="H214" s="26">
        <v>4815</v>
      </c>
      <c r="I214" s="27">
        <v>10</v>
      </c>
      <c r="J214" s="26">
        <v>1</v>
      </c>
      <c r="K214" s="26">
        <v>1</v>
      </c>
      <c r="L214" s="26">
        <v>35</v>
      </c>
      <c r="M214" s="12">
        <f t="shared" si="42"/>
        <v>535</v>
      </c>
      <c r="N214" s="12">
        <v>1</v>
      </c>
      <c r="O214" s="26">
        <v>535</v>
      </c>
      <c r="P214" s="26"/>
      <c r="Q214" s="26"/>
      <c r="R214" s="26"/>
      <c r="S214" s="26"/>
      <c r="T214" s="26"/>
      <c r="U214" s="26"/>
      <c r="V214" s="26"/>
      <c r="W214" s="26"/>
      <c r="Z214" s="26"/>
      <c r="AA214" s="26"/>
      <c r="AB214" s="26"/>
      <c r="AC214" s="26"/>
      <c r="AD214" s="26"/>
      <c r="AE214" s="26"/>
      <c r="AF214" s="26"/>
      <c r="AG214" s="28" t="s">
        <v>90</v>
      </c>
      <c r="AH214" s="2"/>
      <c r="AI214" s="2"/>
      <c r="AJ214" s="2"/>
      <c r="AK214" s="2"/>
      <c r="AL214" s="2"/>
      <c r="AM214" s="2"/>
      <c r="AN214" s="2"/>
      <c r="AO214" s="2"/>
      <c r="AP214" s="2"/>
      <c r="AQ214" s="11"/>
    </row>
    <row r="215" spans="1:43" s="12" customFormat="1" x14ac:dyDescent="0.55000000000000004">
      <c r="A215" s="53"/>
      <c r="B215" s="12" t="s">
        <v>56</v>
      </c>
      <c r="C215" s="12" t="s">
        <v>191</v>
      </c>
      <c r="D215" s="12" t="s">
        <v>192</v>
      </c>
      <c r="E215" s="27" t="s">
        <v>23</v>
      </c>
      <c r="F215" s="26">
        <v>10678</v>
      </c>
      <c r="G215" s="26">
        <v>100</v>
      </c>
      <c r="H215" s="26">
        <v>4850</v>
      </c>
      <c r="I215" s="27">
        <v>10</v>
      </c>
      <c r="J215" s="26">
        <v>2</v>
      </c>
      <c r="K215" s="26">
        <v>0</v>
      </c>
      <c r="L215" s="26">
        <v>1</v>
      </c>
      <c r="M215" s="12">
        <f t="shared" si="42"/>
        <v>801</v>
      </c>
      <c r="N215" s="12">
        <v>1</v>
      </c>
      <c r="O215" s="26">
        <v>801</v>
      </c>
      <c r="P215" s="26"/>
      <c r="Q215" s="26"/>
      <c r="R215" s="26"/>
      <c r="S215" s="26"/>
      <c r="T215" s="26"/>
      <c r="U215" s="26"/>
      <c r="V215" s="26"/>
      <c r="W215" s="26"/>
      <c r="Z215" s="26"/>
      <c r="AA215" s="26"/>
      <c r="AB215" s="26"/>
      <c r="AC215" s="26"/>
      <c r="AD215" s="26"/>
      <c r="AE215" s="26"/>
      <c r="AF215" s="26"/>
      <c r="AG215" s="28" t="s">
        <v>63</v>
      </c>
      <c r="AH215" s="2"/>
      <c r="AI215" s="2"/>
      <c r="AJ215" s="2"/>
      <c r="AK215" s="2"/>
      <c r="AL215" s="2"/>
      <c r="AM215" s="2"/>
      <c r="AN215" s="2"/>
      <c r="AO215" s="2"/>
      <c r="AP215" s="2"/>
      <c r="AQ215" s="11"/>
    </row>
    <row r="216" spans="1:43" s="48" customFormat="1" x14ac:dyDescent="0.55000000000000004">
      <c r="A216" s="54"/>
      <c r="E216" s="47"/>
      <c r="I216" s="47"/>
      <c r="AG216" s="49"/>
      <c r="AH216" s="50"/>
      <c r="AI216" s="50"/>
      <c r="AJ216" s="50"/>
      <c r="AK216" s="50"/>
      <c r="AL216" s="50"/>
      <c r="AM216" s="50"/>
      <c r="AN216" s="50"/>
      <c r="AO216" s="50"/>
      <c r="AP216" s="50"/>
      <c r="AQ216" s="51"/>
    </row>
    <row r="217" spans="1:43" s="12" customFormat="1" x14ac:dyDescent="0.55000000000000004">
      <c r="A217" s="53">
        <v>44</v>
      </c>
      <c r="B217" s="12" t="s">
        <v>92</v>
      </c>
      <c r="C217" s="12" t="s">
        <v>533</v>
      </c>
      <c r="D217" s="12" t="s">
        <v>529</v>
      </c>
      <c r="E217" s="23" t="s">
        <v>23</v>
      </c>
      <c r="F217" s="12">
        <v>15041</v>
      </c>
      <c r="G217" s="12">
        <v>124</v>
      </c>
      <c r="H217" s="12">
        <v>6214</v>
      </c>
      <c r="I217" s="23">
        <v>11</v>
      </c>
      <c r="J217" s="12">
        <v>0</v>
      </c>
      <c r="K217" s="12">
        <v>2</v>
      </c>
      <c r="L217" s="12">
        <v>32</v>
      </c>
      <c r="M217" s="12">
        <f t="shared" ref="M217" si="43">+(J217*400)+(K217*100)+L217</f>
        <v>232</v>
      </c>
      <c r="N217" s="12">
        <v>2</v>
      </c>
      <c r="P217" s="12">
        <v>232</v>
      </c>
      <c r="U217" s="12" t="s">
        <v>534</v>
      </c>
      <c r="V217" s="12" t="s">
        <v>160</v>
      </c>
      <c r="W217" s="12" t="s">
        <v>66</v>
      </c>
      <c r="X217" s="12">
        <v>8</v>
      </c>
      <c r="Y217" s="12">
        <v>22</v>
      </c>
      <c r="Z217" s="12">
        <f>X217*Y217</f>
        <v>176</v>
      </c>
      <c r="AA217" s="12">
        <v>2</v>
      </c>
      <c r="AC217" s="12">
        <v>176</v>
      </c>
      <c r="AF217" s="12">
        <v>20</v>
      </c>
      <c r="AG217" s="24"/>
      <c r="AH217" s="2"/>
      <c r="AI217" s="2"/>
      <c r="AJ217" s="2"/>
      <c r="AK217" s="2"/>
      <c r="AL217" s="2"/>
      <c r="AM217" s="2"/>
      <c r="AN217" s="2"/>
      <c r="AO217" s="2"/>
      <c r="AP217" s="2"/>
      <c r="AQ217" s="11"/>
    </row>
    <row r="218" spans="1:43" s="12" customFormat="1" x14ac:dyDescent="0.55000000000000004">
      <c r="A218" s="53"/>
      <c r="E218" s="23"/>
      <c r="I218" s="23"/>
      <c r="W218" s="12" t="s">
        <v>161</v>
      </c>
      <c r="X218" s="12">
        <v>3</v>
      </c>
      <c r="Y218" s="12">
        <v>6</v>
      </c>
      <c r="Z218" s="12">
        <f>X218*Y218</f>
        <v>18</v>
      </c>
      <c r="AA218" s="12">
        <v>2</v>
      </c>
      <c r="AC218" s="12">
        <v>18</v>
      </c>
      <c r="AF218" s="12">
        <v>20</v>
      </c>
      <c r="AG218" s="24"/>
      <c r="AH218" s="2"/>
      <c r="AI218" s="2"/>
      <c r="AJ218" s="2"/>
      <c r="AK218" s="2"/>
      <c r="AL218" s="2"/>
      <c r="AM218" s="2"/>
      <c r="AN218" s="2"/>
      <c r="AO218" s="2"/>
      <c r="AP218" s="2"/>
      <c r="AQ218" s="11"/>
    </row>
    <row r="219" spans="1:43" s="12" customFormat="1" x14ac:dyDescent="0.55000000000000004">
      <c r="A219" s="53"/>
      <c r="B219" s="12" t="s">
        <v>92</v>
      </c>
      <c r="C219" s="12" t="s">
        <v>533</v>
      </c>
      <c r="D219" s="12" t="s">
        <v>529</v>
      </c>
      <c r="E219" s="23" t="s">
        <v>23</v>
      </c>
      <c r="F219" s="12">
        <v>15234</v>
      </c>
      <c r="G219" s="12">
        <v>139</v>
      </c>
      <c r="H219" s="12">
        <v>6409</v>
      </c>
      <c r="I219" s="23">
        <v>7</v>
      </c>
      <c r="J219" s="12">
        <v>8</v>
      </c>
      <c r="K219" s="12">
        <v>0</v>
      </c>
      <c r="L219" s="12">
        <v>15</v>
      </c>
      <c r="M219" s="12">
        <f t="shared" ref="M219:M223" si="44">+(J219*400)+(K219*100)+L219</f>
        <v>3215</v>
      </c>
      <c r="N219" s="12">
        <v>1</v>
      </c>
      <c r="O219" s="12">
        <v>3215</v>
      </c>
      <c r="AG219" s="24" t="s">
        <v>535</v>
      </c>
      <c r="AH219" s="2"/>
      <c r="AI219" s="2"/>
      <c r="AJ219" s="2"/>
      <c r="AK219" s="2"/>
      <c r="AL219" s="2"/>
      <c r="AM219" s="2"/>
      <c r="AN219" s="2"/>
      <c r="AO219" s="2"/>
      <c r="AP219" s="2"/>
      <c r="AQ219" s="11"/>
    </row>
    <row r="220" spans="1:43" s="12" customFormat="1" x14ac:dyDescent="0.55000000000000004">
      <c r="A220" s="53"/>
      <c r="B220" s="12" t="s">
        <v>92</v>
      </c>
      <c r="C220" s="12" t="s">
        <v>533</v>
      </c>
      <c r="D220" s="12" t="s">
        <v>529</v>
      </c>
      <c r="E220" s="23" t="s">
        <v>23</v>
      </c>
      <c r="F220" s="12">
        <v>16043</v>
      </c>
      <c r="G220" s="12">
        <v>7</v>
      </c>
      <c r="H220" s="12">
        <v>6913</v>
      </c>
      <c r="I220" s="23">
        <v>11</v>
      </c>
      <c r="J220" s="12">
        <v>6</v>
      </c>
      <c r="K220" s="12">
        <v>0</v>
      </c>
      <c r="L220" s="12">
        <v>16</v>
      </c>
      <c r="M220" s="12">
        <f t="shared" si="44"/>
        <v>2416</v>
      </c>
      <c r="N220" s="12">
        <v>1</v>
      </c>
      <c r="O220" s="12">
        <v>2416</v>
      </c>
      <c r="AG220" s="24" t="s">
        <v>536</v>
      </c>
      <c r="AH220" s="2"/>
      <c r="AI220" s="2"/>
      <c r="AJ220" s="2"/>
      <c r="AK220" s="2"/>
      <c r="AL220" s="2"/>
      <c r="AM220" s="2"/>
      <c r="AN220" s="2"/>
      <c r="AO220" s="2"/>
      <c r="AP220" s="2"/>
      <c r="AQ220" s="11"/>
    </row>
    <row r="221" spans="1:43" s="12" customFormat="1" x14ac:dyDescent="0.55000000000000004">
      <c r="A221" s="53"/>
      <c r="B221" s="12" t="s">
        <v>92</v>
      </c>
      <c r="C221" s="12" t="s">
        <v>533</v>
      </c>
      <c r="D221" s="12" t="s">
        <v>529</v>
      </c>
      <c r="E221" s="23" t="s">
        <v>23</v>
      </c>
      <c r="F221" s="12">
        <v>14846</v>
      </c>
      <c r="G221" s="12">
        <v>81</v>
      </c>
      <c r="H221" s="12">
        <v>6113</v>
      </c>
      <c r="I221" s="23">
        <v>11</v>
      </c>
      <c r="J221" s="12">
        <v>1</v>
      </c>
      <c r="K221" s="12">
        <v>1</v>
      </c>
      <c r="L221" s="12">
        <v>19</v>
      </c>
      <c r="M221" s="12">
        <f t="shared" si="44"/>
        <v>519</v>
      </c>
      <c r="N221" s="12">
        <v>1</v>
      </c>
      <c r="O221" s="12">
        <v>519</v>
      </c>
      <c r="AG221" s="24" t="s">
        <v>537</v>
      </c>
      <c r="AH221" s="2"/>
      <c r="AI221" s="2"/>
      <c r="AJ221" s="2"/>
      <c r="AK221" s="2"/>
      <c r="AL221" s="2"/>
      <c r="AM221" s="2"/>
      <c r="AN221" s="2"/>
      <c r="AO221" s="2"/>
      <c r="AP221" s="2"/>
      <c r="AQ221" s="11"/>
    </row>
    <row r="222" spans="1:43" s="12" customFormat="1" x14ac:dyDescent="0.55000000000000004">
      <c r="A222" s="53"/>
      <c r="B222" s="12" t="s">
        <v>92</v>
      </c>
      <c r="C222" s="12" t="s">
        <v>533</v>
      </c>
      <c r="D222" s="12" t="s">
        <v>529</v>
      </c>
      <c r="E222" s="23" t="s">
        <v>23</v>
      </c>
      <c r="F222" s="12">
        <v>15952</v>
      </c>
      <c r="G222" s="12">
        <v>36</v>
      </c>
      <c r="H222" s="12">
        <v>6811</v>
      </c>
      <c r="I222" s="23">
        <v>11</v>
      </c>
      <c r="J222" s="12">
        <v>2</v>
      </c>
      <c r="K222" s="12">
        <v>3</v>
      </c>
      <c r="L222" s="12">
        <v>72</v>
      </c>
      <c r="M222" s="12">
        <f t="shared" si="44"/>
        <v>1172</v>
      </c>
      <c r="N222" s="12">
        <v>1</v>
      </c>
      <c r="O222" s="12">
        <v>1172</v>
      </c>
      <c r="AG222" s="24" t="s">
        <v>538</v>
      </c>
      <c r="AH222" s="2"/>
      <c r="AI222" s="2"/>
      <c r="AJ222" s="2"/>
      <c r="AK222" s="2"/>
      <c r="AL222" s="2"/>
      <c r="AM222" s="2"/>
      <c r="AN222" s="2"/>
      <c r="AO222" s="2"/>
      <c r="AP222" s="2"/>
      <c r="AQ222" s="11"/>
    </row>
    <row r="223" spans="1:43" s="12" customFormat="1" x14ac:dyDescent="0.55000000000000004">
      <c r="A223" s="53"/>
      <c r="B223" s="12" t="s">
        <v>92</v>
      </c>
      <c r="C223" s="12" t="s">
        <v>533</v>
      </c>
      <c r="D223" s="12" t="s">
        <v>529</v>
      </c>
      <c r="E223" s="23" t="s">
        <v>23</v>
      </c>
      <c r="F223" s="12">
        <v>15872</v>
      </c>
      <c r="G223" s="12">
        <v>85</v>
      </c>
      <c r="H223" s="12">
        <v>6731</v>
      </c>
      <c r="I223" s="23">
        <v>11</v>
      </c>
      <c r="J223" s="12">
        <v>4</v>
      </c>
      <c r="K223" s="12">
        <v>3</v>
      </c>
      <c r="L223" s="12">
        <v>0</v>
      </c>
      <c r="M223" s="12">
        <f t="shared" si="44"/>
        <v>1900</v>
      </c>
      <c r="N223" s="12">
        <v>1</v>
      </c>
      <c r="O223" s="12">
        <v>1900</v>
      </c>
      <c r="AG223" s="24" t="s">
        <v>276</v>
      </c>
      <c r="AH223" s="2"/>
      <c r="AI223" s="2"/>
      <c r="AJ223" s="2"/>
      <c r="AK223" s="2"/>
      <c r="AL223" s="2"/>
      <c r="AM223" s="2"/>
      <c r="AN223" s="2"/>
      <c r="AO223" s="2"/>
      <c r="AP223" s="2"/>
      <c r="AQ223" s="11"/>
    </row>
    <row r="224" spans="1:43" s="48" customFormat="1" x14ac:dyDescent="0.55000000000000004">
      <c r="A224" s="54"/>
      <c r="E224" s="47"/>
      <c r="I224" s="47"/>
      <c r="AG224" s="49"/>
      <c r="AH224" s="50"/>
      <c r="AI224" s="50"/>
      <c r="AJ224" s="50"/>
      <c r="AK224" s="50"/>
      <c r="AL224" s="50"/>
      <c r="AM224" s="50"/>
      <c r="AN224" s="50"/>
      <c r="AO224" s="50"/>
      <c r="AP224" s="50"/>
      <c r="AQ224" s="51"/>
    </row>
    <row r="225" spans="1:43" s="32" customFormat="1" x14ac:dyDescent="0.55000000000000004">
      <c r="A225" s="53">
        <v>45</v>
      </c>
      <c r="B225" s="12" t="s">
        <v>56</v>
      </c>
      <c r="C225" s="12" t="s">
        <v>193</v>
      </c>
      <c r="D225" s="12" t="s">
        <v>179</v>
      </c>
      <c r="E225" s="23" t="s">
        <v>23</v>
      </c>
      <c r="F225" s="12">
        <v>14912</v>
      </c>
      <c r="G225" s="12">
        <v>86</v>
      </c>
      <c r="H225" s="12">
        <v>6179</v>
      </c>
      <c r="I225" s="23">
        <v>11</v>
      </c>
      <c r="J225" s="12">
        <v>0</v>
      </c>
      <c r="K225" s="12">
        <v>2</v>
      </c>
      <c r="L225" s="12">
        <v>29</v>
      </c>
      <c r="M225" s="12">
        <f t="shared" si="42"/>
        <v>229</v>
      </c>
      <c r="N225" s="12">
        <v>1</v>
      </c>
      <c r="O225" s="12">
        <v>229</v>
      </c>
      <c r="P225" s="12"/>
      <c r="Q225" s="12"/>
      <c r="R225" s="12"/>
      <c r="S225" s="12"/>
      <c r="T225" s="12"/>
      <c r="U225" s="12" t="s">
        <v>194</v>
      </c>
      <c r="V225" s="12" t="s">
        <v>160</v>
      </c>
      <c r="W225" s="12" t="s">
        <v>66</v>
      </c>
      <c r="X225" s="12">
        <v>5.4</v>
      </c>
      <c r="Y225" s="12">
        <v>12</v>
      </c>
      <c r="Z225" s="12">
        <f t="shared" si="39"/>
        <v>64.800000000000011</v>
      </c>
      <c r="AA225" s="12">
        <v>2</v>
      </c>
      <c r="AB225" s="12"/>
      <c r="AC225" s="12">
        <v>64.8</v>
      </c>
      <c r="AD225" s="12"/>
      <c r="AE225" s="12"/>
      <c r="AF225" s="12">
        <v>16</v>
      </c>
      <c r="AG225" s="2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5"/>
    </row>
    <row r="226" spans="1:43" s="26" customFormat="1" x14ac:dyDescent="0.55000000000000004">
      <c r="A226" s="53"/>
      <c r="B226" s="12"/>
      <c r="C226" s="12"/>
      <c r="D226" s="12"/>
      <c r="E226" s="23"/>
      <c r="F226" s="12"/>
      <c r="G226" s="12"/>
      <c r="H226" s="12"/>
      <c r="I226" s="23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 t="s">
        <v>187</v>
      </c>
      <c r="V226" s="12" t="s">
        <v>160</v>
      </c>
      <c r="W226" s="12" t="s">
        <v>66</v>
      </c>
      <c r="X226" s="12">
        <v>5.4</v>
      </c>
      <c r="Y226" s="12">
        <v>4.2</v>
      </c>
      <c r="Z226" s="12">
        <f t="shared" si="39"/>
        <v>22.680000000000003</v>
      </c>
      <c r="AA226" s="12">
        <v>2</v>
      </c>
      <c r="AB226" s="12"/>
      <c r="AC226" s="12">
        <v>22.68</v>
      </c>
      <c r="AD226" s="12"/>
      <c r="AE226" s="12"/>
      <c r="AF226" s="12">
        <v>16</v>
      </c>
      <c r="AG226" s="24"/>
      <c r="AH226" s="29"/>
      <c r="AI226" s="29"/>
      <c r="AJ226" s="29"/>
      <c r="AK226" s="29"/>
      <c r="AL226" s="29"/>
      <c r="AM226" s="29"/>
      <c r="AN226" s="29"/>
      <c r="AO226" s="29"/>
      <c r="AP226" s="29"/>
      <c r="AQ226" s="30"/>
    </row>
    <row r="227" spans="1:43" s="32" customFormat="1" x14ac:dyDescent="0.55000000000000004">
      <c r="A227" s="55"/>
      <c r="B227" s="32" t="s">
        <v>56</v>
      </c>
      <c r="C227" s="32" t="s">
        <v>193</v>
      </c>
      <c r="D227" s="32" t="s">
        <v>179</v>
      </c>
      <c r="E227" s="31" t="s">
        <v>23</v>
      </c>
      <c r="F227" s="32">
        <v>16010</v>
      </c>
      <c r="G227" s="32">
        <v>201</v>
      </c>
      <c r="H227" s="32">
        <v>6869</v>
      </c>
      <c r="I227" s="31"/>
      <c r="J227" s="32">
        <v>1</v>
      </c>
      <c r="K227" s="32">
        <v>0</v>
      </c>
      <c r="L227" s="32">
        <v>49</v>
      </c>
      <c r="M227" s="32">
        <f>+(J227*400)+(K227*100)+L227</f>
        <v>449</v>
      </c>
      <c r="N227" s="32">
        <v>2</v>
      </c>
      <c r="P227" s="32">
        <v>449</v>
      </c>
      <c r="AG227" s="33" t="s">
        <v>548</v>
      </c>
      <c r="AH227" s="34"/>
      <c r="AI227" s="34"/>
      <c r="AJ227" s="34"/>
      <c r="AK227" s="34"/>
      <c r="AL227" s="34"/>
      <c r="AM227" s="34"/>
      <c r="AN227" s="34"/>
      <c r="AO227" s="34"/>
      <c r="AP227" s="34"/>
      <c r="AQ227" s="35"/>
    </row>
    <row r="228" spans="1:43" s="48" customFormat="1" x14ac:dyDescent="0.55000000000000004">
      <c r="A228" s="54"/>
      <c r="E228" s="47"/>
      <c r="I228" s="47"/>
      <c r="AG228" s="49"/>
      <c r="AH228" s="50"/>
      <c r="AI228" s="50"/>
      <c r="AJ228" s="50"/>
      <c r="AK228" s="50"/>
      <c r="AL228" s="50"/>
      <c r="AM228" s="50"/>
      <c r="AN228" s="50"/>
      <c r="AO228" s="50"/>
      <c r="AP228" s="50"/>
      <c r="AQ228" s="51"/>
    </row>
    <row r="229" spans="1:43" s="26" customFormat="1" x14ac:dyDescent="0.55000000000000004">
      <c r="A229" s="56">
        <v>46</v>
      </c>
      <c r="B229" s="12" t="s">
        <v>75</v>
      </c>
      <c r="C229" s="12" t="s">
        <v>195</v>
      </c>
      <c r="D229" s="12" t="s">
        <v>117</v>
      </c>
      <c r="E229" s="23" t="s">
        <v>23</v>
      </c>
      <c r="F229" s="26">
        <v>14869</v>
      </c>
      <c r="G229" s="26">
        <v>25</v>
      </c>
      <c r="H229" s="26">
        <v>6136</v>
      </c>
      <c r="I229" s="27">
        <v>11</v>
      </c>
      <c r="J229" s="26">
        <v>1</v>
      </c>
      <c r="K229" s="26">
        <v>0</v>
      </c>
      <c r="L229" s="26">
        <v>68</v>
      </c>
      <c r="M229" s="12">
        <f t="shared" si="42"/>
        <v>468</v>
      </c>
      <c r="N229" s="12">
        <v>2</v>
      </c>
      <c r="P229" s="26">
        <v>468</v>
      </c>
      <c r="U229" s="26" t="s">
        <v>196</v>
      </c>
      <c r="V229" s="12" t="s">
        <v>160</v>
      </c>
      <c r="W229" s="26" t="s">
        <v>66</v>
      </c>
      <c r="X229" s="12">
        <v>13</v>
      </c>
      <c r="Y229" s="12">
        <v>22</v>
      </c>
      <c r="Z229" s="26">
        <f t="shared" si="39"/>
        <v>286</v>
      </c>
      <c r="AA229" s="26">
        <v>2</v>
      </c>
      <c r="AC229" s="26">
        <v>286</v>
      </c>
      <c r="AF229" s="26">
        <v>51</v>
      </c>
      <c r="AG229" s="28" t="s">
        <v>71</v>
      </c>
      <c r="AH229" s="29"/>
      <c r="AI229" s="29"/>
      <c r="AJ229" s="29"/>
      <c r="AK229" s="29"/>
      <c r="AL229" s="29"/>
      <c r="AM229" s="29"/>
      <c r="AN229" s="29"/>
      <c r="AO229" s="29"/>
      <c r="AP229" s="29"/>
      <c r="AQ229" s="30"/>
    </row>
    <row r="230" spans="1:43" s="26" customFormat="1" x14ac:dyDescent="0.55000000000000004">
      <c r="A230" s="56"/>
      <c r="B230" s="12"/>
      <c r="C230" s="12"/>
      <c r="D230" s="12"/>
      <c r="E230" s="23"/>
      <c r="I230" s="27"/>
      <c r="M230" s="12"/>
      <c r="N230" s="12"/>
      <c r="V230" s="28" t="s">
        <v>72</v>
      </c>
      <c r="W230" s="26" t="s">
        <v>161</v>
      </c>
      <c r="X230" s="12">
        <v>5</v>
      </c>
      <c r="Y230" s="12">
        <v>8</v>
      </c>
      <c r="Z230" s="26">
        <f t="shared" si="39"/>
        <v>40</v>
      </c>
      <c r="AA230" s="26">
        <v>3</v>
      </c>
      <c r="AD230" s="26">
        <v>40</v>
      </c>
      <c r="AF230" s="26">
        <v>11</v>
      </c>
      <c r="AG230" s="28" t="s">
        <v>72</v>
      </c>
      <c r="AH230" s="29"/>
      <c r="AI230" s="29"/>
      <c r="AJ230" s="29"/>
      <c r="AK230" s="29"/>
      <c r="AL230" s="29"/>
      <c r="AM230" s="29"/>
      <c r="AN230" s="29"/>
      <c r="AO230" s="29"/>
      <c r="AP230" s="29"/>
      <c r="AQ230" s="30"/>
    </row>
    <row r="231" spans="1:43" s="26" customFormat="1" x14ac:dyDescent="0.55000000000000004">
      <c r="A231" s="56"/>
      <c r="B231" s="12"/>
      <c r="C231" s="12"/>
      <c r="D231" s="12"/>
      <c r="E231" s="23"/>
      <c r="I231" s="27"/>
      <c r="M231" s="12"/>
      <c r="N231" s="12"/>
      <c r="W231" s="26" t="s">
        <v>66</v>
      </c>
      <c r="X231" s="12">
        <v>3</v>
      </c>
      <c r="Y231" s="12">
        <v>2</v>
      </c>
      <c r="Z231" s="26">
        <f t="shared" si="39"/>
        <v>6</v>
      </c>
      <c r="AA231" s="26">
        <v>2</v>
      </c>
      <c r="AC231" s="26">
        <v>6</v>
      </c>
      <c r="AF231" s="26">
        <v>51</v>
      </c>
      <c r="AG231" s="28" t="s">
        <v>67</v>
      </c>
      <c r="AH231" s="29"/>
      <c r="AI231" s="29"/>
      <c r="AJ231" s="29"/>
      <c r="AK231" s="29"/>
      <c r="AL231" s="29"/>
      <c r="AM231" s="29"/>
      <c r="AN231" s="29"/>
      <c r="AO231" s="29"/>
      <c r="AP231" s="29"/>
      <c r="AQ231" s="30"/>
    </row>
    <row r="232" spans="1:43" s="12" customFormat="1" x14ac:dyDescent="0.55000000000000004">
      <c r="A232" s="56"/>
      <c r="E232" s="23"/>
      <c r="F232" s="26"/>
      <c r="G232" s="26"/>
      <c r="H232" s="26"/>
      <c r="I232" s="27"/>
      <c r="J232" s="26"/>
      <c r="K232" s="26"/>
      <c r="L232" s="26"/>
      <c r="O232" s="26"/>
      <c r="P232" s="26"/>
      <c r="Q232" s="26"/>
      <c r="R232" s="26"/>
      <c r="S232" s="26"/>
      <c r="T232" s="26"/>
      <c r="U232" s="26"/>
      <c r="V232" s="26"/>
      <c r="W232" s="26" t="s">
        <v>66</v>
      </c>
      <c r="X232" s="12">
        <v>6</v>
      </c>
      <c r="Y232" s="12">
        <v>9.5</v>
      </c>
      <c r="Z232" s="26">
        <f t="shared" si="39"/>
        <v>57</v>
      </c>
      <c r="AA232" s="26">
        <v>2</v>
      </c>
      <c r="AB232" s="26"/>
      <c r="AC232" s="26">
        <v>57</v>
      </c>
      <c r="AD232" s="26"/>
      <c r="AE232" s="26"/>
      <c r="AF232" s="26">
        <v>11</v>
      </c>
      <c r="AG232" s="28" t="s">
        <v>133</v>
      </c>
      <c r="AH232" s="2"/>
      <c r="AI232" s="2"/>
      <c r="AJ232" s="2"/>
      <c r="AK232" s="2"/>
      <c r="AL232" s="2"/>
      <c r="AM232" s="2"/>
      <c r="AN232" s="2"/>
      <c r="AO232" s="2"/>
      <c r="AP232" s="2"/>
      <c r="AQ232" s="11"/>
    </row>
    <row r="233" spans="1:43" s="12" customFormat="1" x14ac:dyDescent="0.55000000000000004">
      <c r="A233" s="56"/>
      <c r="E233" s="23"/>
      <c r="F233" s="26"/>
      <c r="G233" s="26"/>
      <c r="H233" s="26"/>
      <c r="I233" s="27"/>
      <c r="J233" s="26"/>
      <c r="K233" s="26"/>
      <c r="L233" s="26"/>
      <c r="O233" s="26"/>
      <c r="P233" s="26"/>
      <c r="Q233" s="26"/>
      <c r="R233" s="26"/>
      <c r="S233" s="26"/>
      <c r="T233" s="26"/>
      <c r="U233" s="26"/>
      <c r="V233" s="26"/>
      <c r="W233" s="26" t="s">
        <v>66</v>
      </c>
      <c r="X233" s="12">
        <v>6</v>
      </c>
      <c r="Y233" s="12">
        <v>3</v>
      </c>
      <c r="Z233" s="26">
        <f t="shared" si="39"/>
        <v>18</v>
      </c>
      <c r="AA233" s="26">
        <v>2</v>
      </c>
      <c r="AB233" s="26"/>
      <c r="AC233" s="26">
        <v>18</v>
      </c>
      <c r="AD233" s="26"/>
      <c r="AE233" s="26"/>
      <c r="AF233" s="26">
        <v>9</v>
      </c>
      <c r="AG233" s="28" t="s">
        <v>168</v>
      </c>
      <c r="AH233" s="2"/>
      <c r="AI233" s="2"/>
      <c r="AJ233" s="2"/>
      <c r="AK233" s="2"/>
      <c r="AL233" s="2"/>
      <c r="AM233" s="2"/>
      <c r="AN233" s="2"/>
      <c r="AO233" s="2"/>
      <c r="AP233" s="2"/>
      <c r="AQ233" s="11"/>
    </row>
    <row r="234" spans="1:43" s="12" customFormat="1" x14ac:dyDescent="0.55000000000000004">
      <c r="A234" s="53"/>
      <c r="B234" s="12" t="s">
        <v>75</v>
      </c>
      <c r="C234" s="12" t="s">
        <v>195</v>
      </c>
      <c r="D234" s="12" t="s">
        <v>117</v>
      </c>
      <c r="E234" s="23" t="s">
        <v>23</v>
      </c>
      <c r="F234" s="12">
        <v>15838</v>
      </c>
      <c r="G234" s="12">
        <v>65</v>
      </c>
      <c r="H234" s="12">
        <v>6697</v>
      </c>
      <c r="I234" s="23">
        <v>11</v>
      </c>
      <c r="J234" s="12">
        <v>3</v>
      </c>
      <c r="K234" s="12">
        <v>2</v>
      </c>
      <c r="L234" s="12">
        <v>15</v>
      </c>
      <c r="M234" s="12">
        <f t="shared" si="42"/>
        <v>1415</v>
      </c>
      <c r="N234" s="12">
        <v>1</v>
      </c>
      <c r="O234" s="12">
        <v>1415</v>
      </c>
      <c r="AG234" s="24" t="s">
        <v>228</v>
      </c>
      <c r="AH234" s="2"/>
      <c r="AI234" s="2"/>
      <c r="AJ234" s="2"/>
      <c r="AK234" s="2"/>
      <c r="AL234" s="2"/>
      <c r="AM234" s="2"/>
      <c r="AN234" s="2"/>
      <c r="AO234" s="2"/>
      <c r="AP234" s="2"/>
      <c r="AQ234" s="11"/>
    </row>
    <row r="235" spans="1:43" s="48" customFormat="1" x14ac:dyDescent="0.55000000000000004">
      <c r="A235" s="54"/>
      <c r="E235" s="47"/>
      <c r="I235" s="47"/>
      <c r="AG235" s="49"/>
      <c r="AH235" s="50"/>
      <c r="AI235" s="50"/>
      <c r="AJ235" s="50"/>
      <c r="AK235" s="50"/>
      <c r="AL235" s="50"/>
      <c r="AM235" s="50"/>
      <c r="AN235" s="50"/>
      <c r="AO235" s="50"/>
      <c r="AP235" s="50"/>
      <c r="AQ235" s="51"/>
    </row>
    <row r="236" spans="1:43" s="12" customFormat="1" x14ac:dyDescent="0.55000000000000004">
      <c r="A236" s="53">
        <v>47</v>
      </c>
      <c r="B236" s="12" t="s">
        <v>56</v>
      </c>
      <c r="C236" s="12" t="s">
        <v>197</v>
      </c>
      <c r="D236" s="12" t="s">
        <v>142</v>
      </c>
      <c r="E236" s="23" t="s">
        <v>23</v>
      </c>
      <c r="F236" s="12">
        <v>15911</v>
      </c>
      <c r="G236" s="12">
        <v>22</v>
      </c>
      <c r="H236" s="12">
        <v>6770</v>
      </c>
      <c r="I236" s="23">
        <v>11</v>
      </c>
      <c r="J236" s="12">
        <v>1</v>
      </c>
      <c r="K236" s="12">
        <v>0</v>
      </c>
      <c r="L236" s="12">
        <v>83</v>
      </c>
      <c r="M236" s="12">
        <f t="shared" si="42"/>
        <v>483</v>
      </c>
      <c r="N236" s="12">
        <v>1</v>
      </c>
      <c r="O236" s="12">
        <v>483</v>
      </c>
      <c r="AG236" s="24" t="s">
        <v>63</v>
      </c>
      <c r="AH236" s="2"/>
      <c r="AI236" s="2"/>
      <c r="AJ236" s="2"/>
      <c r="AK236" s="2"/>
      <c r="AL236" s="2"/>
      <c r="AM236" s="2"/>
      <c r="AN236" s="2"/>
      <c r="AO236" s="2"/>
      <c r="AP236" s="2"/>
      <c r="AQ236" s="11"/>
    </row>
    <row r="237" spans="1:43" s="12" customFormat="1" x14ac:dyDescent="0.55000000000000004">
      <c r="A237" s="53"/>
      <c r="B237" s="12" t="s">
        <v>56</v>
      </c>
      <c r="C237" s="12" t="s">
        <v>197</v>
      </c>
      <c r="D237" s="12" t="s">
        <v>142</v>
      </c>
      <c r="E237" s="23" t="s">
        <v>23</v>
      </c>
      <c r="F237" s="12">
        <v>15915</v>
      </c>
      <c r="G237" s="12">
        <v>15</v>
      </c>
      <c r="H237" s="12">
        <v>6774</v>
      </c>
      <c r="I237" s="23">
        <v>11</v>
      </c>
      <c r="J237" s="12">
        <v>2</v>
      </c>
      <c r="K237" s="12">
        <v>1</v>
      </c>
      <c r="L237" s="12">
        <v>7</v>
      </c>
      <c r="M237" s="12">
        <f>+(J237*400)+(K237*100)+L237</f>
        <v>907</v>
      </c>
      <c r="N237" s="12">
        <v>1</v>
      </c>
      <c r="O237" s="12">
        <v>907</v>
      </c>
      <c r="AG237" s="24" t="s">
        <v>63</v>
      </c>
      <c r="AH237" s="2"/>
      <c r="AI237" s="2"/>
      <c r="AJ237" s="2"/>
      <c r="AK237" s="2"/>
      <c r="AL237" s="2"/>
      <c r="AM237" s="2"/>
      <c r="AN237" s="2"/>
      <c r="AO237" s="2"/>
      <c r="AP237" s="2"/>
      <c r="AQ237" s="11"/>
    </row>
    <row r="238" spans="1:43" s="48" customFormat="1" x14ac:dyDescent="0.55000000000000004">
      <c r="A238" s="54"/>
      <c r="E238" s="47"/>
      <c r="I238" s="47"/>
      <c r="AG238" s="49"/>
      <c r="AH238" s="50"/>
      <c r="AI238" s="50"/>
      <c r="AJ238" s="50"/>
      <c r="AK238" s="50"/>
      <c r="AL238" s="50"/>
      <c r="AM238" s="50"/>
      <c r="AN238" s="50"/>
      <c r="AO238" s="50"/>
      <c r="AP238" s="50"/>
      <c r="AQ238" s="51"/>
    </row>
    <row r="239" spans="1:43" s="12" customFormat="1" x14ac:dyDescent="0.55000000000000004">
      <c r="A239" s="53">
        <v>48</v>
      </c>
      <c r="B239" s="12" t="s">
        <v>56</v>
      </c>
      <c r="C239" s="12" t="s">
        <v>198</v>
      </c>
      <c r="D239" s="12" t="s">
        <v>199</v>
      </c>
      <c r="E239" s="23" t="s">
        <v>23</v>
      </c>
      <c r="F239" s="12">
        <v>15092</v>
      </c>
      <c r="G239" s="12">
        <v>1</v>
      </c>
      <c r="H239" s="12">
        <v>6263</v>
      </c>
      <c r="I239" s="23">
        <v>11</v>
      </c>
      <c r="J239" s="12">
        <v>1</v>
      </c>
      <c r="K239" s="12">
        <v>0</v>
      </c>
      <c r="L239" s="12">
        <v>22</v>
      </c>
      <c r="M239" s="12">
        <f t="shared" si="42"/>
        <v>422</v>
      </c>
      <c r="N239" s="12">
        <v>1</v>
      </c>
      <c r="O239" s="12">
        <v>422</v>
      </c>
      <c r="AG239" s="24" t="s">
        <v>200</v>
      </c>
      <c r="AH239" s="2"/>
      <c r="AI239" s="2"/>
      <c r="AJ239" s="2"/>
      <c r="AK239" s="2"/>
      <c r="AL239" s="2"/>
      <c r="AM239" s="2"/>
      <c r="AN239" s="2"/>
      <c r="AO239" s="2"/>
      <c r="AP239" s="2"/>
      <c r="AQ239" s="11"/>
    </row>
    <row r="240" spans="1:43" s="48" customFormat="1" x14ac:dyDescent="0.55000000000000004">
      <c r="A240" s="54"/>
      <c r="E240" s="47"/>
      <c r="I240" s="47"/>
      <c r="AG240" s="49"/>
      <c r="AH240" s="50"/>
      <c r="AI240" s="50"/>
      <c r="AJ240" s="50"/>
      <c r="AK240" s="50"/>
      <c r="AL240" s="50"/>
      <c r="AM240" s="50"/>
      <c r="AN240" s="50"/>
      <c r="AO240" s="50"/>
      <c r="AP240" s="50"/>
      <c r="AQ240" s="51"/>
    </row>
    <row r="241" spans="1:43" s="12" customFormat="1" x14ac:dyDescent="0.55000000000000004">
      <c r="A241" s="53">
        <v>49</v>
      </c>
      <c r="B241" s="12" t="s">
        <v>56</v>
      </c>
      <c r="C241" s="12" t="s">
        <v>201</v>
      </c>
      <c r="D241" s="12" t="s">
        <v>202</v>
      </c>
      <c r="E241" s="23" t="s">
        <v>23</v>
      </c>
      <c r="F241" s="12">
        <v>14847</v>
      </c>
      <c r="G241" s="12">
        <v>82</v>
      </c>
      <c r="H241" s="12">
        <v>6114</v>
      </c>
      <c r="I241" s="23">
        <v>11</v>
      </c>
      <c r="J241" s="12">
        <v>1</v>
      </c>
      <c r="K241" s="12">
        <v>0</v>
      </c>
      <c r="L241" s="12">
        <v>8</v>
      </c>
      <c r="M241" s="12">
        <f t="shared" si="42"/>
        <v>408</v>
      </c>
      <c r="N241" s="12">
        <v>2</v>
      </c>
      <c r="P241" s="12">
        <v>408</v>
      </c>
      <c r="U241" s="12" t="s">
        <v>203</v>
      </c>
      <c r="V241" s="12" t="s">
        <v>160</v>
      </c>
      <c r="W241" s="12" t="s">
        <v>108</v>
      </c>
      <c r="X241" s="12">
        <v>5.6</v>
      </c>
      <c r="Y241" s="12">
        <v>7.5</v>
      </c>
      <c r="Z241" s="12">
        <f t="shared" ref="Z241:Z262" si="45">+X241*Y241</f>
        <v>42</v>
      </c>
      <c r="AA241" s="12">
        <v>2</v>
      </c>
      <c r="AC241" s="12">
        <v>42</v>
      </c>
      <c r="AF241" s="12">
        <v>21</v>
      </c>
      <c r="AG241" s="24" t="s">
        <v>110</v>
      </c>
      <c r="AH241" s="2"/>
      <c r="AI241" s="2"/>
      <c r="AJ241" s="2"/>
      <c r="AK241" s="2"/>
      <c r="AL241" s="2"/>
      <c r="AM241" s="2"/>
      <c r="AN241" s="2"/>
      <c r="AO241" s="2"/>
      <c r="AP241" s="2"/>
      <c r="AQ241" s="11"/>
    </row>
    <row r="242" spans="1:43" s="12" customFormat="1" x14ac:dyDescent="0.55000000000000004">
      <c r="A242" s="53"/>
      <c r="E242" s="23"/>
      <c r="I242" s="23"/>
      <c r="W242" s="12" t="s">
        <v>108</v>
      </c>
      <c r="X242" s="12">
        <v>5.6</v>
      </c>
      <c r="Y242" s="12">
        <v>14.9</v>
      </c>
      <c r="Z242" s="12">
        <f t="shared" si="45"/>
        <v>83.44</v>
      </c>
      <c r="AA242" s="12">
        <v>2</v>
      </c>
      <c r="AC242" s="12">
        <v>83.44</v>
      </c>
      <c r="AF242" s="12">
        <v>21</v>
      </c>
      <c r="AG242" s="24" t="s">
        <v>109</v>
      </c>
      <c r="AH242" s="2"/>
      <c r="AI242" s="2"/>
      <c r="AJ242" s="2"/>
      <c r="AK242" s="2"/>
      <c r="AL242" s="2"/>
      <c r="AM242" s="2"/>
      <c r="AN242" s="2"/>
      <c r="AO242" s="2"/>
      <c r="AP242" s="2"/>
      <c r="AQ242" s="11"/>
    </row>
    <row r="243" spans="1:43" s="12" customFormat="1" x14ac:dyDescent="0.55000000000000004">
      <c r="A243" s="53"/>
      <c r="B243" s="12" t="s">
        <v>56</v>
      </c>
      <c r="C243" s="12" t="s">
        <v>201</v>
      </c>
      <c r="D243" s="12" t="s">
        <v>202</v>
      </c>
      <c r="E243" s="23" t="s">
        <v>23</v>
      </c>
      <c r="F243" s="12">
        <v>15913</v>
      </c>
      <c r="G243" s="12">
        <v>13</v>
      </c>
      <c r="H243" s="12">
        <v>6772</v>
      </c>
      <c r="I243" s="23">
        <v>11</v>
      </c>
      <c r="J243" s="12">
        <v>2</v>
      </c>
      <c r="K243" s="12">
        <v>1</v>
      </c>
      <c r="L243" s="12">
        <v>1</v>
      </c>
      <c r="M243" s="12">
        <f t="shared" si="42"/>
        <v>901</v>
      </c>
      <c r="N243" s="12">
        <v>1</v>
      </c>
      <c r="O243" s="12">
        <v>901</v>
      </c>
      <c r="AG243" s="24" t="s">
        <v>63</v>
      </c>
      <c r="AH243" s="2"/>
      <c r="AI243" s="2"/>
      <c r="AJ243" s="2"/>
      <c r="AK243" s="2"/>
      <c r="AL243" s="2"/>
      <c r="AM243" s="2"/>
      <c r="AN243" s="2"/>
      <c r="AO243" s="2"/>
      <c r="AP243" s="2"/>
      <c r="AQ243" s="11"/>
    </row>
    <row r="244" spans="1:43" s="48" customFormat="1" x14ac:dyDescent="0.55000000000000004">
      <c r="A244" s="54"/>
      <c r="E244" s="47"/>
      <c r="I244" s="47"/>
      <c r="AG244" s="49"/>
      <c r="AH244" s="50"/>
      <c r="AI244" s="50"/>
      <c r="AJ244" s="50"/>
      <c r="AK244" s="50"/>
      <c r="AL244" s="50"/>
      <c r="AM244" s="50"/>
      <c r="AN244" s="50"/>
      <c r="AO244" s="50"/>
      <c r="AP244" s="50"/>
      <c r="AQ244" s="51"/>
    </row>
    <row r="245" spans="1:43" s="12" customFormat="1" x14ac:dyDescent="0.55000000000000004">
      <c r="A245" s="53">
        <v>50</v>
      </c>
      <c r="B245" s="12" t="s">
        <v>92</v>
      </c>
      <c r="C245" s="12" t="s">
        <v>229</v>
      </c>
      <c r="D245" s="12" t="s">
        <v>542</v>
      </c>
      <c r="E245" s="23" t="s">
        <v>23</v>
      </c>
      <c r="F245" s="12">
        <v>15040</v>
      </c>
      <c r="G245" s="12">
        <v>123</v>
      </c>
      <c r="H245" s="12">
        <v>6213</v>
      </c>
      <c r="I245" s="23">
        <v>11</v>
      </c>
      <c r="J245" s="12">
        <v>1</v>
      </c>
      <c r="K245" s="12">
        <v>1</v>
      </c>
      <c r="L245" s="12">
        <v>45</v>
      </c>
      <c r="M245" s="12">
        <f t="shared" ref="M245" si="46">+(J245*400)+(K245*100)+L245</f>
        <v>545</v>
      </c>
      <c r="N245" s="12">
        <v>2</v>
      </c>
      <c r="P245" s="12">
        <v>545</v>
      </c>
      <c r="U245" s="12" t="s">
        <v>104</v>
      </c>
      <c r="V245" s="12" t="s">
        <v>160</v>
      </c>
      <c r="W245" s="12" t="s">
        <v>108</v>
      </c>
      <c r="X245" s="12">
        <v>9</v>
      </c>
      <c r="Y245" s="12">
        <v>20</v>
      </c>
      <c r="Z245" s="12">
        <f>X245*Y245</f>
        <v>180</v>
      </c>
      <c r="AA245" s="12">
        <v>2</v>
      </c>
      <c r="AC245" s="12">
        <v>180</v>
      </c>
      <c r="AF245" s="12">
        <v>35</v>
      </c>
      <c r="AG245" s="24"/>
      <c r="AH245" s="2"/>
      <c r="AI245" s="2"/>
      <c r="AJ245" s="2"/>
      <c r="AK245" s="2"/>
      <c r="AL245" s="2"/>
      <c r="AM245" s="2"/>
      <c r="AN245" s="2"/>
      <c r="AO245" s="2"/>
      <c r="AP245" s="2"/>
      <c r="AQ245" s="11"/>
    </row>
    <row r="246" spans="1:43" s="12" customFormat="1" x14ac:dyDescent="0.55000000000000004">
      <c r="A246" s="53"/>
      <c r="E246" s="23"/>
      <c r="I246" s="23"/>
      <c r="W246" s="12" t="s">
        <v>161</v>
      </c>
      <c r="X246" s="12">
        <v>2</v>
      </c>
      <c r="Y246" s="12">
        <v>6</v>
      </c>
      <c r="Z246" s="12">
        <f>X246*Y246</f>
        <v>12</v>
      </c>
      <c r="AA246" s="12">
        <v>2</v>
      </c>
      <c r="AC246" s="12">
        <v>12</v>
      </c>
      <c r="AF246" s="12">
        <v>35</v>
      </c>
      <c r="AG246" s="24" t="s">
        <v>67</v>
      </c>
      <c r="AH246" s="2"/>
      <c r="AI246" s="2"/>
      <c r="AJ246" s="2"/>
      <c r="AK246" s="2"/>
      <c r="AL246" s="2"/>
      <c r="AM246" s="2"/>
      <c r="AN246" s="2"/>
      <c r="AO246" s="2"/>
      <c r="AP246" s="2"/>
      <c r="AQ246" s="11"/>
    </row>
    <row r="247" spans="1:43" s="12" customFormat="1" x14ac:dyDescent="0.55000000000000004">
      <c r="A247" s="53"/>
      <c r="B247" s="12" t="s">
        <v>92</v>
      </c>
      <c r="C247" s="12" t="s">
        <v>229</v>
      </c>
      <c r="D247" s="12" t="s">
        <v>542</v>
      </c>
      <c r="E247" s="23" t="s">
        <v>23</v>
      </c>
      <c r="F247" s="12">
        <v>15809</v>
      </c>
      <c r="G247" s="12">
        <v>80</v>
      </c>
      <c r="H247" s="12">
        <v>6668</v>
      </c>
      <c r="I247" s="23">
        <v>11</v>
      </c>
      <c r="J247" s="12">
        <v>2</v>
      </c>
      <c r="K247" s="12">
        <v>3</v>
      </c>
      <c r="L247" s="12">
        <v>53</v>
      </c>
      <c r="M247" s="12">
        <f t="shared" ref="M247:M248" si="47">+(J247*400)+(K247*100)+L247</f>
        <v>1153</v>
      </c>
      <c r="N247" s="12">
        <v>1</v>
      </c>
      <c r="O247" s="12">
        <v>1153</v>
      </c>
      <c r="AG247" s="24" t="s">
        <v>228</v>
      </c>
      <c r="AH247" s="2"/>
      <c r="AI247" s="2"/>
      <c r="AJ247" s="2"/>
      <c r="AK247" s="2"/>
      <c r="AL247" s="2"/>
      <c r="AM247" s="2"/>
      <c r="AN247" s="2"/>
      <c r="AO247" s="2"/>
      <c r="AP247" s="2"/>
      <c r="AQ247" s="11"/>
    </row>
    <row r="248" spans="1:43" s="12" customFormat="1" x14ac:dyDescent="0.55000000000000004">
      <c r="A248" s="53"/>
      <c r="B248" s="12" t="s">
        <v>92</v>
      </c>
      <c r="C248" s="12" t="s">
        <v>229</v>
      </c>
      <c r="D248" s="12" t="s">
        <v>542</v>
      </c>
      <c r="E248" s="23" t="s">
        <v>23</v>
      </c>
      <c r="F248" s="12">
        <v>15813</v>
      </c>
      <c r="G248" s="12">
        <v>76</v>
      </c>
      <c r="H248" s="12">
        <v>6672</v>
      </c>
      <c r="I248" s="23">
        <v>11</v>
      </c>
      <c r="J248" s="12">
        <v>4</v>
      </c>
      <c r="K248" s="12">
        <v>0</v>
      </c>
      <c r="L248" s="12">
        <v>79</v>
      </c>
      <c r="M248" s="12">
        <f t="shared" si="47"/>
        <v>1679</v>
      </c>
      <c r="N248" s="12">
        <v>1</v>
      </c>
      <c r="O248" s="12">
        <v>1679</v>
      </c>
      <c r="AG248" s="24" t="s">
        <v>228</v>
      </c>
      <c r="AH248" s="2"/>
      <c r="AI248" s="2"/>
      <c r="AJ248" s="2"/>
      <c r="AK248" s="2"/>
      <c r="AL248" s="2"/>
      <c r="AM248" s="2"/>
      <c r="AN248" s="2"/>
      <c r="AO248" s="2"/>
      <c r="AP248" s="2"/>
      <c r="AQ248" s="11"/>
    </row>
    <row r="249" spans="1:43" s="48" customFormat="1" x14ac:dyDescent="0.55000000000000004">
      <c r="A249" s="54"/>
      <c r="E249" s="47"/>
      <c r="I249" s="47"/>
      <c r="AG249" s="49"/>
      <c r="AH249" s="50"/>
      <c r="AI249" s="50"/>
      <c r="AJ249" s="50"/>
      <c r="AK249" s="50"/>
      <c r="AL249" s="50"/>
      <c r="AM249" s="50"/>
      <c r="AN249" s="50"/>
      <c r="AO249" s="50"/>
      <c r="AP249" s="50"/>
      <c r="AQ249" s="51"/>
    </row>
    <row r="250" spans="1:43" s="12" customFormat="1" x14ac:dyDescent="0.55000000000000004">
      <c r="A250" s="53">
        <v>51</v>
      </c>
      <c r="B250" s="12" t="s">
        <v>92</v>
      </c>
      <c r="C250" s="12" t="s">
        <v>204</v>
      </c>
      <c r="D250" s="12" t="s">
        <v>149</v>
      </c>
      <c r="E250" s="23" t="s">
        <v>23</v>
      </c>
      <c r="F250" s="12">
        <v>14882</v>
      </c>
      <c r="G250" s="12">
        <v>40</v>
      </c>
      <c r="H250" s="12">
        <v>6149</v>
      </c>
      <c r="I250" s="23">
        <v>11</v>
      </c>
      <c r="J250" s="12">
        <v>0</v>
      </c>
      <c r="K250" s="12">
        <v>2</v>
      </c>
      <c r="L250" s="12">
        <v>81</v>
      </c>
      <c r="M250" s="12">
        <f t="shared" si="42"/>
        <v>281</v>
      </c>
      <c r="N250" s="12">
        <v>2</v>
      </c>
      <c r="P250" s="12">
        <v>281</v>
      </c>
      <c r="U250" s="12" t="s">
        <v>205</v>
      </c>
      <c r="V250" s="12" t="s">
        <v>160</v>
      </c>
      <c r="W250" s="12" t="s">
        <v>66</v>
      </c>
      <c r="X250" s="12">
        <v>9</v>
      </c>
      <c r="Y250" s="12">
        <v>15</v>
      </c>
      <c r="Z250" s="12">
        <f t="shared" si="45"/>
        <v>135</v>
      </c>
      <c r="AA250" s="12">
        <v>2</v>
      </c>
      <c r="AC250" s="12">
        <v>135</v>
      </c>
      <c r="AF250" s="12">
        <v>11</v>
      </c>
      <c r="AG250" s="24"/>
      <c r="AH250" s="2"/>
      <c r="AI250" s="2"/>
      <c r="AJ250" s="2"/>
      <c r="AK250" s="2"/>
      <c r="AL250" s="2"/>
      <c r="AM250" s="2"/>
      <c r="AN250" s="2"/>
      <c r="AO250" s="2"/>
      <c r="AP250" s="2"/>
      <c r="AQ250" s="11"/>
    </row>
    <row r="251" spans="1:43" s="32" customFormat="1" x14ac:dyDescent="0.55000000000000004">
      <c r="A251" s="53"/>
      <c r="B251" s="12"/>
      <c r="C251" s="12"/>
      <c r="D251" s="12"/>
      <c r="E251" s="23"/>
      <c r="F251" s="12"/>
      <c r="G251" s="12"/>
      <c r="H251" s="12"/>
      <c r="I251" s="23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 t="s">
        <v>161</v>
      </c>
      <c r="X251" s="12">
        <v>2.5</v>
      </c>
      <c r="Y251" s="12">
        <v>4</v>
      </c>
      <c r="Z251" s="12">
        <f t="shared" si="45"/>
        <v>10</v>
      </c>
      <c r="AA251" s="12">
        <v>2</v>
      </c>
      <c r="AB251" s="12"/>
      <c r="AC251" s="12">
        <v>10</v>
      </c>
      <c r="AD251" s="12"/>
      <c r="AE251" s="12"/>
      <c r="AF251" s="12">
        <v>11</v>
      </c>
      <c r="AG251" s="24" t="s">
        <v>67</v>
      </c>
      <c r="AH251" s="34"/>
      <c r="AI251" s="34"/>
      <c r="AJ251" s="34"/>
      <c r="AK251" s="34"/>
      <c r="AL251" s="34"/>
      <c r="AM251" s="34"/>
      <c r="AN251" s="34"/>
      <c r="AO251" s="34"/>
      <c r="AP251" s="34"/>
      <c r="AQ251" s="35"/>
    </row>
    <row r="252" spans="1:43" s="12" customFormat="1" x14ac:dyDescent="0.55000000000000004">
      <c r="A252" s="53"/>
      <c r="B252" s="12" t="s">
        <v>92</v>
      </c>
      <c r="C252" s="12" t="s">
        <v>204</v>
      </c>
      <c r="D252" s="12" t="s">
        <v>149</v>
      </c>
      <c r="E252" s="23" t="s">
        <v>23</v>
      </c>
      <c r="F252" s="12">
        <v>15934</v>
      </c>
      <c r="G252" s="12">
        <v>9</v>
      </c>
      <c r="H252" s="12">
        <v>6793</v>
      </c>
      <c r="I252" s="23">
        <v>11</v>
      </c>
      <c r="J252" s="12">
        <v>1</v>
      </c>
      <c r="K252" s="12">
        <v>0</v>
      </c>
      <c r="L252" s="12">
        <v>23</v>
      </c>
      <c r="M252" s="12">
        <f t="shared" si="42"/>
        <v>423</v>
      </c>
      <c r="N252" s="12">
        <v>1</v>
      </c>
      <c r="O252" s="12">
        <v>423</v>
      </c>
      <c r="AG252" s="24" t="s">
        <v>63</v>
      </c>
      <c r="AH252" s="2"/>
      <c r="AI252" s="2"/>
      <c r="AJ252" s="2"/>
      <c r="AK252" s="2"/>
      <c r="AL252" s="2"/>
      <c r="AM252" s="2"/>
      <c r="AN252" s="2"/>
      <c r="AO252" s="2"/>
      <c r="AP252" s="2"/>
      <c r="AQ252" s="11"/>
    </row>
    <row r="253" spans="1:43" s="32" customFormat="1" x14ac:dyDescent="0.55000000000000004">
      <c r="A253" s="55"/>
      <c r="B253" s="32" t="s">
        <v>92</v>
      </c>
      <c r="C253" s="32" t="s">
        <v>204</v>
      </c>
      <c r="D253" s="32" t="s">
        <v>149</v>
      </c>
      <c r="E253" s="31" t="s">
        <v>23</v>
      </c>
      <c r="F253" s="32">
        <v>15971</v>
      </c>
      <c r="G253" s="32">
        <v>16</v>
      </c>
      <c r="H253" s="32">
        <v>6830</v>
      </c>
      <c r="I253" s="31">
        <v>11</v>
      </c>
      <c r="J253" s="32">
        <v>2</v>
      </c>
      <c r="K253" s="32">
        <v>2</v>
      </c>
      <c r="L253" s="32">
        <v>47</v>
      </c>
      <c r="M253" s="32">
        <f t="shared" si="42"/>
        <v>1047</v>
      </c>
      <c r="N253" s="32">
        <v>1</v>
      </c>
      <c r="O253" s="32">
        <v>1047</v>
      </c>
      <c r="AG253" s="33"/>
      <c r="AH253" s="34"/>
      <c r="AI253" s="34"/>
      <c r="AJ253" s="34"/>
      <c r="AK253" s="34"/>
      <c r="AL253" s="34"/>
      <c r="AM253" s="34"/>
      <c r="AN253" s="34"/>
      <c r="AO253" s="34"/>
      <c r="AP253" s="34"/>
      <c r="AQ253" s="35"/>
    </row>
    <row r="254" spans="1:43" s="48" customFormat="1" x14ac:dyDescent="0.55000000000000004">
      <c r="A254" s="54"/>
      <c r="E254" s="47"/>
      <c r="I254" s="47"/>
      <c r="AG254" s="49"/>
      <c r="AH254" s="50"/>
      <c r="AI254" s="50"/>
      <c r="AJ254" s="50"/>
      <c r="AK254" s="50"/>
      <c r="AL254" s="50"/>
      <c r="AM254" s="50"/>
      <c r="AN254" s="50"/>
      <c r="AO254" s="50"/>
      <c r="AP254" s="50"/>
      <c r="AQ254" s="51"/>
    </row>
    <row r="255" spans="1:43" s="12" customFormat="1" x14ac:dyDescent="0.55000000000000004">
      <c r="A255" s="53">
        <v>52</v>
      </c>
      <c r="B255" s="12" t="s">
        <v>56</v>
      </c>
      <c r="C255" s="12" t="s">
        <v>206</v>
      </c>
      <c r="D255" s="12" t="s">
        <v>106</v>
      </c>
      <c r="E255" s="23" t="s">
        <v>23</v>
      </c>
      <c r="F255" s="12">
        <v>15583</v>
      </c>
      <c r="G255" s="12">
        <v>12</v>
      </c>
      <c r="H255" s="12">
        <v>6553</v>
      </c>
      <c r="I255" s="23">
        <v>11</v>
      </c>
      <c r="J255" s="12">
        <v>1</v>
      </c>
      <c r="K255" s="12">
        <v>0</v>
      </c>
      <c r="L255" s="12">
        <v>22</v>
      </c>
      <c r="M255" s="12">
        <f t="shared" si="42"/>
        <v>422</v>
      </c>
      <c r="N255" s="12">
        <v>2</v>
      </c>
      <c r="P255" s="12">
        <v>422</v>
      </c>
      <c r="U255" s="12" t="s">
        <v>207</v>
      </c>
      <c r="V255" s="12" t="s">
        <v>160</v>
      </c>
      <c r="W255" s="12" t="s">
        <v>66</v>
      </c>
      <c r="X255" s="12">
        <v>11.5</v>
      </c>
      <c r="Y255" s="12">
        <v>8</v>
      </c>
      <c r="Z255" s="12">
        <f t="shared" si="45"/>
        <v>92</v>
      </c>
      <c r="AA255" s="12">
        <v>2</v>
      </c>
      <c r="AC255" s="12">
        <v>92</v>
      </c>
      <c r="AF255" s="12">
        <v>36</v>
      </c>
      <c r="AG255" s="24"/>
      <c r="AH255" s="2"/>
      <c r="AI255" s="2"/>
      <c r="AJ255" s="2"/>
      <c r="AK255" s="2"/>
      <c r="AL255" s="2"/>
      <c r="AM255" s="2"/>
      <c r="AN255" s="2"/>
      <c r="AO255" s="2"/>
      <c r="AP255" s="2"/>
      <c r="AQ255" s="11"/>
    </row>
    <row r="256" spans="1:43" s="12" customFormat="1" x14ac:dyDescent="0.55000000000000004">
      <c r="A256" s="53"/>
      <c r="E256" s="23"/>
      <c r="I256" s="23"/>
      <c r="W256" s="12" t="s">
        <v>66</v>
      </c>
      <c r="X256" s="12">
        <v>9</v>
      </c>
      <c r="Y256" s="12">
        <v>8.5</v>
      </c>
      <c r="Z256" s="12">
        <f t="shared" si="45"/>
        <v>76.5</v>
      </c>
      <c r="AA256" s="12">
        <v>2</v>
      </c>
      <c r="AC256" s="12">
        <v>76.5</v>
      </c>
      <c r="AF256" s="12">
        <v>9</v>
      </c>
      <c r="AG256" s="24" t="s">
        <v>133</v>
      </c>
      <c r="AH256" s="2"/>
      <c r="AI256" s="2"/>
      <c r="AJ256" s="2"/>
      <c r="AK256" s="2"/>
      <c r="AL256" s="2"/>
      <c r="AM256" s="2"/>
      <c r="AN256" s="2"/>
      <c r="AO256" s="2"/>
      <c r="AP256" s="2"/>
      <c r="AQ256" s="11"/>
    </row>
    <row r="257" spans="1:43" s="12" customFormat="1" x14ac:dyDescent="0.55000000000000004">
      <c r="A257" s="53"/>
      <c r="E257" s="23"/>
      <c r="I257" s="23"/>
      <c r="U257" s="12" t="s">
        <v>208</v>
      </c>
      <c r="V257" s="12" t="s">
        <v>160</v>
      </c>
      <c r="W257" s="12" t="s">
        <v>66</v>
      </c>
      <c r="X257" s="12">
        <v>9</v>
      </c>
      <c r="Y257" s="12">
        <v>9</v>
      </c>
      <c r="Z257" s="12">
        <f t="shared" si="45"/>
        <v>81</v>
      </c>
      <c r="AA257" s="12">
        <v>2</v>
      </c>
      <c r="AC257" s="12">
        <v>81</v>
      </c>
      <c r="AF257" s="12">
        <v>19</v>
      </c>
      <c r="AG257" s="24" t="s">
        <v>209</v>
      </c>
      <c r="AH257" s="2"/>
      <c r="AI257" s="2"/>
      <c r="AJ257" s="2"/>
      <c r="AK257" s="2"/>
      <c r="AL257" s="2"/>
      <c r="AM257" s="2"/>
      <c r="AN257" s="2"/>
      <c r="AO257" s="2"/>
      <c r="AP257" s="2"/>
      <c r="AQ257" s="11"/>
    </row>
    <row r="258" spans="1:43" s="48" customFormat="1" x14ac:dyDescent="0.55000000000000004">
      <c r="A258" s="54"/>
      <c r="E258" s="47"/>
      <c r="I258" s="47"/>
      <c r="AG258" s="49"/>
      <c r="AH258" s="50"/>
      <c r="AI258" s="50"/>
      <c r="AJ258" s="50"/>
      <c r="AK258" s="50"/>
      <c r="AL258" s="50"/>
      <c r="AM258" s="50"/>
      <c r="AN258" s="50"/>
      <c r="AO258" s="50"/>
      <c r="AP258" s="50"/>
      <c r="AQ258" s="51"/>
    </row>
    <row r="259" spans="1:43" s="12" customFormat="1" x14ac:dyDescent="0.55000000000000004">
      <c r="A259" s="53">
        <v>53</v>
      </c>
      <c r="B259" s="12" t="s">
        <v>92</v>
      </c>
      <c r="C259" s="12" t="s">
        <v>212</v>
      </c>
      <c r="D259" s="12" t="s">
        <v>213</v>
      </c>
      <c r="E259" s="23" t="s">
        <v>23</v>
      </c>
      <c r="F259" s="12">
        <v>14899</v>
      </c>
      <c r="G259" s="12">
        <v>55</v>
      </c>
      <c r="H259" s="12">
        <v>6166</v>
      </c>
      <c r="I259" s="23">
        <v>11</v>
      </c>
      <c r="J259" s="12">
        <v>1</v>
      </c>
      <c r="K259" s="12">
        <v>3</v>
      </c>
      <c r="L259" s="12">
        <v>33</v>
      </c>
      <c r="M259" s="12">
        <f t="shared" ref="M259" si="48">+(J259*400)+(K259*100)+L259</f>
        <v>733</v>
      </c>
      <c r="N259" s="12">
        <v>2</v>
      </c>
      <c r="P259" s="12">
        <v>733</v>
      </c>
      <c r="U259" s="12" t="s">
        <v>214</v>
      </c>
      <c r="V259" s="12" t="s">
        <v>160</v>
      </c>
      <c r="W259" s="12" t="s">
        <v>66</v>
      </c>
      <c r="X259" s="12">
        <v>9</v>
      </c>
      <c r="Y259" s="12">
        <v>13</v>
      </c>
      <c r="Z259" s="12">
        <f t="shared" si="45"/>
        <v>117</v>
      </c>
      <c r="AA259" s="12">
        <v>2</v>
      </c>
      <c r="AC259" s="12">
        <v>117</v>
      </c>
      <c r="AF259" s="12">
        <v>9</v>
      </c>
      <c r="AG259" s="24" t="s">
        <v>215</v>
      </c>
      <c r="AH259" s="2"/>
      <c r="AI259" s="2"/>
      <c r="AJ259" s="2"/>
      <c r="AK259" s="2"/>
      <c r="AL259" s="2"/>
      <c r="AM259" s="2"/>
      <c r="AN259" s="2"/>
      <c r="AO259" s="2"/>
      <c r="AP259" s="2"/>
      <c r="AQ259" s="11"/>
    </row>
    <row r="260" spans="1:43" s="12" customFormat="1" x14ac:dyDescent="0.55000000000000004">
      <c r="A260" s="53"/>
      <c r="E260" s="23"/>
      <c r="I260" s="23"/>
      <c r="U260" s="12" t="s">
        <v>216</v>
      </c>
      <c r="V260" s="12" t="s">
        <v>160</v>
      </c>
      <c r="W260" s="12" t="s">
        <v>66</v>
      </c>
      <c r="X260" s="12">
        <v>6</v>
      </c>
      <c r="Y260" s="12">
        <v>14</v>
      </c>
      <c r="Z260" s="12">
        <f t="shared" si="45"/>
        <v>84</v>
      </c>
      <c r="AA260" s="12">
        <v>2</v>
      </c>
      <c r="AC260" s="12">
        <v>84</v>
      </c>
      <c r="AF260" s="12">
        <v>28</v>
      </c>
      <c r="AG260" s="24" t="s">
        <v>217</v>
      </c>
      <c r="AH260" s="2"/>
      <c r="AI260" s="2"/>
      <c r="AJ260" s="2"/>
      <c r="AK260" s="2"/>
      <c r="AL260" s="2"/>
      <c r="AM260" s="2"/>
      <c r="AN260" s="2"/>
      <c r="AO260" s="2"/>
      <c r="AP260" s="2"/>
      <c r="AQ260" s="11"/>
    </row>
    <row r="261" spans="1:43" s="12" customFormat="1" x14ac:dyDescent="0.55000000000000004">
      <c r="A261" s="53"/>
      <c r="E261" s="23"/>
      <c r="I261" s="23"/>
      <c r="W261" s="12" t="s">
        <v>60</v>
      </c>
      <c r="X261" s="12">
        <v>9</v>
      </c>
      <c r="Y261" s="12">
        <v>10</v>
      </c>
      <c r="Z261" s="12">
        <f t="shared" si="45"/>
        <v>90</v>
      </c>
      <c r="AA261" s="12">
        <v>2</v>
      </c>
      <c r="AC261" s="12">
        <v>91</v>
      </c>
      <c r="AF261" s="12">
        <v>28</v>
      </c>
      <c r="AG261" s="24" t="s">
        <v>218</v>
      </c>
      <c r="AH261" s="2"/>
      <c r="AI261" s="2"/>
      <c r="AJ261" s="2"/>
      <c r="AK261" s="2"/>
      <c r="AL261" s="2"/>
      <c r="AM261" s="2"/>
      <c r="AN261" s="2"/>
      <c r="AO261" s="2"/>
      <c r="AP261" s="2"/>
      <c r="AQ261" s="11"/>
    </row>
    <row r="262" spans="1:43" s="12" customFormat="1" x14ac:dyDescent="0.55000000000000004">
      <c r="A262" s="53"/>
      <c r="E262" s="23"/>
      <c r="I262" s="23"/>
      <c r="W262" s="12" t="s">
        <v>161</v>
      </c>
      <c r="X262" s="12">
        <v>2</v>
      </c>
      <c r="Y262" s="12">
        <v>3</v>
      </c>
      <c r="Z262" s="12">
        <f t="shared" si="45"/>
        <v>6</v>
      </c>
      <c r="AA262" s="12">
        <v>2</v>
      </c>
      <c r="AC262" s="12">
        <v>6</v>
      </c>
      <c r="AF262" s="12">
        <v>28</v>
      </c>
      <c r="AG262" s="24" t="s">
        <v>67</v>
      </c>
      <c r="AH262" s="2"/>
      <c r="AI262" s="2"/>
      <c r="AJ262" s="2"/>
      <c r="AK262" s="2"/>
      <c r="AL262" s="2"/>
      <c r="AM262" s="2"/>
      <c r="AN262" s="2"/>
      <c r="AO262" s="2"/>
      <c r="AP262" s="2"/>
      <c r="AQ262" s="11"/>
    </row>
    <row r="263" spans="1:43" s="48" customFormat="1" x14ac:dyDescent="0.55000000000000004">
      <c r="A263" s="54"/>
      <c r="E263" s="47"/>
      <c r="I263" s="47"/>
      <c r="AG263" s="49"/>
      <c r="AH263" s="50"/>
      <c r="AI263" s="50"/>
      <c r="AJ263" s="50"/>
      <c r="AK263" s="50"/>
      <c r="AL263" s="50"/>
      <c r="AM263" s="50"/>
      <c r="AN263" s="50"/>
      <c r="AO263" s="50"/>
      <c r="AP263" s="50"/>
      <c r="AQ263" s="51"/>
    </row>
    <row r="264" spans="1:43" s="12" customFormat="1" x14ac:dyDescent="0.55000000000000004">
      <c r="A264" s="53">
        <v>54</v>
      </c>
      <c r="B264" s="12" t="s">
        <v>219</v>
      </c>
      <c r="C264" s="12" t="s">
        <v>220</v>
      </c>
      <c r="D264" s="12" t="s">
        <v>58</v>
      </c>
      <c r="E264" s="23" t="s">
        <v>23</v>
      </c>
      <c r="F264" s="12">
        <v>17362</v>
      </c>
      <c r="G264" s="12">
        <v>205</v>
      </c>
      <c r="H264" s="12">
        <v>7843</v>
      </c>
      <c r="I264" s="23">
        <v>11</v>
      </c>
      <c r="J264" s="12">
        <v>1</v>
      </c>
      <c r="K264" s="12">
        <v>0</v>
      </c>
      <c r="L264" s="12">
        <v>78</v>
      </c>
      <c r="M264" s="12">
        <f>+(J264*400)+(K264*100)+L264</f>
        <v>478</v>
      </c>
      <c r="N264" s="12">
        <v>2</v>
      </c>
      <c r="P264" s="12">
        <v>478</v>
      </c>
      <c r="U264" s="12" t="s">
        <v>221</v>
      </c>
      <c r="V264" s="12" t="s">
        <v>160</v>
      </c>
      <c r="W264" s="12" t="s">
        <v>66</v>
      </c>
      <c r="X264" s="12">
        <v>14.4</v>
      </c>
      <c r="Y264" s="12">
        <v>6</v>
      </c>
      <c r="Z264" s="12">
        <f>+X264*Y264</f>
        <v>86.4</v>
      </c>
      <c r="AA264" s="12">
        <v>2</v>
      </c>
      <c r="AC264" s="12">
        <v>86.4</v>
      </c>
      <c r="AF264" s="12">
        <v>13</v>
      </c>
      <c r="AG264" s="24" t="s">
        <v>222</v>
      </c>
      <c r="AH264" s="2"/>
      <c r="AI264" s="2"/>
      <c r="AJ264" s="2"/>
      <c r="AK264" s="2"/>
      <c r="AL264" s="2"/>
      <c r="AM264" s="2"/>
      <c r="AN264" s="2"/>
      <c r="AO264" s="2"/>
      <c r="AP264" s="2"/>
      <c r="AQ264" s="11"/>
    </row>
    <row r="265" spans="1:43" s="48" customFormat="1" x14ac:dyDescent="0.55000000000000004">
      <c r="A265" s="54"/>
      <c r="E265" s="47"/>
      <c r="I265" s="47"/>
      <c r="AG265" s="49"/>
      <c r="AH265" s="50"/>
      <c r="AI265" s="50"/>
      <c r="AJ265" s="50"/>
      <c r="AK265" s="50"/>
      <c r="AL265" s="50"/>
      <c r="AM265" s="50"/>
      <c r="AN265" s="50"/>
      <c r="AO265" s="50"/>
      <c r="AP265" s="50"/>
      <c r="AQ265" s="51"/>
    </row>
    <row r="266" spans="1:43" s="26" customFormat="1" x14ac:dyDescent="0.55000000000000004">
      <c r="A266" s="53">
        <v>55</v>
      </c>
      <c r="B266" s="12" t="s">
        <v>56</v>
      </c>
      <c r="C266" s="12" t="s">
        <v>223</v>
      </c>
      <c r="D266" s="12" t="s">
        <v>224</v>
      </c>
      <c r="E266" s="23" t="s">
        <v>23</v>
      </c>
      <c r="F266" s="12">
        <v>15981</v>
      </c>
      <c r="G266" s="12">
        <v>13</v>
      </c>
      <c r="H266" s="12">
        <v>6840</v>
      </c>
      <c r="I266" s="23">
        <v>11</v>
      </c>
      <c r="J266" s="12">
        <v>3</v>
      </c>
      <c r="K266" s="12">
        <v>1</v>
      </c>
      <c r="L266" s="12">
        <v>98</v>
      </c>
      <c r="M266" s="12">
        <f t="shared" ref="M266:M269" si="49">+(J266*400)+(K266*100)+L266</f>
        <v>1398</v>
      </c>
      <c r="N266" s="12">
        <v>1</v>
      </c>
      <c r="O266" s="12">
        <v>1398</v>
      </c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24" t="s">
        <v>63</v>
      </c>
      <c r="AH266" s="29"/>
      <c r="AI266" s="29"/>
      <c r="AJ266" s="29"/>
      <c r="AK266" s="29"/>
      <c r="AL266" s="29"/>
      <c r="AM266" s="29"/>
      <c r="AN266" s="29"/>
      <c r="AO266" s="29"/>
      <c r="AP266" s="29"/>
      <c r="AQ266" s="30"/>
    </row>
    <row r="267" spans="1:43" s="26" customFormat="1" x14ac:dyDescent="0.55000000000000004">
      <c r="A267" s="53"/>
      <c r="B267" s="12" t="s">
        <v>56</v>
      </c>
      <c r="C267" s="12" t="s">
        <v>223</v>
      </c>
      <c r="D267" s="12" t="s">
        <v>224</v>
      </c>
      <c r="E267" s="23" t="s">
        <v>23</v>
      </c>
      <c r="F267" s="12">
        <v>15071</v>
      </c>
      <c r="G267" s="12">
        <v>144</v>
      </c>
      <c r="H267" s="12">
        <v>6242</v>
      </c>
      <c r="I267" s="23">
        <v>11</v>
      </c>
      <c r="J267" s="12">
        <v>0</v>
      </c>
      <c r="K267" s="12">
        <v>2</v>
      </c>
      <c r="L267" s="12">
        <v>94</v>
      </c>
      <c r="M267" s="12">
        <f t="shared" si="49"/>
        <v>294</v>
      </c>
      <c r="N267" s="12">
        <v>1</v>
      </c>
      <c r="O267" s="12">
        <v>294</v>
      </c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24" t="s">
        <v>276</v>
      </c>
      <c r="AH267" s="29"/>
      <c r="AI267" s="29"/>
      <c r="AJ267" s="29"/>
      <c r="AK267" s="29"/>
      <c r="AL267" s="29"/>
      <c r="AM267" s="29"/>
      <c r="AN267" s="29"/>
      <c r="AO267" s="29"/>
      <c r="AP267" s="29"/>
      <c r="AQ267" s="30"/>
    </row>
    <row r="268" spans="1:43" s="48" customFormat="1" x14ac:dyDescent="0.55000000000000004">
      <c r="A268" s="54"/>
      <c r="E268" s="47"/>
      <c r="I268" s="47"/>
      <c r="AG268" s="49"/>
      <c r="AH268" s="50"/>
      <c r="AI268" s="50"/>
      <c r="AJ268" s="50"/>
      <c r="AK268" s="50"/>
      <c r="AL268" s="50"/>
      <c r="AM268" s="50"/>
      <c r="AN268" s="50"/>
      <c r="AO268" s="50"/>
      <c r="AP268" s="50"/>
      <c r="AQ268" s="51"/>
    </row>
    <row r="269" spans="1:43" s="12" customFormat="1" x14ac:dyDescent="0.55000000000000004">
      <c r="A269" s="53">
        <v>56</v>
      </c>
      <c r="B269" s="12" t="s">
        <v>92</v>
      </c>
      <c r="C269" s="12" t="s">
        <v>225</v>
      </c>
      <c r="D269" s="12" t="s">
        <v>106</v>
      </c>
      <c r="E269" s="23" t="s">
        <v>23</v>
      </c>
      <c r="F269" s="12">
        <v>14874</v>
      </c>
      <c r="G269" s="12">
        <v>30</v>
      </c>
      <c r="H269" s="12">
        <v>6141</v>
      </c>
      <c r="I269" s="23">
        <v>11</v>
      </c>
      <c r="J269" s="12">
        <v>0</v>
      </c>
      <c r="K269" s="12">
        <v>2</v>
      </c>
      <c r="L269" s="12">
        <v>73</v>
      </c>
      <c r="M269" s="12">
        <f t="shared" si="49"/>
        <v>273</v>
      </c>
      <c r="N269" s="12">
        <v>2</v>
      </c>
      <c r="P269" s="12">
        <v>273</v>
      </c>
      <c r="U269" s="12" t="s">
        <v>227</v>
      </c>
      <c r="V269" s="12" t="s">
        <v>160</v>
      </c>
      <c r="W269" s="12" t="s">
        <v>108</v>
      </c>
      <c r="X269" s="12">
        <v>11.5</v>
      </c>
      <c r="Y269" s="12">
        <v>19</v>
      </c>
      <c r="Z269" s="12">
        <f t="shared" ref="Z269:Z271" si="50">+X269*Y269</f>
        <v>218.5</v>
      </c>
      <c r="AA269" s="12">
        <v>2</v>
      </c>
      <c r="AC269" s="12">
        <v>218.5</v>
      </c>
      <c r="AF269" s="12">
        <v>26</v>
      </c>
      <c r="AG269" s="24" t="s">
        <v>109</v>
      </c>
      <c r="AH269" s="2"/>
      <c r="AI269" s="2"/>
      <c r="AJ269" s="2"/>
      <c r="AK269" s="2"/>
      <c r="AL269" s="2"/>
      <c r="AM269" s="2"/>
      <c r="AN269" s="2"/>
      <c r="AO269" s="2"/>
      <c r="AP269" s="2"/>
      <c r="AQ269" s="11"/>
    </row>
    <row r="270" spans="1:43" s="12" customFormat="1" x14ac:dyDescent="0.55000000000000004">
      <c r="A270" s="53"/>
      <c r="E270" s="23"/>
      <c r="I270" s="23"/>
      <c r="W270" s="12" t="s">
        <v>108</v>
      </c>
      <c r="X270" s="12">
        <v>11.5</v>
      </c>
      <c r="Y270" s="12">
        <v>13</v>
      </c>
      <c r="Z270" s="12">
        <f t="shared" si="50"/>
        <v>149.5</v>
      </c>
      <c r="AA270" s="12">
        <v>2</v>
      </c>
      <c r="AC270" s="12">
        <v>149.5</v>
      </c>
      <c r="AF270" s="12">
        <v>26</v>
      </c>
      <c r="AG270" s="24" t="s">
        <v>110</v>
      </c>
      <c r="AH270" s="2"/>
      <c r="AI270" s="2"/>
      <c r="AJ270" s="2"/>
      <c r="AK270" s="2"/>
      <c r="AL270" s="2"/>
      <c r="AM270" s="2"/>
      <c r="AN270" s="2"/>
      <c r="AO270" s="2"/>
      <c r="AP270" s="2"/>
      <c r="AQ270" s="11"/>
    </row>
    <row r="271" spans="1:43" s="12" customFormat="1" x14ac:dyDescent="0.55000000000000004">
      <c r="A271" s="53"/>
      <c r="E271" s="23"/>
      <c r="I271" s="23"/>
      <c r="W271" s="12" t="s">
        <v>161</v>
      </c>
      <c r="X271" s="12">
        <v>2</v>
      </c>
      <c r="Y271" s="12">
        <v>4</v>
      </c>
      <c r="Z271" s="12">
        <f t="shared" si="50"/>
        <v>8</v>
      </c>
      <c r="AA271" s="12">
        <v>2</v>
      </c>
      <c r="AC271" s="12">
        <v>8</v>
      </c>
      <c r="AF271" s="12">
        <v>26</v>
      </c>
      <c r="AG271" s="24" t="s">
        <v>67</v>
      </c>
      <c r="AH271" s="2"/>
      <c r="AI271" s="2"/>
      <c r="AJ271" s="2"/>
      <c r="AK271" s="2"/>
      <c r="AL271" s="2"/>
      <c r="AM271" s="2"/>
      <c r="AN271" s="2"/>
      <c r="AO271" s="2"/>
      <c r="AP271" s="2"/>
      <c r="AQ271" s="11"/>
    </row>
    <row r="272" spans="1:43" s="12" customFormat="1" x14ac:dyDescent="0.55000000000000004">
      <c r="A272" s="53"/>
      <c r="B272" s="12" t="s">
        <v>92</v>
      </c>
      <c r="C272" s="12" t="s">
        <v>225</v>
      </c>
      <c r="D272" s="12" t="s">
        <v>106</v>
      </c>
      <c r="E272" s="23" t="s">
        <v>23</v>
      </c>
      <c r="F272" s="12">
        <v>15935</v>
      </c>
      <c r="G272" s="12">
        <v>8</v>
      </c>
      <c r="H272" s="12">
        <v>6794</v>
      </c>
      <c r="I272" s="23">
        <v>11</v>
      </c>
      <c r="J272" s="12">
        <v>3</v>
      </c>
      <c r="K272" s="12">
        <v>3</v>
      </c>
      <c r="L272" s="12">
        <v>7</v>
      </c>
      <c r="M272" s="12">
        <f>+(J272*400)+(K272*100)+L272</f>
        <v>1507</v>
      </c>
      <c r="N272" s="12">
        <v>1</v>
      </c>
      <c r="O272" s="12">
        <v>1507</v>
      </c>
      <c r="AG272" s="24" t="s">
        <v>228</v>
      </c>
      <c r="AH272" s="2"/>
      <c r="AI272" s="2"/>
      <c r="AJ272" s="2"/>
      <c r="AK272" s="2"/>
      <c r="AL272" s="2"/>
      <c r="AM272" s="2"/>
      <c r="AN272" s="2"/>
      <c r="AO272" s="2"/>
      <c r="AP272" s="2"/>
      <c r="AQ272" s="11"/>
    </row>
    <row r="273" spans="1:43" s="48" customFormat="1" x14ac:dyDescent="0.55000000000000004">
      <c r="A273" s="54"/>
      <c r="E273" s="47"/>
      <c r="I273" s="47"/>
      <c r="AG273" s="49"/>
      <c r="AH273" s="50"/>
      <c r="AI273" s="50"/>
      <c r="AJ273" s="50"/>
      <c r="AK273" s="50"/>
      <c r="AL273" s="50"/>
      <c r="AM273" s="50"/>
      <c r="AN273" s="50"/>
      <c r="AO273" s="50"/>
      <c r="AP273" s="50"/>
      <c r="AQ273" s="51"/>
    </row>
    <row r="274" spans="1:43" s="12" customFormat="1" x14ac:dyDescent="0.55000000000000004">
      <c r="A274" s="53">
        <v>57</v>
      </c>
      <c r="B274" s="12" t="s">
        <v>92</v>
      </c>
      <c r="C274" s="12" t="s">
        <v>229</v>
      </c>
      <c r="D274" s="12" t="s">
        <v>230</v>
      </c>
      <c r="E274" s="23" t="s">
        <v>231</v>
      </c>
      <c r="F274" s="12">
        <v>83</v>
      </c>
      <c r="H274" s="12">
        <v>66</v>
      </c>
      <c r="I274" s="23">
        <v>11</v>
      </c>
      <c r="J274" s="12">
        <v>13</v>
      </c>
      <c r="K274" s="12">
        <v>3</v>
      </c>
      <c r="L274" s="12">
        <v>30</v>
      </c>
      <c r="M274" s="12">
        <f>+(J274*400)+(K274*100)+L274</f>
        <v>5530</v>
      </c>
      <c r="N274" s="12">
        <v>1</v>
      </c>
      <c r="O274" s="12">
        <v>5530</v>
      </c>
      <c r="AG274" s="24" t="s">
        <v>228</v>
      </c>
      <c r="AH274" s="2"/>
      <c r="AI274" s="2"/>
      <c r="AJ274" s="2"/>
      <c r="AK274" s="2"/>
      <c r="AL274" s="2"/>
      <c r="AM274" s="2"/>
      <c r="AN274" s="2"/>
      <c r="AO274" s="2"/>
      <c r="AP274" s="2"/>
      <c r="AQ274" s="11"/>
    </row>
    <row r="275" spans="1:43" s="12" customFormat="1" x14ac:dyDescent="0.55000000000000004">
      <c r="A275" s="12" t="s">
        <v>232</v>
      </c>
      <c r="E275" s="23"/>
      <c r="I275" s="23"/>
      <c r="AG275" s="24"/>
      <c r="AH275" s="2"/>
      <c r="AI275" s="2"/>
      <c r="AJ275" s="2"/>
      <c r="AK275" s="2"/>
      <c r="AL275" s="2"/>
      <c r="AM275" s="2"/>
      <c r="AN275" s="2"/>
      <c r="AO275" s="2"/>
      <c r="AP275" s="2"/>
      <c r="AQ275" s="11"/>
    </row>
    <row r="276" spans="1:43" s="48" customFormat="1" x14ac:dyDescent="0.55000000000000004">
      <c r="E276" s="47"/>
      <c r="I276" s="47"/>
      <c r="U276" s="93"/>
      <c r="AG276" s="49"/>
      <c r="AH276" s="50"/>
      <c r="AI276" s="50"/>
      <c r="AJ276" s="50"/>
      <c r="AK276" s="50"/>
      <c r="AL276" s="50"/>
      <c r="AM276" s="50"/>
      <c r="AN276" s="50"/>
      <c r="AO276" s="50"/>
      <c r="AP276" s="50"/>
      <c r="AQ276" s="51"/>
    </row>
    <row r="277" spans="1:43" s="12" customFormat="1" x14ac:dyDescent="0.55000000000000004">
      <c r="A277" s="12">
        <v>58</v>
      </c>
      <c r="B277" s="12" t="s">
        <v>56</v>
      </c>
      <c r="C277" s="12" t="s">
        <v>539</v>
      </c>
      <c r="D277" s="12" t="s">
        <v>119</v>
      </c>
      <c r="E277" s="23" t="s">
        <v>23</v>
      </c>
      <c r="F277" s="12">
        <v>11992</v>
      </c>
      <c r="G277" s="12">
        <v>5</v>
      </c>
      <c r="H277" s="12">
        <v>5316</v>
      </c>
      <c r="I277" s="23">
        <v>7</v>
      </c>
      <c r="J277" s="12">
        <v>1</v>
      </c>
      <c r="K277" s="12">
        <v>0</v>
      </c>
      <c r="L277" s="12">
        <v>15</v>
      </c>
      <c r="M277" s="12">
        <f t="shared" ref="M277:M285" si="51">+(J277*400)+(K277*100)+L277</f>
        <v>415</v>
      </c>
      <c r="N277" s="12">
        <v>2</v>
      </c>
      <c r="P277" s="12">
        <v>415</v>
      </c>
      <c r="U277" s="116" t="s">
        <v>540</v>
      </c>
      <c r="V277" s="74" t="s">
        <v>160</v>
      </c>
      <c r="W277" s="75" t="s">
        <v>161</v>
      </c>
      <c r="X277" s="74">
        <v>8</v>
      </c>
      <c r="Y277" s="74">
        <v>16</v>
      </c>
      <c r="Z277" s="74">
        <v>128</v>
      </c>
      <c r="AA277" s="74">
        <v>2</v>
      </c>
      <c r="AB277" s="74">
        <v>128</v>
      </c>
      <c r="AC277" s="74"/>
      <c r="AD277" s="74"/>
      <c r="AE277" s="75"/>
      <c r="AF277" s="75">
        <v>40</v>
      </c>
      <c r="AG277" s="75" t="s">
        <v>549</v>
      </c>
      <c r="AH277" s="2"/>
      <c r="AI277" s="2"/>
      <c r="AJ277" s="2"/>
      <c r="AK277" s="2"/>
      <c r="AL277" s="2"/>
      <c r="AM277" s="2"/>
      <c r="AN277" s="2"/>
      <c r="AO277" s="2"/>
      <c r="AP277" s="2"/>
      <c r="AQ277" s="11"/>
    </row>
    <row r="278" spans="1:43" s="12" customFormat="1" x14ac:dyDescent="0.55000000000000004">
      <c r="B278" s="12" t="s">
        <v>56</v>
      </c>
      <c r="C278" s="12" t="s">
        <v>539</v>
      </c>
      <c r="D278" s="12" t="s">
        <v>119</v>
      </c>
      <c r="E278" s="23" t="s">
        <v>23</v>
      </c>
      <c r="F278" s="12">
        <v>15185</v>
      </c>
      <c r="G278" s="12">
        <v>63</v>
      </c>
      <c r="H278" s="12">
        <v>6356</v>
      </c>
      <c r="I278" s="23">
        <v>7</v>
      </c>
      <c r="J278" s="12">
        <v>2</v>
      </c>
      <c r="K278" s="12">
        <v>1</v>
      </c>
      <c r="L278" s="12">
        <v>15</v>
      </c>
      <c r="M278" s="12">
        <f t="shared" si="51"/>
        <v>915</v>
      </c>
      <c r="N278" s="12">
        <v>2</v>
      </c>
      <c r="P278" s="12">
        <v>915</v>
      </c>
      <c r="U278" s="118"/>
      <c r="V278" s="74"/>
      <c r="W278" s="75" t="s">
        <v>161</v>
      </c>
      <c r="X278" s="74">
        <v>3</v>
      </c>
      <c r="Y278" s="74">
        <v>3</v>
      </c>
      <c r="Z278" s="74">
        <v>9</v>
      </c>
      <c r="AA278" s="74">
        <v>2</v>
      </c>
      <c r="AB278" s="74">
        <v>9</v>
      </c>
      <c r="AC278" s="75"/>
      <c r="AD278" s="75"/>
      <c r="AF278" s="12">
        <v>40</v>
      </c>
      <c r="AG278" s="75" t="s">
        <v>67</v>
      </c>
      <c r="AH278" s="2"/>
      <c r="AI278" s="2"/>
      <c r="AJ278" s="2"/>
      <c r="AK278" s="2"/>
      <c r="AL278" s="2"/>
      <c r="AM278" s="2"/>
      <c r="AN278" s="2"/>
      <c r="AO278" s="2"/>
      <c r="AP278" s="2"/>
      <c r="AQ278" s="11"/>
    </row>
    <row r="279" spans="1:43" s="12" customFormat="1" x14ac:dyDescent="0.55000000000000004">
      <c r="B279" s="12" t="s">
        <v>56</v>
      </c>
      <c r="C279" s="12" t="s">
        <v>539</v>
      </c>
      <c r="D279" s="12" t="s">
        <v>119</v>
      </c>
      <c r="E279" s="23" t="s">
        <v>23</v>
      </c>
      <c r="F279" s="12">
        <v>11993</v>
      </c>
      <c r="G279" s="12">
        <v>8</v>
      </c>
      <c r="H279" s="12">
        <v>5317</v>
      </c>
      <c r="I279" s="23">
        <v>7</v>
      </c>
      <c r="J279" s="12">
        <v>0</v>
      </c>
      <c r="K279" s="12">
        <v>3</v>
      </c>
      <c r="L279" s="12">
        <v>26</v>
      </c>
      <c r="M279" s="12">
        <f t="shared" si="51"/>
        <v>326</v>
      </c>
      <c r="N279" s="12">
        <v>1</v>
      </c>
      <c r="O279" s="12">
        <v>326</v>
      </c>
      <c r="AG279" s="24" t="s">
        <v>276</v>
      </c>
      <c r="AH279" s="2"/>
      <c r="AI279" s="2"/>
      <c r="AJ279" s="2"/>
      <c r="AK279" s="2"/>
      <c r="AL279" s="2"/>
      <c r="AM279" s="2"/>
      <c r="AN279" s="2"/>
      <c r="AO279" s="2"/>
      <c r="AP279" s="2"/>
      <c r="AQ279" s="11"/>
    </row>
    <row r="280" spans="1:43" s="12" customFormat="1" x14ac:dyDescent="0.55000000000000004">
      <c r="B280" s="12" t="s">
        <v>56</v>
      </c>
      <c r="C280" s="12" t="s">
        <v>539</v>
      </c>
      <c r="D280" s="12" t="s">
        <v>119</v>
      </c>
      <c r="E280" s="23" t="s">
        <v>23</v>
      </c>
      <c r="F280" s="12">
        <v>16063</v>
      </c>
      <c r="G280" s="12">
        <v>51</v>
      </c>
      <c r="H280" s="12">
        <v>6933</v>
      </c>
      <c r="I280" s="23">
        <v>11</v>
      </c>
      <c r="J280" s="12">
        <v>1</v>
      </c>
      <c r="K280" s="12">
        <v>3</v>
      </c>
      <c r="L280" s="12">
        <v>41</v>
      </c>
      <c r="M280" s="12">
        <f t="shared" si="51"/>
        <v>741</v>
      </c>
      <c r="N280" s="12">
        <v>1</v>
      </c>
      <c r="O280" s="12">
        <v>741</v>
      </c>
      <c r="AG280" s="24" t="s">
        <v>276</v>
      </c>
      <c r="AH280" s="2"/>
      <c r="AI280" s="2"/>
      <c r="AJ280" s="2"/>
      <c r="AK280" s="2"/>
      <c r="AL280" s="2"/>
      <c r="AM280" s="2"/>
      <c r="AN280" s="2"/>
      <c r="AO280" s="2"/>
      <c r="AP280" s="2"/>
      <c r="AQ280" s="11"/>
    </row>
    <row r="281" spans="1:43" s="12" customFormat="1" x14ac:dyDescent="0.55000000000000004">
      <c r="B281" s="12" t="s">
        <v>56</v>
      </c>
      <c r="C281" s="12" t="s">
        <v>539</v>
      </c>
      <c r="D281" s="12" t="s">
        <v>119</v>
      </c>
      <c r="E281" s="23" t="s">
        <v>23</v>
      </c>
      <c r="F281" s="12">
        <v>15880</v>
      </c>
      <c r="G281" s="12">
        <v>62</v>
      </c>
      <c r="H281" s="12">
        <v>6739</v>
      </c>
      <c r="I281" s="23">
        <v>11</v>
      </c>
      <c r="J281" s="12">
        <v>2</v>
      </c>
      <c r="K281" s="12">
        <v>0</v>
      </c>
      <c r="L281" s="12">
        <v>7</v>
      </c>
      <c r="M281" s="12">
        <f t="shared" si="51"/>
        <v>807</v>
      </c>
      <c r="N281" s="12">
        <v>1</v>
      </c>
      <c r="O281" s="12">
        <v>807</v>
      </c>
      <c r="AG281" s="24" t="s">
        <v>276</v>
      </c>
      <c r="AH281" s="2"/>
      <c r="AI281" s="2"/>
      <c r="AJ281" s="2"/>
      <c r="AK281" s="2"/>
      <c r="AL281" s="2"/>
      <c r="AM281" s="2"/>
      <c r="AN281" s="2"/>
      <c r="AO281" s="2"/>
      <c r="AP281" s="2"/>
      <c r="AQ281" s="11"/>
    </row>
    <row r="282" spans="1:43" s="12" customFormat="1" x14ac:dyDescent="0.55000000000000004">
      <c r="B282" s="12" t="s">
        <v>56</v>
      </c>
      <c r="C282" s="12" t="s">
        <v>539</v>
      </c>
      <c r="D282" s="12" t="s">
        <v>119</v>
      </c>
      <c r="E282" s="23" t="s">
        <v>23</v>
      </c>
      <c r="F282" s="12">
        <v>15858</v>
      </c>
      <c r="G282" s="12">
        <v>19</v>
      </c>
      <c r="H282" s="12">
        <v>6717</v>
      </c>
      <c r="I282" s="23">
        <v>11</v>
      </c>
      <c r="J282" s="12">
        <v>1</v>
      </c>
      <c r="K282" s="12">
        <v>3</v>
      </c>
      <c r="L282" s="12">
        <v>3</v>
      </c>
      <c r="M282" s="12">
        <f t="shared" si="51"/>
        <v>703</v>
      </c>
      <c r="N282" s="12">
        <v>1</v>
      </c>
      <c r="O282" s="12">
        <v>703</v>
      </c>
      <c r="AG282" s="24" t="s">
        <v>228</v>
      </c>
      <c r="AH282" s="2"/>
      <c r="AI282" s="2"/>
      <c r="AJ282" s="2"/>
      <c r="AK282" s="2"/>
      <c r="AL282" s="2"/>
      <c r="AM282" s="2"/>
      <c r="AN282" s="2"/>
      <c r="AO282" s="2"/>
      <c r="AP282" s="2"/>
      <c r="AQ282" s="11"/>
    </row>
    <row r="283" spans="1:43" s="12" customFormat="1" x14ac:dyDescent="0.55000000000000004">
      <c r="B283" s="12" t="s">
        <v>56</v>
      </c>
      <c r="C283" s="12" t="s">
        <v>539</v>
      </c>
      <c r="D283" s="12" t="s">
        <v>119</v>
      </c>
      <c r="E283" s="23" t="s">
        <v>23</v>
      </c>
      <c r="F283" s="12">
        <v>16231</v>
      </c>
      <c r="G283" s="12">
        <v>11</v>
      </c>
      <c r="H283" s="12">
        <v>7087</v>
      </c>
      <c r="I283" s="23">
        <v>11</v>
      </c>
      <c r="J283" s="12">
        <v>1</v>
      </c>
      <c r="K283" s="12">
        <v>3</v>
      </c>
      <c r="L283" s="12">
        <v>87</v>
      </c>
      <c r="M283" s="12">
        <f t="shared" si="51"/>
        <v>787</v>
      </c>
      <c r="N283" s="12">
        <v>1</v>
      </c>
      <c r="O283" s="12">
        <v>787</v>
      </c>
      <c r="AG283" s="24" t="s">
        <v>228</v>
      </c>
      <c r="AH283" s="2"/>
      <c r="AI283" s="2"/>
      <c r="AJ283" s="2"/>
      <c r="AK283" s="2"/>
      <c r="AL283" s="2"/>
      <c r="AM283" s="2"/>
      <c r="AN283" s="2"/>
      <c r="AO283" s="2"/>
      <c r="AP283" s="2"/>
      <c r="AQ283" s="11"/>
    </row>
    <row r="284" spans="1:43" s="12" customFormat="1" x14ac:dyDescent="0.55000000000000004">
      <c r="B284" s="12" t="s">
        <v>56</v>
      </c>
      <c r="C284" s="12" t="s">
        <v>539</v>
      </c>
      <c r="D284" s="12" t="s">
        <v>119</v>
      </c>
      <c r="E284" s="23" t="s">
        <v>23</v>
      </c>
      <c r="F284" s="12">
        <v>15432</v>
      </c>
      <c r="G284" s="12">
        <v>11</v>
      </c>
      <c r="H284" s="12">
        <v>6632</v>
      </c>
      <c r="I284" s="23">
        <v>11</v>
      </c>
      <c r="J284" s="12">
        <v>2</v>
      </c>
      <c r="K284" s="12">
        <v>3</v>
      </c>
      <c r="L284" s="12">
        <v>48</v>
      </c>
      <c r="M284" s="12">
        <f t="shared" si="51"/>
        <v>1148</v>
      </c>
      <c r="N284" s="12">
        <v>1</v>
      </c>
      <c r="O284" s="12">
        <v>1148</v>
      </c>
      <c r="AG284" s="24" t="s">
        <v>228</v>
      </c>
      <c r="AH284" s="2"/>
      <c r="AI284" s="2"/>
      <c r="AJ284" s="2"/>
      <c r="AK284" s="2"/>
      <c r="AL284" s="2"/>
      <c r="AM284" s="2"/>
      <c r="AN284" s="2"/>
      <c r="AO284" s="2"/>
      <c r="AP284" s="2"/>
      <c r="AQ284" s="11"/>
    </row>
    <row r="285" spans="1:43" s="12" customFormat="1" x14ac:dyDescent="0.55000000000000004">
      <c r="B285" s="12" t="s">
        <v>56</v>
      </c>
      <c r="C285" s="12" t="s">
        <v>539</v>
      </c>
      <c r="D285" s="12" t="s">
        <v>119</v>
      </c>
      <c r="E285" s="23" t="s">
        <v>23</v>
      </c>
      <c r="F285" s="12">
        <v>15759</v>
      </c>
      <c r="G285" s="12">
        <v>6</v>
      </c>
      <c r="H285" s="12">
        <v>6877</v>
      </c>
      <c r="I285" s="23">
        <v>11</v>
      </c>
      <c r="J285" s="12">
        <v>0</v>
      </c>
      <c r="K285" s="12">
        <v>3</v>
      </c>
      <c r="L285" s="12">
        <v>55</v>
      </c>
      <c r="M285" s="12">
        <f t="shared" si="51"/>
        <v>355</v>
      </c>
      <c r="N285" s="12">
        <v>1</v>
      </c>
      <c r="O285" s="12">
        <v>355</v>
      </c>
      <c r="AG285" s="24" t="s">
        <v>228</v>
      </c>
      <c r="AH285" s="2"/>
      <c r="AI285" s="2"/>
      <c r="AJ285" s="2"/>
      <c r="AK285" s="2"/>
      <c r="AL285" s="2"/>
      <c r="AM285" s="2"/>
      <c r="AN285" s="2"/>
      <c r="AO285" s="2"/>
      <c r="AP285" s="2"/>
      <c r="AQ285" s="11"/>
    </row>
    <row r="286" spans="1:43" s="60" customFormat="1" x14ac:dyDescent="0.55000000000000004">
      <c r="E286" s="61"/>
      <c r="I286" s="61"/>
      <c r="AG286" s="62"/>
      <c r="AH286" s="63"/>
      <c r="AI286" s="63"/>
      <c r="AJ286" s="63"/>
      <c r="AK286" s="63"/>
      <c r="AL286" s="63"/>
      <c r="AM286" s="63"/>
      <c r="AN286" s="63"/>
      <c r="AO286" s="63"/>
      <c r="AP286" s="63"/>
      <c r="AQ286" s="64"/>
    </row>
    <row r="287" spans="1:43" s="12" customFormat="1" x14ac:dyDescent="0.55000000000000004">
      <c r="A287" s="53">
        <v>59</v>
      </c>
      <c r="B287" s="12" t="s">
        <v>56</v>
      </c>
      <c r="C287" s="12" t="s">
        <v>233</v>
      </c>
      <c r="D287" s="12" t="s">
        <v>149</v>
      </c>
      <c r="E287" s="23" t="s">
        <v>23</v>
      </c>
      <c r="F287" s="12">
        <v>15922</v>
      </c>
      <c r="G287" s="12">
        <v>5</v>
      </c>
      <c r="H287" s="12">
        <v>6781</v>
      </c>
      <c r="I287" s="23">
        <v>11</v>
      </c>
      <c r="J287" s="12">
        <v>1</v>
      </c>
      <c r="K287" s="12">
        <v>2</v>
      </c>
      <c r="L287" s="12">
        <v>50</v>
      </c>
      <c r="M287" s="12">
        <f t="shared" ref="M287:M325" si="52">+(J287*400)+(K287*100)+L287</f>
        <v>650</v>
      </c>
      <c r="N287" s="12">
        <v>1</v>
      </c>
      <c r="O287" s="12">
        <v>650</v>
      </c>
      <c r="AG287" s="24" t="s">
        <v>63</v>
      </c>
      <c r="AH287" s="2"/>
      <c r="AI287" s="2"/>
      <c r="AJ287" s="2"/>
      <c r="AK287" s="2"/>
      <c r="AL287" s="2"/>
      <c r="AM287" s="2"/>
      <c r="AN287" s="2"/>
      <c r="AO287" s="2"/>
      <c r="AP287" s="2"/>
      <c r="AQ287" s="11"/>
    </row>
    <row r="288" spans="1:43" s="48" customFormat="1" x14ac:dyDescent="0.55000000000000004">
      <c r="A288" s="54"/>
      <c r="E288" s="47"/>
      <c r="I288" s="47"/>
      <c r="AG288" s="49"/>
      <c r="AH288" s="50"/>
      <c r="AI288" s="50"/>
      <c r="AJ288" s="50"/>
      <c r="AK288" s="50"/>
      <c r="AL288" s="50"/>
      <c r="AM288" s="50"/>
      <c r="AN288" s="50"/>
      <c r="AO288" s="50"/>
      <c r="AP288" s="50"/>
      <c r="AQ288" s="51"/>
    </row>
    <row r="289" spans="1:43" s="12" customFormat="1" x14ac:dyDescent="0.55000000000000004">
      <c r="A289" s="53">
        <v>60</v>
      </c>
      <c r="B289" s="12" t="s">
        <v>75</v>
      </c>
      <c r="C289" s="12" t="s">
        <v>233</v>
      </c>
      <c r="D289" s="12" t="s">
        <v>121</v>
      </c>
      <c r="E289" s="23" t="s">
        <v>23</v>
      </c>
      <c r="F289" s="12">
        <v>15927</v>
      </c>
      <c r="G289" s="12">
        <v>10</v>
      </c>
      <c r="H289" s="12">
        <v>6786</v>
      </c>
      <c r="I289" s="23">
        <v>11</v>
      </c>
      <c r="J289" s="12">
        <v>0</v>
      </c>
      <c r="K289" s="12">
        <v>1</v>
      </c>
      <c r="L289" s="12">
        <v>68</v>
      </c>
      <c r="M289" s="12">
        <f t="shared" si="52"/>
        <v>168</v>
      </c>
      <c r="N289" s="12">
        <v>1</v>
      </c>
      <c r="O289" s="12">
        <v>168</v>
      </c>
      <c r="AG289" s="24" t="s">
        <v>63</v>
      </c>
      <c r="AH289" s="2"/>
      <c r="AI289" s="2"/>
      <c r="AJ289" s="2"/>
      <c r="AK289" s="2"/>
      <c r="AL289" s="2"/>
      <c r="AM289" s="2"/>
      <c r="AN289" s="2"/>
      <c r="AO289" s="2"/>
      <c r="AP289" s="2"/>
      <c r="AQ289" s="11"/>
    </row>
    <row r="290" spans="1:43" s="48" customFormat="1" x14ac:dyDescent="0.55000000000000004">
      <c r="A290" s="54"/>
      <c r="E290" s="47"/>
      <c r="I290" s="47"/>
      <c r="AG290" s="49"/>
      <c r="AH290" s="50"/>
      <c r="AI290" s="50"/>
      <c r="AJ290" s="50"/>
      <c r="AK290" s="50"/>
      <c r="AL290" s="50"/>
      <c r="AM290" s="50"/>
      <c r="AN290" s="50"/>
      <c r="AO290" s="50"/>
      <c r="AP290" s="50"/>
      <c r="AQ290" s="51"/>
    </row>
    <row r="291" spans="1:43" s="12" customFormat="1" x14ac:dyDescent="0.55000000000000004">
      <c r="A291" s="53">
        <v>61</v>
      </c>
      <c r="B291" s="12" t="s">
        <v>92</v>
      </c>
      <c r="C291" s="12" t="s">
        <v>234</v>
      </c>
      <c r="D291" s="12" t="s">
        <v>235</v>
      </c>
      <c r="E291" s="23" t="s">
        <v>23</v>
      </c>
      <c r="F291" s="12">
        <v>16058</v>
      </c>
      <c r="G291" s="12">
        <v>1</v>
      </c>
      <c r="H291" s="12">
        <v>6928</v>
      </c>
      <c r="I291" s="23">
        <v>11</v>
      </c>
      <c r="J291" s="12">
        <v>1</v>
      </c>
      <c r="K291" s="12">
        <v>1</v>
      </c>
      <c r="L291" s="12">
        <v>89</v>
      </c>
      <c r="M291" s="12">
        <f t="shared" si="52"/>
        <v>589</v>
      </c>
      <c r="N291" s="12">
        <v>1</v>
      </c>
      <c r="O291" s="12">
        <v>589</v>
      </c>
      <c r="AG291" s="24"/>
      <c r="AH291" s="2"/>
      <c r="AI291" s="2"/>
      <c r="AJ291" s="2"/>
      <c r="AK291" s="2"/>
      <c r="AL291" s="2"/>
      <c r="AM291" s="2"/>
      <c r="AN291" s="2"/>
      <c r="AO291" s="2"/>
      <c r="AP291" s="2"/>
      <c r="AQ291" s="11"/>
    </row>
    <row r="292" spans="1:43" s="12" customFormat="1" x14ac:dyDescent="0.55000000000000004">
      <c r="A292" s="53"/>
      <c r="B292" s="12" t="s">
        <v>92</v>
      </c>
      <c r="C292" s="12" t="s">
        <v>234</v>
      </c>
      <c r="D292" s="12" t="s">
        <v>235</v>
      </c>
      <c r="E292" s="23" t="s">
        <v>23</v>
      </c>
      <c r="F292" s="12">
        <v>15055</v>
      </c>
      <c r="G292" s="12">
        <v>191</v>
      </c>
      <c r="H292" s="12">
        <v>6226</v>
      </c>
      <c r="I292" s="23">
        <v>11</v>
      </c>
      <c r="J292" s="12">
        <v>0</v>
      </c>
      <c r="K292" s="12">
        <v>2</v>
      </c>
      <c r="L292" s="12">
        <v>63</v>
      </c>
      <c r="M292" s="12">
        <f t="shared" si="52"/>
        <v>263</v>
      </c>
      <c r="N292" s="12">
        <v>1</v>
      </c>
      <c r="O292" s="12">
        <v>263</v>
      </c>
      <c r="AG292" s="24"/>
      <c r="AH292" s="2"/>
      <c r="AI292" s="2"/>
      <c r="AJ292" s="2"/>
      <c r="AK292" s="2"/>
      <c r="AL292" s="2"/>
      <c r="AM292" s="2"/>
      <c r="AN292" s="2"/>
      <c r="AO292" s="2"/>
      <c r="AP292" s="2"/>
      <c r="AQ292" s="11"/>
    </row>
    <row r="293" spans="1:43" s="48" customFormat="1" x14ac:dyDescent="0.55000000000000004">
      <c r="A293" s="54"/>
      <c r="E293" s="47"/>
      <c r="I293" s="47"/>
      <c r="AG293" s="49"/>
      <c r="AH293" s="50"/>
      <c r="AI293" s="50"/>
      <c r="AJ293" s="50"/>
      <c r="AK293" s="50"/>
      <c r="AL293" s="50"/>
      <c r="AM293" s="50"/>
      <c r="AN293" s="50"/>
      <c r="AO293" s="50"/>
      <c r="AP293" s="50"/>
      <c r="AQ293" s="51"/>
    </row>
    <row r="294" spans="1:43" s="12" customFormat="1" x14ac:dyDescent="0.55000000000000004">
      <c r="A294" s="53">
        <v>62</v>
      </c>
      <c r="B294" s="12" t="s">
        <v>92</v>
      </c>
      <c r="C294" s="12" t="s">
        <v>236</v>
      </c>
      <c r="D294" s="12" t="s">
        <v>115</v>
      </c>
      <c r="E294" s="23" t="s">
        <v>23</v>
      </c>
      <c r="F294" s="12">
        <v>12002</v>
      </c>
      <c r="G294" s="12">
        <v>7</v>
      </c>
      <c r="H294" s="12">
        <v>5607</v>
      </c>
      <c r="I294" s="23">
        <v>11</v>
      </c>
      <c r="J294" s="12">
        <v>0</v>
      </c>
      <c r="K294" s="12">
        <v>1</v>
      </c>
      <c r="L294" s="12">
        <v>40</v>
      </c>
      <c r="M294" s="12">
        <f t="shared" si="52"/>
        <v>140</v>
      </c>
      <c r="N294" s="12">
        <v>2</v>
      </c>
      <c r="P294" s="12">
        <v>140</v>
      </c>
      <c r="U294" s="12" t="s">
        <v>237</v>
      </c>
      <c r="V294" s="12" t="s">
        <v>160</v>
      </c>
      <c r="W294" s="12" t="s">
        <v>66</v>
      </c>
      <c r="X294" s="12">
        <v>11.5</v>
      </c>
      <c r="Y294" s="12">
        <v>15.2</v>
      </c>
      <c r="Z294" s="12">
        <f t="shared" ref="Z294:Z329" si="53">+X294*Y294</f>
        <v>174.79999999999998</v>
      </c>
      <c r="AA294" s="12">
        <v>2</v>
      </c>
      <c r="AC294" s="12">
        <v>174.8</v>
      </c>
      <c r="AF294" s="12">
        <v>26</v>
      </c>
      <c r="AG294" s="24"/>
      <c r="AH294" s="2"/>
      <c r="AI294" s="2"/>
      <c r="AJ294" s="2"/>
      <c r="AK294" s="2"/>
      <c r="AL294" s="2"/>
      <c r="AM294" s="2"/>
      <c r="AN294" s="2"/>
      <c r="AO294" s="2"/>
      <c r="AP294" s="2"/>
      <c r="AQ294" s="11"/>
    </row>
    <row r="295" spans="1:43" s="12" customFormat="1" x14ac:dyDescent="0.55000000000000004">
      <c r="A295" s="53"/>
      <c r="E295" s="23"/>
      <c r="I295" s="23"/>
      <c r="W295" s="12" t="s">
        <v>161</v>
      </c>
      <c r="X295" s="12">
        <v>2</v>
      </c>
      <c r="Y295" s="12">
        <v>3</v>
      </c>
      <c r="Z295" s="12">
        <f t="shared" si="53"/>
        <v>6</v>
      </c>
      <c r="AA295" s="12">
        <v>2</v>
      </c>
      <c r="AC295" s="12">
        <v>6</v>
      </c>
      <c r="AF295" s="12">
        <v>16</v>
      </c>
      <c r="AG295" s="24" t="s">
        <v>67</v>
      </c>
      <c r="AH295" s="2"/>
      <c r="AI295" s="2"/>
      <c r="AJ295" s="2"/>
      <c r="AK295" s="2"/>
      <c r="AL295" s="2"/>
      <c r="AM295" s="2"/>
      <c r="AN295" s="2"/>
      <c r="AO295" s="2"/>
      <c r="AP295" s="2"/>
      <c r="AQ295" s="11"/>
    </row>
    <row r="296" spans="1:43" s="12" customFormat="1" x14ac:dyDescent="0.55000000000000004">
      <c r="A296" s="53"/>
      <c r="B296" s="12" t="s">
        <v>92</v>
      </c>
      <c r="C296" s="12" t="s">
        <v>236</v>
      </c>
      <c r="D296" s="12" t="s">
        <v>115</v>
      </c>
      <c r="E296" s="23" t="s">
        <v>23</v>
      </c>
      <c r="F296" s="12">
        <v>16004</v>
      </c>
      <c r="G296" s="12">
        <v>4</v>
      </c>
      <c r="H296" s="12">
        <v>6863</v>
      </c>
      <c r="I296" s="23">
        <v>11</v>
      </c>
      <c r="J296" s="12">
        <v>2</v>
      </c>
      <c r="K296" s="12">
        <v>1</v>
      </c>
      <c r="L296" s="12">
        <v>74</v>
      </c>
      <c r="M296" s="12">
        <f t="shared" si="52"/>
        <v>974</v>
      </c>
      <c r="N296" s="12">
        <v>1</v>
      </c>
      <c r="O296" s="12">
        <v>974</v>
      </c>
      <c r="AG296" s="24"/>
      <c r="AH296" s="2"/>
      <c r="AI296" s="2"/>
      <c r="AJ296" s="2"/>
      <c r="AK296" s="2"/>
      <c r="AL296" s="2"/>
      <c r="AM296" s="2"/>
      <c r="AN296" s="2"/>
      <c r="AO296" s="2"/>
      <c r="AP296" s="2"/>
      <c r="AQ296" s="11"/>
    </row>
    <row r="297" spans="1:43" s="12" customFormat="1" x14ac:dyDescent="0.55000000000000004">
      <c r="A297" s="53"/>
      <c r="B297" s="12" t="s">
        <v>92</v>
      </c>
      <c r="C297" s="12" t="s">
        <v>236</v>
      </c>
      <c r="D297" s="12" t="s">
        <v>115</v>
      </c>
      <c r="E297" s="23" t="s">
        <v>23</v>
      </c>
      <c r="F297" s="12">
        <v>15894</v>
      </c>
      <c r="G297" s="12">
        <v>60</v>
      </c>
      <c r="H297" s="12">
        <v>6753</v>
      </c>
      <c r="I297" s="23">
        <v>11</v>
      </c>
      <c r="J297" s="12">
        <v>3</v>
      </c>
      <c r="K297" s="12">
        <v>0</v>
      </c>
      <c r="L297" s="12">
        <v>55</v>
      </c>
      <c r="M297" s="12">
        <f t="shared" ref="M297" si="54">+(J297*400)+(K297*100)+L297</f>
        <v>1255</v>
      </c>
      <c r="N297" s="12">
        <v>1</v>
      </c>
      <c r="O297" s="12">
        <v>1255</v>
      </c>
      <c r="AG297" s="24"/>
      <c r="AH297" s="2"/>
      <c r="AI297" s="2"/>
      <c r="AJ297" s="2"/>
      <c r="AK297" s="2"/>
      <c r="AL297" s="2"/>
      <c r="AM297" s="2"/>
      <c r="AN297" s="2"/>
      <c r="AO297" s="2"/>
      <c r="AP297" s="2"/>
      <c r="AQ297" s="11"/>
    </row>
    <row r="298" spans="1:43" s="48" customFormat="1" x14ac:dyDescent="0.55000000000000004">
      <c r="A298" s="54"/>
      <c r="E298" s="47"/>
      <c r="I298" s="47"/>
      <c r="AG298" s="49"/>
      <c r="AH298" s="50"/>
      <c r="AI298" s="50"/>
      <c r="AJ298" s="50"/>
      <c r="AK298" s="50"/>
      <c r="AL298" s="50"/>
      <c r="AM298" s="50"/>
      <c r="AN298" s="50"/>
      <c r="AO298" s="50"/>
      <c r="AP298" s="50"/>
      <c r="AQ298" s="51"/>
    </row>
    <row r="299" spans="1:43" s="12" customFormat="1" x14ac:dyDescent="0.55000000000000004">
      <c r="A299" s="53">
        <v>63</v>
      </c>
      <c r="B299" s="12" t="s">
        <v>92</v>
      </c>
      <c r="C299" s="12" t="s">
        <v>238</v>
      </c>
      <c r="D299" s="12" t="s">
        <v>239</v>
      </c>
      <c r="E299" s="23" t="s">
        <v>23</v>
      </c>
      <c r="F299" s="12">
        <v>15063</v>
      </c>
      <c r="G299" s="12">
        <v>67</v>
      </c>
      <c r="H299" s="12">
        <v>6234</v>
      </c>
      <c r="I299" s="23">
        <v>11</v>
      </c>
      <c r="J299" s="12">
        <v>0</v>
      </c>
      <c r="K299" s="12">
        <v>1</v>
      </c>
      <c r="L299" s="12">
        <v>72</v>
      </c>
      <c r="M299" s="12">
        <f t="shared" si="52"/>
        <v>172</v>
      </c>
      <c r="N299" s="12">
        <v>1</v>
      </c>
      <c r="O299" s="12">
        <v>172</v>
      </c>
      <c r="AG299" s="24" t="s">
        <v>63</v>
      </c>
      <c r="AH299" s="2"/>
      <c r="AI299" s="2"/>
      <c r="AJ299" s="2"/>
      <c r="AK299" s="2"/>
      <c r="AL299" s="2"/>
      <c r="AM299" s="2"/>
      <c r="AN299" s="2"/>
      <c r="AO299" s="2"/>
      <c r="AP299" s="2"/>
      <c r="AQ299" s="11"/>
    </row>
    <row r="300" spans="1:43" s="12" customFormat="1" x14ac:dyDescent="0.55000000000000004">
      <c r="A300" s="53"/>
      <c r="B300" s="12" t="s">
        <v>92</v>
      </c>
      <c r="C300" s="12" t="s">
        <v>238</v>
      </c>
      <c r="D300" s="12" t="s">
        <v>239</v>
      </c>
      <c r="E300" s="23" t="s">
        <v>23</v>
      </c>
      <c r="F300" s="12">
        <v>15693</v>
      </c>
      <c r="G300" s="12">
        <v>1</v>
      </c>
      <c r="H300" s="12">
        <v>5627</v>
      </c>
      <c r="I300" s="23">
        <v>11</v>
      </c>
      <c r="J300" s="12">
        <v>1</v>
      </c>
      <c r="K300" s="12">
        <v>2</v>
      </c>
      <c r="L300" s="12">
        <v>59</v>
      </c>
      <c r="M300" s="12">
        <f>+(J300*400)+(K300*100)+L300</f>
        <v>659</v>
      </c>
      <c r="N300" s="12">
        <v>1</v>
      </c>
      <c r="O300" s="12">
        <v>659</v>
      </c>
      <c r="AG300" s="24" t="s">
        <v>63</v>
      </c>
      <c r="AH300" s="2"/>
      <c r="AI300" s="2"/>
      <c r="AJ300" s="2"/>
      <c r="AK300" s="2"/>
      <c r="AL300" s="2"/>
      <c r="AM300" s="2"/>
      <c r="AN300" s="2"/>
      <c r="AO300" s="2"/>
      <c r="AP300" s="2"/>
      <c r="AQ300" s="11"/>
    </row>
    <row r="301" spans="1:43" s="12" customFormat="1" x14ac:dyDescent="0.55000000000000004">
      <c r="A301" s="53"/>
      <c r="B301" s="12" t="s">
        <v>92</v>
      </c>
      <c r="C301" s="12" t="s">
        <v>238</v>
      </c>
      <c r="D301" s="12" t="s">
        <v>239</v>
      </c>
      <c r="E301" s="23" t="s">
        <v>23</v>
      </c>
      <c r="F301" s="12">
        <v>15111</v>
      </c>
      <c r="G301" s="12">
        <v>193</v>
      </c>
      <c r="H301" s="12">
        <v>6282</v>
      </c>
      <c r="I301" s="23">
        <v>11</v>
      </c>
      <c r="J301" s="12">
        <v>0</v>
      </c>
      <c r="K301" s="12">
        <v>2</v>
      </c>
      <c r="L301" s="12">
        <v>35</v>
      </c>
      <c r="M301" s="12">
        <f>+(J301*400)+(K301*100)+L301</f>
        <v>235</v>
      </c>
      <c r="N301" s="12">
        <v>1</v>
      </c>
      <c r="O301" s="12">
        <v>235</v>
      </c>
      <c r="AG301" s="24" t="s">
        <v>240</v>
      </c>
      <c r="AH301" s="2"/>
      <c r="AI301" s="2"/>
      <c r="AJ301" s="2"/>
      <c r="AK301" s="2"/>
      <c r="AL301" s="2"/>
      <c r="AM301" s="2"/>
      <c r="AN301" s="2"/>
      <c r="AO301" s="2"/>
      <c r="AP301" s="2"/>
      <c r="AQ301" s="11"/>
    </row>
    <row r="302" spans="1:43" s="12" customFormat="1" x14ac:dyDescent="0.55000000000000004">
      <c r="A302" s="53"/>
      <c r="B302" s="12" t="s">
        <v>92</v>
      </c>
      <c r="C302" s="12" t="s">
        <v>238</v>
      </c>
      <c r="D302" s="12" t="s">
        <v>239</v>
      </c>
      <c r="E302" s="23" t="s">
        <v>23</v>
      </c>
      <c r="F302" s="12">
        <v>15107</v>
      </c>
      <c r="G302" s="12">
        <v>14</v>
      </c>
      <c r="H302" s="12">
        <v>6278</v>
      </c>
      <c r="I302" s="23">
        <v>11</v>
      </c>
      <c r="J302" s="12">
        <v>1</v>
      </c>
      <c r="K302" s="12">
        <v>1</v>
      </c>
      <c r="L302" s="12">
        <v>79</v>
      </c>
      <c r="M302" s="12">
        <f>+(J302*400)+(K302*100)+L302</f>
        <v>579</v>
      </c>
      <c r="N302" s="12">
        <v>1</v>
      </c>
      <c r="O302" s="12">
        <v>579</v>
      </c>
      <c r="AG302" s="24" t="s">
        <v>63</v>
      </c>
      <c r="AH302" s="2"/>
      <c r="AI302" s="2"/>
      <c r="AJ302" s="2"/>
      <c r="AK302" s="2"/>
      <c r="AL302" s="2"/>
      <c r="AM302" s="2"/>
      <c r="AN302" s="2"/>
      <c r="AO302" s="2"/>
      <c r="AP302" s="2"/>
      <c r="AQ302" s="11"/>
    </row>
    <row r="303" spans="1:43" s="48" customFormat="1" x14ac:dyDescent="0.55000000000000004">
      <c r="A303" s="54"/>
      <c r="E303" s="47"/>
      <c r="I303" s="47"/>
      <c r="AG303" s="49"/>
      <c r="AH303" s="50"/>
      <c r="AI303" s="50"/>
      <c r="AJ303" s="50"/>
      <c r="AK303" s="50"/>
      <c r="AL303" s="50"/>
      <c r="AM303" s="50"/>
      <c r="AN303" s="50"/>
      <c r="AO303" s="50"/>
      <c r="AP303" s="50"/>
      <c r="AQ303" s="51"/>
    </row>
    <row r="304" spans="1:43" s="12" customFormat="1" x14ac:dyDescent="0.55000000000000004">
      <c r="A304" s="53">
        <v>64</v>
      </c>
      <c r="B304" s="12" t="s">
        <v>92</v>
      </c>
      <c r="C304" s="12" t="s">
        <v>238</v>
      </c>
      <c r="D304" s="12" t="s">
        <v>241</v>
      </c>
      <c r="E304" s="23" t="s">
        <v>23</v>
      </c>
      <c r="F304" s="12">
        <v>14881</v>
      </c>
      <c r="G304" s="12">
        <v>38</v>
      </c>
      <c r="H304" s="12">
        <v>6148</v>
      </c>
      <c r="I304" s="23">
        <v>11</v>
      </c>
      <c r="J304" s="12">
        <v>0</v>
      </c>
      <c r="K304" s="12">
        <v>2</v>
      </c>
      <c r="L304" s="12">
        <v>4</v>
      </c>
      <c r="M304" s="12">
        <f>+(J304*400)+(K304*100)+L304</f>
        <v>204</v>
      </c>
      <c r="N304" s="12">
        <v>2</v>
      </c>
      <c r="P304" s="12">
        <v>204</v>
      </c>
      <c r="U304" s="12" t="s">
        <v>242</v>
      </c>
      <c r="V304" s="12" t="s">
        <v>160</v>
      </c>
      <c r="W304" s="12" t="s">
        <v>66</v>
      </c>
      <c r="X304" s="12">
        <v>10</v>
      </c>
      <c r="Y304" s="12">
        <v>16</v>
      </c>
      <c r="Z304" s="12">
        <f t="shared" si="53"/>
        <v>160</v>
      </c>
      <c r="AA304" s="12">
        <v>2</v>
      </c>
      <c r="AC304" s="12">
        <v>160</v>
      </c>
      <c r="AF304" s="12">
        <v>16</v>
      </c>
      <c r="AG304" s="24" t="s">
        <v>243</v>
      </c>
      <c r="AH304" s="2"/>
      <c r="AI304" s="2"/>
      <c r="AJ304" s="2"/>
      <c r="AK304" s="2"/>
      <c r="AL304" s="2"/>
      <c r="AM304" s="2"/>
      <c r="AN304" s="2"/>
      <c r="AO304" s="2"/>
      <c r="AP304" s="2"/>
      <c r="AQ304" s="11"/>
    </row>
    <row r="305" spans="1:43" s="12" customFormat="1" x14ac:dyDescent="0.55000000000000004">
      <c r="A305" s="53"/>
      <c r="E305" s="23"/>
      <c r="I305" s="23"/>
      <c r="W305" s="12" t="s">
        <v>66</v>
      </c>
      <c r="X305" s="12">
        <v>10</v>
      </c>
      <c r="Y305" s="12">
        <v>13</v>
      </c>
      <c r="Z305" s="12">
        <f t="shared" si="53"/>
        <v>130</v>
      </c>
      <c r="AA305" s="12">
        <v>2</v>
      </c>
      <c r="AC305" s="12">
        <v>130</v>
      </c>
      <c r="AF305" s="12">
        <v>11</v>
      </c>
      <c r="AG305" s="24" t="s">
        <v>244</v>
      </c>
      <c r="AH305" s="2"/>
      <c r="AI305" s="2"/>
      <c r="AJ305" s="2"/>
      <c r="AK305" s="2"/>
      <c r="AL305" s="2"/>
      <c r="AM305" s="2"/>
      <c r="AN305" s="2"/>
      <c r="AO305" s="2"/>
      <c r="AP305" s="2"/>
      <c r="AQ305" s="11"/>
    </row>
    <row r="306" spans="1:43" s="12" customFormat="1" x14ac:dyDescent="0.55000000000000004">
      <c r="A306" s="53"/>
      <c r="E306" s="23"/>
      <c r="I306" s="23"/>
      <c r="W306" s="12" t="s">
        <v>161</v>
      </c>
      <c r="X306" s="12">
        <v>2</v>
      </c>
      <c r="Y306" s="12">
        <v>3</v>
      </c>
      <c r="Z306" s="12">
        <f t="shared" si="53"/>
        <v>6</v>
      </c>
      <c r="AA306" s="12">
        <v>2</v>
      </c>
      <c r="AC306" s="12">
        <v>6</v>
      </c>
      <c r="AF306" s="12">
        <v>11</v>
      </c>
      <c r="AG306" s="24" t="s">
        <v>67</v>
      </c>
      <c r="AH306" s="2"/>
      <c r="AI306" s="2"/>
      <c r="AJ306" s="2"/>
      <c r="AK306" s="2"/>
      <c r="AL306" s="2"/>
      <c r="AM306" s="2"/>
      <c r="AN306" s="2"/>
      <c r="AO306" s="2"/>
      <c r="AP306" s="2"/>
      <c r="AQ306" s="11"/>
    </row>
    <row r="307" spans="1:43" s="12" customFormat="1" x14ac:dyDescent="0.55000000000000004">
      <c r="A307" s="53"/>
      <c r="B307" s="12" t="s">
        <v>92</v>
      </c>
      <c r="C307" s="12" t="s">
        <v>238</v>
      </c>
      <c r="D307" s="12" t="s">
        <v>241</v>
      </c>
      <c r="E307" s="23" t="s">
        <v>23</v>
      </c>
      <c r="F307" s="12">
        <v>15992</v>
      </c>
      <c r="G307" s="12">
        <v>1</v>
      </c>
      <c r="H307" s="12">
        <v>6851</v>
      </c>
      <c r="I307" s="23">
        <v>11</v>
      </c>
      <c r="J307" s="12">
        <v>6</v>
      </c>
      <c r="K307" s="12">
        <v>0</v>
      </c>
      <c r="L307" s="12">
        <v>58</v>
      </c>
      <c r="M307" s="12">
        <f t="shared" si="52"/>
        <v>2458</v>
      </c>
      <c r="N307" s="12">
        <v>1</v>
      </c>
      <c r="O307" s="12">
        <v>2458</v>
      </c>
      <c r="AG307" s="24" t="s">
        <v>64</v>
      </c>
      <c r="AH307" s="2"/>
      <c r="AI307" s="2"/>
      <c r="AJ307" s="2"/>
      <c r="AK307" s="2"/>
      <c r="AL307" s="2"/>
      <c r="AM307" s="2"/>
      <c r="AN307" s="2"/>
      <c r="AO307" s="2"/>
      <c r="AP307" s="2"/>
      <c r="AQ307" s="11"/>
    </row>
    <row r="308" spans="1:43" s="12" customFormat="1" x14ac:dyDescent="0.55000000000000004">
      <c r="A308" s="53"/>
      <c r="B308" s="12" t="s">
        <v>92</v>
      </c>
      <c r="C308" s="12" t="s">
        <v>238</v>
      </c>
      <c r="D308" s="12" t="s">
        <v>241</v>
      </c>
      <c r="E308" s="23" t="s">
        <v>23</v>
      </c>
      <c r="F308" s="12">
        <v>15998</v>
      </c>
      <c r="G308" s="12">
        <v>9</v>
      </c>
      <c r="H308" s="12">
        <v>6857</v>
      </c>
      <c r="I308" s="23">
        <v>11</v>
      </c>
      <c r="J308" s="12">
        <v>6</v>
      </c>
      <c r="K308" s="12">
        <v>1</v>
      </c>
      <c r="L308" s="12">
        <v>92</v>
      </c>
      <c r="M308" s="12">
        <f t="shared" si="52"/>
        <v>2592</v>
      </c>
      <c r="N308" s="12">
        <v>1</v>
      </c>
      <c r="O308" s="12">
        <v>2592</v>
      </c>
      <c r="AG308" s="24" t="s">
        <v>63</v>
      </c>
      <c r="AH308" s="2"/>
      <c r="AI308" s="2"/>
      <c r="AJ308" s="2"/>
      <c r="AK308" s="2"/>
      <c r="AL308" s="2"/>
      <c r="AM308" s="2"/>
      <c r="AN308" s="2"/>
      <c r="AO308" s="2"/>
      <c r="AP308" s="2"/>
      <c r="AQ308" s="11"/>
    </row>
    <row r="309" spans="1:43" s="48" customFormat="1" x14ac:dyDescent="0.55000000000000004">
      <c r="A309" s="54"/>
      <c r="E309" s="47"/>
      <c r="I309" s="47"/>
      <c r="AG309" s="49"/>
      <c r="AH309" s="50"/>
      <c r="AI309" s="50"/>
      <c r="AJ309" s="50"/>
      <c r="AK309" s="50"/>
      <c r="AL309" s="50"/>
      <c r="AM309" s="50"/>
      <c r="AN309" s="50"/>
      <c r="AO309" s="50"/>
      <c r="AP309" s="50"/>
      <c r="AQ309" s="51"/>
    </row>
    <row r="310" spans="1:43" s="12" customFormat="1" x14ac:dyDescent="0.55000000000000004">
      <c r="A310" s="53">
        <v>65</v>
      </c>
      <c r="B310" s="12" t="s">
        <v>92</v>
      </c>
      <c r="C310" s="12" t="s">
        <v>245</v>
      </c>
      <c r="D310" s="12" t="s">
        <v>246</v>
      </c>
      <c r="E310" s="23" t="s">
        <v>23</v>
      </c>
      <c r="F310" s="12">
        <v>14837</v>
      </c>
      <c r="G310" s="12">
        <v>14</v>
      </c>
      <c r="H310" s="12">
        <v>6104</v>
      </c>
      <c r="I310" s="23">
        <v>11</v>
      </c>
      <c r="J310" s="12">
        <v>0</v>
      </c>
      <c r="K310" s="12">
        <v>2</v>
      </c>
      <c r="L310" s="12">
        <v>42</v>
      </c>
      <c r="M310" s="12">
        <f t="shared" si="52"/>
        <v>242</v>
      </c>
      <c r="N310" s="12">
        <v>2</v>
      </c>
      <c r="P310" s="12">
        <v>242</v>
      </c>
      <c r="Q310" s="12" t="s">
        <v>71</v>
      </c>
      <c r="U310" s="12" t="s">
        <v>247</v>
      </c>
      <c r="V310" s="12" t="s">
        <v>160</v>
      </c>
      <c r="W310" s="12" t="s">
        <v>108</v>
      </c>
      <c r="X310" s="12">
        <v>15</v>
      </c>
      <c r="Y310" s="12">
        <v>20</v>
      </c>
      <c r="Z310" s="12">
        <f t="shared" si="53"/>
        <v>300</v>
      </c>
      <c r="AA310" s="12">
        <v>2</v>
      </c>
      <c r="AC310" s="12">
        <v>300</v>
      </c>
      <c r="AF310" s="12">
        <v>31</v>
      </c>
      <c r="AG310" s="24" t="s">
        <v>110</v>
      </c>
      <c r="AH310" s="2"/>
      <c r="AI310" s="2"/>
      <c r="AJ310" s="2"/>
      <c r="AK310" s="2"/>
      <c r="AL310" s="2"/>
      <c r="AM310" s="2"/>
      <c r="AN310" s="2"/>
      <c r="AO310" s="2"/>
      <c r="AP310" s="2"/>
      <c r="AQ310" s="11"/>
    </row>
    <row r="311" spans="1:43" s="12" customFormat="1" x14ac:dyDescent="0.55000000000000004">
      <c r="A311" s="53"/>
      <c r="E311" s="23"/>
      <c r="I311" s="23"/>
      <c r="W311" s="12" t="s">
        <v>108</v>
      </c>
      <c r="X311" s="12">
        <v>10</v>
      </c>
      <c r="Y311" s="12">
        <v>20</v>
      </c>
      <c r="Z311" s="12">
        <f t="shared" si="53"/>
        <v>200</v>
      </c>
      <c r="AA311" s="12">
        <v>2</v>
      </c>
      <c r="AC311" s="12">
        <v>200</v>
      </c>
      <c r="AF311" s="12">
        <v>31</v>
      </c>
      <c r="AG311" s="24" t="s">
        <v>109</v>
      </c>
      <c r="AH311" s="2"/>
      <c r="AI311" s="2"/>
      <c r="AJ311" s="2"/>
      <c r="AK311" s="2"/>
      <c r="AL311" s="2"/>
      <c r="AM311" s="2"/>
      <c r="AN311" s="2"/>
      <c r="AO311" s="2"/>
      <c r="AP311" s="2"/>
      <c r="AQ311" s="11"/>
    </row>
    <row r="312" spans="1:43" s="48" customFormat="1" x14ac:dyDescent="0.55000000000000004">
      <c r="A312" s="54"/>
      <c r="E312" s="47"/>
      <c r="I312" s="47"/>
      <c r="AG312" s="49"/>
      <c r="AH312" s="50"/>
      <c r="AI312" s="50"/>
      <c r="AJ312" s="50"/>
      <c r="AK312" s="50"/>
      <c r="AL312" s="50"/>
      <c r="AM312" s="50"/>
      <c r="AN312" s="50"/>
      <c r="AO312" s="50"/>
      <c r="AP312" s="50"/>
      <c r="AQ312" s="51"/>
    </row>
    <row r="313" spans="1:43" s="12" customFormat="1" x14ac:dyDescent="0.55000000000000004">
      <c r="A313" s="53">
        <v>66</v>
      </c>
      <c r="B313" s="12" t="s">
        <v>56</v>
      </c>
      <c r="C313" s="12" t="s">
        <v>248</v>
      </c>
      <c r="D313" s="12" t="s">
        <v>131</v>
      </c>
      <c r="E313" s="23" t="s">
        <v>23</v>
      </c>
      <c r="F313" s="12">
        <v>15025</v>
      </c>
      <c r="G313" s="12">
        <v>108</v>
      </c>
      <c r="H313" s="12">
        <v>6198</v>
      </c>
      <c r="I313" s="23">
        <v>11</v>
      </c>
      <c r="J313" s="12">
        <v>0</v>
      </c>
      <c r="K313" s="12">
        <v>2</v>
      </c>
      <c r="L313" s="12">
        <v>46</v>
      </c>
      <c r="M313" s="12">
        <f t="shared" ref="M313" si="55">+(J313*400)+(K313*100)+L313</f>
        <v>246</v>
      </c>
      <c r="N313" s="12">
        <v>2</v>
      </c>
      <c r="P313" s="12">
        <v>246</v>
      </c>
      <c r="U313" s="12" t="s">
        <v>250</v>
      </c>
      <c r="V313" s="12" t="s">
        <v>160</v>
      </c>
      <c r="W313" s="12" t="s">
        <v>108</v>
      </c>
      <c r="X313" s="12">
        <v>10</v>
      </c>
      <c r="Y313" s="12">
        <v>19.5</v>
      </c>
      <c r="Z313" s="12">
        <f t="shared" ref="Z313:Z315" si="56">+X313*Y313</f>
        <v>195</v>
      </c>
      <c r="AA313" s="12">
        <v>2</v>
      </c>
      <c r="AC313" s="12">
        <v>195</v>
      </c>
      <c r="AF313" s="12">
        <v>21</v>
      </c>
      <c r="AG313" s="24"/>
      <c r="AH313" s="2"/>
      <c r="AI313" s="2"/>
      <c r="AJ313" s="2"/>
      <c r="AK313" s="2"/>
      <c r="AL313" s="2"/>
      <c r="AM313" s="2"/>
      <c r="AN313" s="2"/>
      <c r="AO313" s="2"/>
      <c r="AP313" s="2"/>
      <c r="AQ313" s="11"/>
    </row>
    <row r="314" spans="1:43" s="12" customFormat="1" x14ac:dyDescent="0.55000000000000004">
      <c r="A314" s="53"/>
      <c r="E314" s="23"/>
      <c r="I314" s="23"/>
      <c r="W314" s="12" t="s">
        <v>161</v>
      </c>
      <c r="X314" s="12">
        <v>2</v>
      </c>
      <c r="Y314" s="12">
        <v>3.5</v>
      </c>
      <c r="Z314" s="12">
        <f t="shared" si="56"/>
        <v>7</v>
      </c>
      <c r="AA314" s="12">
        <v>2</v>
      </c>
      <c r="AC314" s="12">
        <v>7</v>
      </c>
      <c r="AF314" s="12">
        <v>21</v>
      </c>
      <c r="AG314" s="24" t="s">
        <v>67</v>
      </c>
      <c r="AH314" s="2"/>
      <c r="AI314" s="2"/>
      <c r="AJ314" s="2"/>
      <c r="AK314" s="2"/>
      <c r="AL314" s="2"/>
      <c r="AM314" s="2"/>
      <c r="AN314" s="2"/>
      <c r="AO314" s="2"/>
      <c r="AP314" s="2"/>
      <c r="AQ314" s="11"/>
    </row>
    <row r="315" spans="1:43" s="12" customFormat="1" x14ac:dyDescent="0.55000000000000004">
      <c r="A315" s="53"/>
      <c r="E315" s="23"/>
      <c r="I315" s="23"/>
      <c r="V315" s="12" t="s">
        <v>72</v>
      </c>
      <c r="W315" s="12" t="s">
        <v>66</v>
      </c>
      <c r="X315" s="12">
        <v>6.5</v>
      </c>
      <c r="Y315" s="12">
        <v>8.5</v>
      </c>
      <c r="Z315" s="12">
        <f t="shared" si="56"/>
        <v>55.25</v>
      </c>
      <c r="AA315" s="12">
        <v>3</v>
      </c>
      <c r="AD315" s="12">
        <v>55.25</v>
      </c>
      <c r="AF315" s="12">
        <v>21</v>
      </c>
      <c r="AG315" s="24" t="s">
        <v>72</v>
      </c>
      <c r="AH315" s="2"/>
      <c r="AI315" s="2"/>
      <c r="AJ315" s="2"/>
      <c r="AK315" s="2"/>
      <c r="AL315" s="2"/>
      <c r="AM315" s="2"/>
      <c r="AN315" s="2"/>
      <c r="AO315" s="2"/>
      <c r="AP315" s="2"/>
      <c r="AQ315" s="11"/>
    </row>
    <row r="316" spans="1:43" s="12" customFormat="1" x14ac:dyDescent="0.55000000000000004">
      <c r="A316" s="53"/>
      <c r="B316" s="12" t="s">
        <v>56</v>
      </c>
      <c r="C316" s="12" t="s">
        <v>248</v>
      </c>
      <c r="D316" s="12" t="s">
        <v>131</v>
      </c>
      <c r="E316" s="23" t="s">
        <v>23</v>
      </c>
      <c r="F316" s="12">
        <v>15293</v>
      </c>
      <c r="G316" s="12">
        <v>98</v>
      </c>
      <c r="H316" s="12">
        <v>6468</v>
      </c>
      <c r="I316" s="23">
        <v>11</v>
      </c>
      <c r="J316" s="12">
        <v>3</v>
      </c>
      <c r="K316" s="12">
        <v>2</v>
      </c>
      <c r="L316" s="12">
        <v>88</v>
      </c>
      <c r="M316" s="12">
        <f t="shared" si="52"/>
        <v>1488</v>
      </c>
      <c r="N316" s="12">
        <v>1</v>
      </c>
      <c r="O316" s="12">
        <v>1488</v>
      </c>
      <c r="AG316" s="24" t="s">
        <v>276</v>
      </c>
      <c r="AH316" s="2"/>
      <c r="AI316" s="2"/>
      <c r="AJ316" s="2"/>
      <c r="AK316" s="2"/>
      <c r="AL316" s="2"/>
      <c r="AM316" s="2"/>
      <c r="AN316" s="2"/>
      <c r="AO316" s="2"/>
      <c r="AP316" s="2"/>
      <c r="AQ316" s="11"/>
    </row>
    <row r="317" spans="1:43" s="12" customFormat="1" x14ac:dyDescent="0.55000000000000004">
      <c r="A317" s="53"/>
      <c r="B317" s="12" t="s">
        <v>56</v>
      </c>
      <c r="C317" s="12" t="s">
        <v>248</v>
      </c>
      <c r="D317" s="12" t="s">
        <v>131</v>
      </c>
      <c r="E317" s="23" t="s">
        <v>23</v>
      </c>
      <c r="F317" s="12">
        <v>15689</v>
      </c>
      <c r="G317" s="12">
        <v>2</v>
      </c>
      <c r="H317" s="12">
        <v>5612</v>
      </c>
      <c r="I317" s="23">
        <v>11</v>
      </c>
      <c r="J317" s="12">
        <v>0</v>
      </c>
      <c r="K317" s="12">
        <v>1</v>
      </c>
      <c r="L317" s="12">
        <v>19</v>
      </c>
      <c r="M317" s="12">
        <f t="shared" si="52"/>
        <v>119</v>
      </c>
      <c r="N317" s="12">
        <v>1</v>
      </c>
      <c r="O317" s="12">
        <v>119</v>
      </c>
      <c r="AG317" s="24" t="s">
        <v>63</v>
      </c>
      <c r="AH317" s="2"/>
      <c r="AI317" s="2"/>
      <c r="AJ317" s="2"/>
      <c r="AK317" s="2"/>
      <c r="AL317" s="2"/>
      <c r="AM317" s="2"/>
      <c r="AN317" s="2"/>
      <c r="AO317" s="2"/>
      <c r="AP317" s="2"/>
      <c r="AQ317" s="11"/>
    </row>
    <row r="318" spans="1:43" s="12" customFormat="1" x14ac:dyDescent="0.55000000000000004">
      <c r="A318" s="53"/>
      <c r="B318" s="12" t="s">
        <v>56</v>
      </c>
      <c r="C318" s="12" t="s">
        <v>248</v>
      </c>
      <c r="D318" s="12" t="s">
        <v>131</v>
      </c>
      <c r="E318" s="23" t="s">
        <v>23</v>
      </c>
      <c r="F318" s="12">
        <v>15980</v>
      </c>
      <c r="G318" s="12">
        <v>14</v>
      </c>
      <c r="H318" s="12">
        <v>6839</v>
      </c>
      <c r="I318" s="23">
        <v>11</v>
      </c>
      <c r="J318" s="12">
        <v>3</v>
      </c>
      <c r="K318" s="12">
        <v>1</v>
      </c>
      <c r="L318" s="12">
        <v>49</v>
      </c>
      <c r="M318" s="12">
        <f t="shared" si="52"/>
        <v>1349</v>
      </c>
      <c r="N318" s="12">
        <v>1</v>
      </c>
      <c r="O318" s="12">
        <v>1349</v>
      </c>
      <c r="AG318" s="24" t="s">
        <v>63</v>
      </c>
      <c r="AH318" s="2"/>
      <c r="AI318" s="2"/>
      <c r="AJ318" s="2"/>
      <c r="AK318" s="2"/>
      <c r="AL318" s="2"/>
      <c r="AM318" s="2"/>
      <c r="AN318" s="2"/>
      <c r="AO318" s="2"/>
      <c r="AP318" s="2"/>
      <c r="AQ318" s="11"/>
    </row>
    <row r="319" spans="1:43" s="12" customFormat="1" x14ac:dyDescent="0.55000000000000004">
      <c r="A319" s="53"/>
      <c r="B319" s="12" t="s">
        <v>56</v>
      </c>
      <c r="C319" s="12" t="s">
        <v>248</v>
      </c>
      <c r="D319" s="12" t="s">
        <v>131</v>
      </c>
      <c r="E319" s="23" t="s">
        <v>23</v>
      </c>
      <c r="F319" s="12">
        <v>16018</v>
      </c>
      <c r="G319" s="12">
        <v>23</v>
      </c>
      <c r="H319" s="12">
        <v>6888</v>
      </c>
      <c r="I319" s="23">
        <v>11</v>
      </c>
      <c r="J319" s="12">
        <v>1</v>
      </c>
      <c r="K319" s="12">
        <v>1</v>
      </c>
      <c r="L319" s="12">
        <v>40</v>
      </c>
      <c r="M319" s="12">
        <f t="shared" si="52"/>
        <v>540</v>
      </c>
      <c r="N319" s="12">
        <v>1</v>
      </c>
      <c r="O319" s="12">
        <v>540</v>
      </c>
      <c r="AG319" s="24" t="s">
        <v>90</v>
      </c>
      <c r="AH319" s="2"/>
      <c r="AI319" s="2"/>
      <c r="AJ319" s="2"/>
      <c r="AK319" s="2"/>
      <c r="AL319" s="2"/>
      <c r="AM319" s="2"/>
      <c r="AN319" s="2"/>
      <c r="AO319" s="2"/>
      <c r="AP319" s="2"/>
      <c r="AQ319" s="11"/>
    </row>
    <row r="320" spans="1:43" s="12" customFormat="1" x14ac:dyDescent="0.55000000000000004">
      <c r="A320" s="53"/>
      <c r="B320" s="12" t="s">
        <v>56</v>
      </c>
      <c r="C320" s="12" t="s">
        <v>248</v>
      </c>
      <c r="D320" s="12" t="s">
        <v>131</v>
      </c>
      <c r="E320" s="23" t="s">
        <v>23</v>
      </c>
      <c r="F320" s="12">
        <v>15904</v>
      </c>
      <c r="G320" s="12">
        <v>22</v>
      </c>
      <c r="H320" s="12">
        <v>6763</v>
      </c>
      <c r="I320" s="23">
        <v>11</v>
      </c>
      <c r="J320" s="12">
        <v>2</v>
      </c>
      <c r="K320" s="12">
        <v>2</v>
      </c>
      <c r="L320" s="12">
        <v>25</v>
      </c>
      <c r="M320" s="12">
        <f t="shared" si="52"/>
        <v>1025</v>
      </c>
      <c r="N320" s="12">
        <v>1</v>
      </c>
      <c r="O320" s="12">
        <v>1025</v>
      </c>
      <c r="AG320" s="24" t="s">
        <v>63</v>
      </c>
      <c r="AH320" s="2"/>
      <c r="AI320" s="2"/>
      <c r="AJ320" s="2"/>
      <c r="AK320" s="2"/>
      <c r="AL320" s="2"/>
      <c r="AM320" s="2"/>
      <c r="AN320" s="2"/>
      <c r="AO320" s="2"/>
      <c r="AP320" s="2"/>
      <c r="AQ320" s="11"/>
    </row>
    <row r="321" spans="1:43" s="12" customFormat="1" x14ac:dyDescent="0.55000000000000004">
      <c r="A321" s="53"/>
      <c r="B321" s="12" t="s">
        <v>56</v>
      </c>
      <c r="C321" s="12" t="s">
        <v>248</v>
      </c>
      <c r="D321" s="12" t="s">
        <v>131</v>
      </c>
      <c r="E321" s="23" t="s">
        <v>23</v>
      </c>
      <c r="F321" s="12">
        <v>15866</v>
      </c>
      <c r="G321" s="12">
        <v>24</v>
      </c>
      <c r="H321" s="12">
        <v>6725</v>
      </c>
      <c r="I321" s="23">
        <v>11</v>
      </c>
      <c r="J321" s="12">
        <v>13</v>
      </c>
      <c r="K321" s="12">
        <v>0</v>
      </c>
      <c r="L321" s="12">
        <v>36</v>
      </c>
      <c r="M321" s="12">
        <f t="shared" si="52"/>
        <v>5236</v>
      </c>
      <c r="N321" s="12">
        <v>1</v>
      </c>
      <c r="O321" s="12">
        <v>5236</v>
      </c>
      <c r="AG321" s="24" t="s">
        <v>249</v>
      </c>
      <c r="AH321" s="2"/>
      <c r="AI321" s="2"/>
      <c r="AJ321" s="2"/>
      <c r="AK321" s="2"/>
      <c r="AL321" s="2"/>
      <c r="AM321" s="2"/>
      <c r="AN321" s="2"/>
      <c r="AO321" s="2"/>
      <c r="AP321" s="2"/>
      <c r="AQ321" s="11"/>
    </row>
    <row r="322" spans="1:43" s="12" customFormat="1" x14ac:dyDescent="0.55000000000000004">
      <c r="A322" s="53"/>
      <c r="B322" s="12" t="s">
        <v>56</v>
      </c>
      <c r="C322" s="12" t="s">
        <v>248</v>
      </c>
      <c r="D322" s="12" t="s">
        <v>131</v>
      </c>
      <c r="E322" s="23" t="s">
        <v>23</v>
      </c>
      <c r="F322" s="12">
        <v>15451</v>
      </c>
      <c r="G322" s="12">
        <v>5</v>
      </c>
      <c r="H322" s="12">
        <v>6651</v>
      </c>
      <c r="I322" s="23">
        <v>11</v>
      </c>
      <c r="J322" s="12">
        <v>1</v>
      </c>
      <c r="K322" s="12">
        <v>2</v>
      </c>
      <c r="L322" s="12">
        <v>24</v>
      </c>
      <c r="M322" s="12">
        <f t="shared" si="52"/>
        <v>624</v>
      </c>
      <c r="N322" s="12">
        <v>1</v>
      </c>
      <c r="O322" s="12">
        <v>624</v>
      </c>
      <c r="AG322" s="24" t="s">
        <v>63</v>
      </c>
      <c r="AH322" s="2"/>
      <c r="AI322" s="2"/>
      <c r="AJ322" s="2"/>
      <c r="AK322" s="2"/>
      <c r="AL322" s="2"/>
      <c r="AM322" s="2"/>
      <c r="AN322" s="2"/>
      <c r="AO322" s="2"/>
      <c r="AP322" s="2"/>
      <c r="AQ322" s="11"/>
    </row>
    <row r="323" spans="1:43" s="12" customFormat="1" x14ac:dyDescent="0.55000000000000004">
      <c r="A323" s="53"/>
      <c r="B323" s="12" t="s">
        <v>56</v>
      </c>
      <c r="C323" s="12" t="s">
        <v>248</v>
      </c>
      <c r="D323" s="12" t="s">
        <v>131</v>
      </c>
      <c r="E323" s="23" t="s">
        <v>23</v>
      </c>
      <c r="F323" s="12">
        <v>15268</v>
      </c>
      <c r="G323" s="12">
        <v>27</v>
      </c>
      <c r="H323" s="12">
        <v>6443</v>
      </c>
      <c r="I323" s="23">
        <v>11</v>
      </c>
      <c r="J323" s="12">
        <v>3</v>
      </c>
      <c r="K323" s="12">
        <v>1</v>
      </c>
      <c r="L323" s="12">
        <v>38</v>
      </c>
      <c r="M323" s="12">
        <f t="shared" si="52"/>
        <v>1338</v>
      </c>
      <c r="N323" s="12">
        <v>1</v>
      </c>
      <c r="O323" s="12">
        <v>1338</v>
      </c>
      <c r="AG323" s="24" t="s">
        <v>251</v>
      </c>
      <c r="AH323" s="2"/>
      <c r="AI323" s="2"/>
      <c r="AJ323" s="2"/>
      <c r="AK323" s="2"/>
      <c r="AL323" s="2"/>
      <c r="AM323" s="2"/>
      <c r="AN323" s="2"/>
      <c r="AO323" s="2"/>
      <c r="AP323" s="2"/>
      <c r="AQ323" s="11"/>
    </row>
    <row r="324" spans="1:43" s="48" customFormat="1" x14ac:dyDescent="0.55000000000000004">
      <c r="A324" s="54"/>
      <c r="E324" s="47"/>
      <c r="I324" s="47"/>
      <c r="AG324" s="49"/>
      <c r="AH324" s="50"/>
      <c r="AI324" s="50"/>
      <c r="AJ324" s="50"/>
      <c r="AK324" s="50"/>
      <c r="AL324" s="50"/>
      <c r="AM324" s="50"/>
      <c r="AN324" s="50"/>
      <c r="AO324" s="50"/>
      <c r="AP324" s="50"/>
      <c r="AQ324" s="51"/>
    </row>
    <row r="325" spans="1:43" s="12" customFormat="1" x14ac:dyDescent="0.55000000000000004">
      <c r="A325" s="53">
        <v>67</v>
      </c>
      <c r="B325" s="12" t="s">
        <v>92</v>
      </c>
      <c r="C325" s="12" t="s">
        <v>252</v>
      </c>
      <c r="D325" s="12" t="s">
        <v>253</v>
      </c>
      <c r="E325" s="23" t="s">
        <v>23</v>
      </c>
      <c r="F325" s="12">
        <v>12012</v>
      </c>
      <c r="G325" s="12">
        <v>5</v>
      </c>
      <c r="H325" s="12">
        <v>5336</v>
      </c>
      <c r="I325" s="23">
        <v>11</v>
      </c>
      <c r="J325" s="12">
        <v>0</v>
      </c>
      <c r="K325" s="12">
        <v>3</v>
      </c>
      <c r="L325" s="12">
        <v>68</v>
      </c>
      <c r="M325" s="12">
        <f t="shared" si="52"/>
        <v>368</v>
      </c>
      <c r="N325" s="12">
        <v>1</v>
      </c>
      <c r="O325" s="12">
        <v>368</v>
      </c>
      <c r="U325" s="12" t="s">
        <v>254</v>
      </c>
      <c r="V325" s="12" t="s">
        <v>160</v>
      </c>
      <c r="W325" s="12" t="s">
        <v>66</v>
      </c>
      <c r="X325" s="12">
        <v>11</v>
      </c>
      <c r="Y325" s="12">
        <v>22</v>
      </c>
      <c r="Z325" s="12">
        <f t="shared" si="53"/>
        <v>242</v>
      </c>
      <c r="AA325" s="12">
        <v>2</v>
      </c>
      <c r="AC325" s="12">
        <v>242</v>
      </c>
      <c r="AF325" s="12">
        <v>31</v>
      </c>
      <c r="AG325" s="24"/>
      <c r="AH325" s="2"/>
      <c r="AI325" s="2"/>
      <c r="AJ325" s="2"/>
      <c r="AK325" s="2"/>
      <c r="AL325" s="2"/>
      <c r="AM325" s="2"/>
      <c r="AN325" s="2"/>
      <c r="AO325" s="2"/>
      <c r="AP325" s="2"/>
      <c r="AQ325" s="11"/>
    </row>
    <row r="326" spans="1:43" s="12" customFormat="1" x14ac:dyDescent="0.55000000000000004">
      <c r="A326" s="53"/>
      <c r="E326" s="23"/>
      <c r="I326" s="23"/>
      <c r="W326" s="12" t="s">
        <v>66</v>
      </c>
      <c r="X326" s="12">
        <v>5</v>
      </c>
      <c r="Y326" s="12">
        <v>8</v>
      </c>
      <c r="Z326" s="12">
        <f t="shared" si="53"/>
        <v>40</v>
      </c>
      <c r="AA326" s="12">
        <v>2</v>
      </c>
      <c r="AC326" s="12">
        <v>40</v>
      </c>
      <c r="AF326" s="12">
        <v>4</v>
      </c>
      <c r="AG326" s="24" t="s">
        <v>133</v>
      </c>
      <c r="AH326" s="2"/>
      <c r="AI326" s="2"/>
      <c r="AJ326" s="2"/>
      <c r="AK326" s="2"/>
      <c r="AL326" s="2"/>
      <c r="AM326" s="2"/>
      <c r="AN326" s="2"/>
      <c r="AO326" s="2"/>
      <c r="AP326" s="2"/>
      <c r="AQ326" s="11"/>
    </row>
    <row r="327" spans="1:43" s="12" customFormat="1" x14ac:dyDescent="0.55000000000000004">
      <c r="A327" s="53"/>
      <c r="E327" s="23"/>
      <c r="I327" s="23"/>
      <c r="W327" s="12" t="s">
        <v>66</v>
      </c>
      <c r="X327" s="12">
        <v>6</v>
      </c>
      <c r="Y327" s="12">
        <v>9</v>
      </c>
      <c r="Z327" s="12">
        <f t="shared" si="53"/>
        <v>54</v>
      </c>
      <c r="AA327" s="12">
        <v>2</v>
      </c>
      <c r="AC327" s="12">
        <v>54</v>
      </c>
      <c r="AF327" s="12">
        <v>7</v>
      </c>
      <c r="AG327" s="24" t="s">
        <v>133</v>
      </c>
      <c r="AH327" s="2"/>
      <c r="AI327" s="2"/>
      <c r="AJ327" s="2"/>
      <c r="AK327" s="2"/>
      <c r="AL327" s="2"/>
      <c r="AM327" s="2"/>
      <c r="AN327" s="2"/>
      <c r="AO327" s="2"/>
      <c r="AP327" s="2"/>
      <c r="AQ327" s="11"/>
    </row>
    <row r="328" spans="1:43" s="48" customFormat="1" x14ac:dyDescent="0.55000000000000004">
      <c r="A328" s="54"/>
      <c r="E328" s="47"/>
      <c r="I328" s="47"/>
      <c r="AG328" s="49"/>
      <c r="AH328" s="50"/>
      <c r="AI328" s="50"/>
      <c r="AJ328" s="50"/>
      <c r="AK328" s="50"/>
      <c r="AL328" s="50"/>
      <c r="AM328" s="50"/>
      <c r="AN328" s="50"/>
      <c r="AO328" s="50"/>
      <c r="AP328" s="50"/>
      <c r="AQ328" s="51"/>
    </row>
    <row r="329" spans="1:43" s="12" customFormat="1" x14ac:dyDescent="0.55000000000000004">
      <c r="A329" s="53">
        <v>68</v>
      </c>
      <c r="B329" s="12" t="s">
        <v>92</v>
      </c>
      <c r="C329" s="12" t="s">
        <v>255</v>
      </c>
      <c r="D329" s="12" t="s">
        <v>256</v>
      </c>
      <c r="E329" s="23" t="s">
        <v>23</v>
      </c>
      <c r="F329" s="12">
        <v>15014</v>
      </c>
      <c r="G329" s="12">
        <v>95</v>
      </c>
      <c r="H329" s="12">
        <v>6187</v>
      </c>
      <c r="I329" s="23">
        <v>11</v>
      </c>
      <c r="J329" s="12">
        <v>0</v>
      </c>
      <c r="K329" s="12">
        <v>1</v>
      </c>
      <c r="L329" s="12">
        <v>52</v>
      </c>
      <c r="M329" s="12">
        <f t="shared" ref="M329:M349" si="57">+(J329*400)+(K329*100)+L329</f>
        <v>152</v>
      </c>
      <c r="N329" s="12">
        <v>2</v>
      </c>
      <c r="P329" s="12">
        <v>152</v>
      </c>
      <c r="U329" s="12" t="s">
        <v>257</v>
      </c>
      <c r="V329" s="12" t="s">
        <v>160</v>
      </c>
      <c r="W329" s="12" t="s">
        <v>66</v>
      </c>
      <c r="X329" s="12">
        <v>8</v>
      </c>
      <c r="Y329" s="12">
        <v>11</v>
      </c>
      <c r="Z329" s="12">
        <f t="shared" si="53"/>
        <v>88</v>
      </c>
      <c r="AA329" s="12">
        <v>2</v>
      </c>
      <c r="AC329" s="12">
        <v>88</v>
      </c>
      <c r="AF329" s="12">
        <v>21</v>
      </c>
      <c r="AG329" s="24" t="s">
        <v>258</v>
      </c>
      <c r="AH329" s="2"/>
      <c r="AI329" s="2"/>
      <c r="AJ329" s="2"/>
      <c r="AK329" s="2"/>
      <c r="AL329" s="2"/>
      <c r="AM329" s="2"/>
      <c r="AN329" s="2"/>
      <c r="AO329" s="2"/>
      <c r="AP329" s="2"/>
      <c r="AQ329" s="11"/>
    </row>
    <row r="330" spans="1:43" s="48" customFormat="1" x14ac:dyDescent="0.55000000000000004">
      <c r="A330" s="54"/>
      <c r="E330" s="47"/>
      <c r="I330" s="47"/>
      <c r="AG330" s="49"/>
      <c r="AH330" s="50"/>
      <c r="AI330" s="50"/>
      <c r="AJ330" s="50"/>
      <c r="AK330" s="50"/>
      <c r="AL330" s="50"/>
      <c r="AM330" s="50"/>
      <c r="AN330" s="50"/>
      <c r="AO330" s="50"/>
      <c r="AP330" s="50"/>
      <c r="AQ330" s="51"/>
    </row>
    <row r="331" spans="1:43" s="12" customFormat="1" x14ac:dyDescent="0.55000000000000004">
      <c r="A331" s="53">
        <v>69</v>
      </c>
      <c r="B331" s="12" t="s">
        <v>56</v>
      </c>
      <c r="C331" s="12" t="s">
        <v>530</v>
      </c>
      <c r="D331" s="12" t="s">
        <v>529</v>
      </c>
      <c r="E331" s="23" t="s">
        <v>23</v>
      </c>
      <c r="F331" s="12">
        <v>15871</v>
      </c>
      <c r="G331" s="12">
        <v>81</v>
      </c>
      <c r="H331" s="12">
        <v>6730</v>
      </c>
      <c r="I331" s="23">
        <v>11</v>
      </c>
      <c r="J331" s="12">
        <v>6</v>
      </c>
      <c r="K331" s="12">
        <v>3</v>
      </c>
      <c r="L331" s="12">
        <v>82</v>
      </c>
      <c r="M331" s="12">
        <f t="shared" ref="M331" si="58">+(J331*400)+(K331*100)+L331</f>
        <v>2782</v>
      </c>
      <c r="N331" s="12">
        <v>1</v>
      </c>
      <c r="O331" s="12">
        <v>2782</v>
      </c>
      <c r="AG331" s="24" t="s">
        <v>228</v>
      </c>
      <c r="AH331" s="2"/>
      <c r="AI331" s="2"/>
      <c r="AJ331" s="2"/>
      <c r="AK331" s="2"/>
      <c r="AL331" s="2"/>
      <c r="AM331" s="2"/>
      <c r="AN331" s="2"/>
      <c r="AO331" s="2"/>
      <c r="AP331" s="2"/>
      <c r="AQ331" s="11"/>
    </row>
    <row r="332" spans="1:43" s="48" customFormat="1" x14ac:dyDescent="0.55000000000000004">
      <c r="A332" s="54"/>
      <c r="E332" s="47"/>
      <c r="I332" s="47"/>
      <c r="AG332" s="49"/>
      <c r="AH332" s="50"/>
      <c r="AI332" s="50"/>
      <c r="AJ332" s="50"/>
      <c r="AK332" s="50"/>
      <c r="AL332" s="50"/>
      <c r="AM332" s="50"/>
      <c r="AN332" s="50"/>
      <c r="AO332" s="50"/>
      <c r="AP332" s="50"/>
      <c r="AQ332" s="51"/>
    </row>
    <row r="333" spans="1:43" s="26" customFormat="1" x14ac:dyDescent="0.55000000000000004">
      <c r="A333" s="53">
        <v>70</v>
      </c>
      <c r="B333" s="12" t="s">
        <v>92</v>
      </c>
      <c r="C333" s="12" t="s">
        <v>259</v>
      </c>
      <c r="D333" s="12" t="s">
        <v>172</v>
      </c>
      <c r="E333" s="23" t="s">
        <v>23</v>
      </c>
      <c r="F333" s="12">
        <v>15108</v>
      </c>
      <c r="G333" s="12">
        <v>15</v>
      </c>
      <c r="H333" s="12">
        <v>6279</v>
      </c>
      <c r="I333" s="23">
        <v>11</v>
      </c>
      <c r="J333" s="12">
        <v>1</v>
      </c>
      <c r="K333" s="12">
        <v>2</v>
      </c>
      <c r="L333" s="12">
        <v>72</v>
      </c>
      <c r="M333" s="12">
        <f t="shared" si="57"/>
        <v>672</v>
      </c>
      <c r="N333" s="12">
        <v>1</v>
      </c>
      <c r="O333" s="12">
        <v>672</v>
      </c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24" t="s">
        <v>228</v>
      </c>
      <c r="AH333" s="29"/>
      <c r="AI333" s="29"/>
      <c r="AJ333" s="29"/>
      <c r="AK333" s="29"/>
      <c r="AL333" s="29"/>
      <c r="AM333" s="29"/>
      <c r="AN333" s="29"/>
      <c r="AO333" s="29"/>
      <c r="AP333" s="29"/>
      <c r="AQ333" s="30"/>
    </row>
    <row r="334" spans="1:43" s="26" customFormat="1" x14ac:dyDescent="0.55000000000000004">
      <c r="A334" s="53"/>
      <c r="B334" s="12" t="s">
        <v>92</v>
      </c>
      <c r="C334" s="12" t="s">
        <v>259</v>
      </c>
      <c r="D334" s="12" t="s">
        <v>172</v>
      </c>
      <c r="E334" s="23" t="s">
        <v>23</v>
      </c>
      <c r="F334" s="12">
        <v>15112</v>
      </c>
      <c r="G334" s="12">
        <v>194</v>
      </c>
      <c r="H334" s="12">
        <v>6283</v>
      </c>
      <c r="I334" s="23">
        <v>11</v>
      </c>
      <c r="J334" s="12">
        <v>0</v>
      </c>
      <c r="K334" s="12">
        <v>2</v>
      </c>
      <c r="L334" s="12">
        <v>99</v>
      </c>
      <c r="M334" s="12">
        <f t="shared" si="57"/>
        <v>299</v>
      </c>
      <c r="N334" s="12">
        <v>1</v>
      </c>
      <c r="O334" s="12">
        <v>299</v>
      </c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24" t="s">
        <v>276</v>
      </c>
      <c r="AH334" s="29"/>
      <c r="AI334" s="29"/>
      <c r="AJ334" s="29"/>
      <c r="AK334" s="29"/>
      <c r="AL334" s="29"/>
      <c r="AM334" s="29"/>
      <c r="AN334" s="29"/>
      <c r="AO334" s="29"/>
      <c r="AP334" s="29"/>
      <c r="AQ334" s="30"/>
    </row>
    <row r="335" spans="1:43" s="48" customFormat="1" x14ac:dyDescent="0.55000000000000004">
      <c r="A335" s="54"/>
      <c r="E335" s="47"/>
      <c r="I335" s="47"/>
      <c r="AG335" s="49"/>
      <c r="AH335" s="50"/>
      <c r="AI335" s="50"/>
      <c r="AJ335" s="50"/>
      <c r="AK335" s="50"/>
      <c r="AL335" s="50"/>
      <c r="AM335" s="50"/>
      <c r="AN335" s="50"/>
      <c r="AO335" s="50"/>
      <c r="AP335" s="50"/>
      <c r="AQ335" s="51"/>
    </row>
    <row r="336" spans="1:43" s="12" customFormat="1" x14ac:dyDescent="0.55000000000000004">
      <c r="A336" s="53">
        <v>71</v>
      </c>
      <c r="B336" s="12" t="s">
        <v>56</v>
      </c>
      <c r="C336" s="12" t="s">
        <v>260</v>
      </c>
      <c r="D336" s="12" t="s">
        <v>246</v>
      </c>
      <c r="E336" s="23" t="s">
        <v>23</v>
      </c>
      <c r="F336" s="12">
        <v>15017</v>
      </c>
      <c r="G336" s="12">
        <v>98</v>
      </c>
      <c r="H336" s="12">
        <v>6190</v>
      </c>
      <c r="I336" s="23">
        <v>11</v>
      </c>
      <c r="J336" s="12">
        <v>0</v>
      </c>
      <c r="K336" s="12">
        <v>1</v>
      </c>
      <c r="L336" s="12">
        <v>78</v>
      </c>
      <c r="M336" s="12">
        <f t="shared" ref="M336" si="59">+(J336*400)+(K336*100)+L336</f>
        <v>178</v>
      </c>
      <c r="N336" s="12">
        <v>2</v>
      </c>
      <c r="P336" s="12">
        <v>178</v>
      </c>
      <c r="U336" s="12" t="s">
        <v>262</v>
      </c>
      <c r="V336" s="12" t="s">
        <v>160</v>
      </c>
      <c r="W336" s="12" t="s">
        <v>66</v>
      </c>
      <c r="X336" s="12">
        <v>8</v>
      </c>
      <c r="Y336" s="12">
        <v>15</v>
      </c>
      <c r="Z336" s="12">
        <f t="shared" ref="Z336" si="60">+X336*Y336</f>
        <v>120</v>
      </c>
      <c r="AA336" s="12">
        <v>2</v>
      </c>
      <c r="AC336" s="12">
        <v>120</v>
      </c>
      <c r="AF336" s="12">
        <v>21</v>
      </c>
      <c r="AG336" s="24" t="s">
        <v>263</v>
      </c>
      <c r="AH336" s="2"/>
      <c r="AI336" s="2"/>
      <c r="AJ336" s="2"/>
      <c r="AK336" s="2"/>
      <c r="AL336" s="2"/>
      <c r="AM336" s="2"/>
      <c r="AN336" s="2"/>
      <c r="AO336" s="2"/>
      <c r="AP336" s="2"/>
      <c r="AQ336" s="11"/>
    </row>
    <row r="337" spans="1:43" s="26" customFormat="1" x14ac:dyDescent="0.55000000000000004">
      <c r="A337" s="53"/>
      <c r="B337" s="12" t="s">
        <v>56</v>
      </c>
      <c r="C337" s="12" t="s">
        <v>260</v>
      </c>
      <c r="D337" s="12" t="s">
        <v>246</v>
      </c>
      <c r="E337" s="27" t="s">
        <v>23</v>
      </c>
      <c r="F337" s="26">
        <v>15804</v>
      </c>
      <c r="G337" s="26">
        <v>32</v>
      </c>
      <c r="H337" s="26">
        <v>6663</v>
      </c>
      <c r="I337" s="27">
        <v>11</v>
      </c>
      <c r="J337" s="26">
        <v>3</v>
      </c>
      <c r="K337" s="26">
        <v>3</v>
      </c>
      <c r="L337" s="26">
        <v>43</v>
      </c>
      <c r="M337" s="12">
        <f t="shared" si="57"/>
        <v>1543</v>
      </c>
      <c r="N337" s="12">
        <v>1</v>
      </c>
      <c r="O337" s="26">
        <v>1543</v>
      </c>
      <c r="X337" s="12"/>
      <c r="Y337" s="12"/>
      <c r="AG337" s="28" t="s">
        <v>261</v>
      </c>
      <c r="AH337" s="29"/>
      <c r="AI337" s="29"/>
      <c r="AJ337" s="29"/>
      <c r="AK337" s="29"/>
      <c r="AL337" s="29"/>
      <c r="AM337" s="29"/>
      <c r="AN337" s="29"/>
      <c r="AO337" s="29"/>
      <c r="AP337" s="29"/>
      <c r="AQ337" s="30"/>
    </row>
    <row r="338" spans="1:43" s="26" customFormat="1" x14ac:dyDescent="0.55000000000000004">
      <c r="A338" s="53"/>
      <c r="B338" s="12" t="s">
        <v>56</v>
      </c>
      <c r="C338" s="12" t="s">
        <v>260</v>
      </c>
      <c r="D338" s="12" t="s">
        <v>246</v>
      </c>
      <c r="E338" s="27" t="s">
        <v>23</v>
      </c>
      <c r="F338" s="26">
        <v>15828</v>
      </c>
      <c r="G338" s="26">
        <v>90</v>
      </c>
      <c r="H338" s="26">
        <v>6687</v>
      </c>
      <c r="I338" s="27">
        <v>11</v>
      </c>
      <c r="J338" s="26">
        <v>3</v>
      </c>
      <c r="K338" s="26">
        <v>1</v>
      </c>
      <c r="L338" s="26">
        <v>45</v>
      </c>
      <c r="M338" s="12">
        <f t="shared" si="57"/>
        <v>1345</v>
      </c>
      <c r="N338" s="12">
        <v>1</v>
      </c>
      <c r="O338" s="26">
        <v>1345</v>
      </c>
      <c r="X338" s="12"/>
      <c r="Y338" s="12"/>
      <c r="AG338" s="28"/>
      <c r="AH338" s="29"/>
      <c r="AI338" s="29"/>
      <c r="AJ338" s="29"/>
      <c r="AK338" s="29"/>
      <c r="AL338" s="29"/>
      <c r="AM338" s="29"/>
      <c r="AN338" s="29"/>
      <c r="AO338" s="29"/>
      <c r="AP338" s="29"/>
      <c r="AQ338" s="30"/>
    </row>
    <row r="339" spans="1:43" s="12" customFormat="1" x14ac:dyDescent="0.55000000000000004">
      <c r="A339" s="53"/>
      <c r="B339" s="12" t="s">
        <v>56</v>
      </c>
      <c r="C339" s="12" t="s">
        <v>260</v>
      </c>
      <c r="D339" s="12" t="s">
        <v>246</v>
      </c>
      <c r="E339" s="27" t="s">
        <v>23</v>
      </c>
      <c r="F339" s="26">
        <v>15801</v>
      </c>
      <c r="G339" s="26">
        <v>38</v>
      </c>
      <c r="H339" s="26">
        <v>6660</v>
      </c>
      <c r="I339" s="27">
        <v>11</v>
      </c>
      <c r="J339" s="26">
        <v>5</v>
      </c>
      <c r="K339" s="26">
        <v>2</v>
      </c>
      <c r="L339" s="26">
        <v>22</v>
      </c>
      <c r="M339" s="12">
        <f t="shared" si="57"/>
        <v>2222</v>
      </c>
      <c r="N339" s="12">
        <v>1</v>
      </c>
      <c r="O339" s="26">
        <v>2222</v>
      </c>
      <c r="P339" s="26"/>
      <c r="Q339" s="26"/>
      <c r="R339" s="26"/>
      <c r="S339" s="26"/>
      <c r="T339" s="26"/>
      <c r="U339" s="26"/>
      <c r="V339" s="26"/>
      <c r="W339" s="26"/>
      <c r="Z339" s="26"/>
      <c r="AA339" s="26"/>
      <c r="AB339" s="26"/>
      <c r="AC339" s="26"/>
      <c r="AD339" s="26"/>
      <c r="AE339" s="26"/>
      <c r="AF339" s="26"/>
      <c r="AG339" s="28"/>
      <c r="AH339" s="2"/>
      <c r="AI339" s="2"/>
      <c r="AJ339" s="2"/>
      <c r="AK339" s="2"/>
      <c r="AL339" s="2"/>
      <c r="AM339" s="2"/>
      <c r="AN339" s="2"/>
      <c r="AO339" s="2"/>
      <c r="AP339" s="2"/>
      <c r="AQ339" s="11"/>
    </row>
    <row r="340" spans="1:43" s="12" customFormat="1" x14ac:dyDescent="0.55000000000000004">
      <c r="A340" s="53"/>
      <c r="B340" s="12" t="s">
        <v>56</v>
      </c>
      <c r="C340" s="12" t="s">
        <v>260</v>
      </c>
      <c r="D340" s="12" t="s">
        <v>246</v>
      </c>
      <c r="E340" s="27" t="s">
        <v>23</v>
      </c>
      <c r="F340" s="26">
        <v>15086</v>
      </c>
      <c r="G340" s="26">
        <v>158</v>
      </c>
      <c r="H340" s="26">
        <v>6257</v>
      </c>
      <c r="I340" s="27">
        <v>11</v>
      </c>
      <c r="J340" s="26">
        <v>0</v>
      </c>
      <c r="K340" s="26">
        <v>3</v>
      </c>
      <c r="L340" s="26">
        <v>9</v>
      </c>
      <c r="M340" s="12">
        <f t="shared" si="57"/>
        <v>309</v>
      </c>
      <c r="N340" s="12">
        <v>1</v>
      </c>
      <c r="O340" s="26">
        <v>309</v>
      </c>
      <c r="P340" s="26"/>
      <c r="Q340" s="26"/>
      <c r="R340" s="26"/>
      <c r="S340" s="26"/>
      <c r="T340" s="26"/>
      <c r="U340" s="26"/>
      <c r="V340" s="26"/>
      <c r="W340" s="26"/>
      <c r="Z340" s="26"/>
      <c r="AA340" s="26"/>
      <c r="AB340" s="26"/>
      <c r="AC340" s="26"/>
      <c r="AD340" s="26"/>
      <c r="AE340" s="26"/>
      <c r="AF340" s="26"/>
      <c r="AG340" s="28"/>
      <c r="AH340" s="2"/>
      <c r="AI340" s="2"/>
      <c r="AJ340" s="2"/>
      <c r="AK340" s="2"/>
      <c r="AL340" s="2"/>
      <c r="AM340" s="2"/>
      <c r="AN340" s="2"/>
      <c r="AO340" s="2"/>
      <c r="AP340" s="2"/>
      <c r="AQ340" s="11"/>
    </row>
    <row r="341" spans="1:43" s="48" customFormat="1" x14ac:dyDescent="0.55000000000000004">
      <c r="A341" s="54"/>
      <c r="E341" s="47"/>
      <c r="I341" s="47"/>
      <c r="AG341" s="49"/>
      <c r="AH341" s="50"/>
      <c r="AI341" s="50"/>
      <c r="AJ341" s="50"/>
      <c r="AK341" s="50"/>
      <c r="AL341" s="50"/>
      <c r="AM341" s="50"/>
      <c r="AN341" s="50"/>
      <c r="AO341" s="50"/>
      <c r="AP341" s="50"/>
      <c r="AQ341" s="51"/>
    </row>
    <row r="342" spans="1:43" s="12" customFormat="1" x14ac:dyDescent="0.55000000000000004">
      <c r="A342" s="53">
        <v>72</v>
      </c>
      <c r="B342" s="12" t="s">
        <v>56</v>
      </c>
      <c r="C342" s="12" t="s">
        <v>264</v>
      </c>
      <c r="D342" s="12" t="s">
        <v>265</v>
      </c>
      <c r="E342" s="23" t="s">
        <v>23</v>
      </c>
      <c r="F342" s="12">
        <v>14880</v>
      </c>
      <c r="G342" s="12">
        <v>37</v>
      </c>
      <c r="H342" s="12">
        <v>6147</v>
      </c>
      <c r="I342" s="23">
        <v>11</v>
      </c>
      <c r="J342" s="12">
        <v>0</v>
      </c>
      <c r="K342" s="12">
        <v>1</v>
      </c>
      <c r="L342" s="12">
        <v>14</v>
      </c>
      <c r="M342" s="12">
        <f>+(J342*400)+(K342*100)+L342</f>
        <v>114</v>
      </c>
      <c r="N342" s="12">
        <v>2</v>
      </c>
      <c r="P342" s="12">
        <v>114</v>
      </c>
      <c r="U342" s="12" t="s">
        <v>512</v>
      </c>
      <c r="V342" s="12" t="s">
        <v>160</v>
      </c>
      <c r="W342" s="12" t="s">
        <v>66</v>
      </c>
      <c r="X342" s="12">
        <v>5.7</v>
      </c>
      <c r="Y342" s="12">
        <v>18</v>
      </c>
      <c r="Z342" s="12">
        <f>+X342*Y342</f>
        <v>102.60000000000001</v>
      </c>
      <c r="AA342" s="12">
        <v>2</v>
      </c>
      <c r="AC342" s="12">
        <v>102.6</v>
      </c>
      <c r="AF342" s="12">
        <v>23</v>
      </c>
      <c r="AG342" s="24"/>
      <c r="AH342" s="2"/>
      <c r="AI342" s="2"/>
      <c r="AJ342" s="2"/>
      <c r="AK342" s="2"/>
      <c r="AL342" s="2"/>
      <c r="AM342" s="2"/>
      <c r="AN342" s="2"/>
      <c r="AO342" s="2"/>
      <c r="AP342" s="2"/>
      <c r="AQ342" s="11"/>
    </row>
    <row r="343" spans="1:43" s="12" customFormat="1" x14ac:dyDescent="0.55000000000000004">
      <c r="A343" s="53"/>
      <c r="E343" s="23"/>
      <c r="I343" s="23"/>
      <c r="W343" s="12" t="s">
        <v>161</v>
      </c>
      <c r="X343" s="12">
        <v>2</v>
      </c>
      <c r="Y343" s="12">
        <v>3</v>
      </c>
      <c r="Z343" s="12">
        <f>+X343*Y343</f>
        <v>6</v>
      </c>
      <c r="AA343" s="12">
        <v>2</v>
      </c>
      <c r="AC343" s="12">
        <v>6</v>
      </c>
      <c r="AF343" s="12">
        <v>23</v>
      </c>
      <c r="AG343" s="24" t="s">
        <v>67</v>
      </c>
      <c r="AH343" s="2"/>
      <c r="AI343" s="2"/>
      <c r="AJ343" s="2"/>
      <c r="AK343" s="2"/>
      <c r="AL343" s="2"/>
      <c r="AM343" s="2"/>
      <c r="AN343" s="2"/>
      <c r="AO343" s="2"/>
      <c r="AP343" s="2"/>
      <c r="AQ343" s="11"/>
    </row>
    <row r="344" spans="1:43" s="12" customFormat="1" x14ac:dyDescent="0.55000000000000004">
      <c r="A344" s="53"/>
      <c r="B344" s="12" t="s">
        <v>56</v>
      </c>
      <c r="C344" s="12" t="s">
        <v>264</v>
      </c>
      <c r="D344" s="12" t="s">
        <v>265</v>
      </c>
      <c r="E344" s="23" t="s">
        <v>23</v>
      </c>
      <c r="F344" s="12">
        <v>16318</v>
      </c>
      <c r="G344" s="12">
        <v>368</v>
      </c>
      <c r="H344" s="12">
        <v>7150</v>
      </c>
      <c r="I344" s="23">
        <v>9</v>
      </c>
      <c r="J344" s="12">
        <v>1</v>
      </c>
      <c r="K344" s="12">
        <v>2</v>
      </c>
      <c r="L344" s="12">
        <v>55</v>
      </c>
      <c r="M344" s="12">
        <f t="shared" ref="M344:M345" si="61">+(J344*400)+(K344*100)+L344</f>
        <v>655</v>
      </c>
      <c r="N344" s="12">
        <v>2</v>
      </c>
      <c r="P344" s="12">
        <v>622</v>
      </c>
      <c r="U344" s="12" t="s">
        <v>513</v>
      </c>
      <c r="V344" s="12" t="s">
        <v>160</v>
      </c>
      <c r="W344" s="12" t="s">
        <v>161</v>
      </c>
      <c r="X344" s="12">
        <v>6</v>
      </c>
      <c r="Y344" s="12">
        <v>12</v>
      </c>
      <c r="Z344" s="12">
        <f>X344*Y344</f>
        <v>72</v>
      </c>
      <c r="AA344" s="12">
        <v>2</v>
      </c>
      <c r="AC344" s="12">
        <v>72</v>
      </c>
      <c r="AF344" s="12">
        <v>1</v>
      </c>
      <c r="AG344" s="24"/>
      <c r="AH344" s="2"/>
      <c r="AI344" s="2"/>
      <c r="AJ344" s="2"/>
      <c r="AK344" s="2"/>
      <c r="AL344" s="2"/>
      <c r="AM344" s="2"/>
      <c r="AN344" s="2"/>
      <c r="AO344" s="2"/>
      <c r="AP344" s="2"/>
      <c r="AQ344" s="11"/>
    </row>
    <row r="345" spans="1:43" s="12" customFormat="1" x14ac:dyDescent="0.55000000000000004">
      <c r="A345" s="53"/>
      <c r="B345" s="12" t="s">
        <v>56</v>
      </c>
      <c r="C345" s="12" t="s">
        <v>264</v>
      </c>
      <c r="D345" s="12" t="s">
        <v>265</v>
      </c>
      <c r="E345" s="23" t="s">
        <v>23</v>
      </c>
      <c r="F345" s="12">
        <v>15444</v>
      </c>
      <c r="G345" s="12">
        <v>28</v>
      </c>
      <c r="H345" s="12">
        <v>6644</v>
      </c>
      <c r="I345" s="23">
        <v>11</v>
      </c>
      <c r="J345" s="12">
        <v>1</v>
      </c>
      <c r="K345" s="12">
        <v>0</v>
      </c>
      <c r="L345" s="12">
        <v>7</v>
      </c>
      <c r="M345" s="12">
        <f t="shared" si="61"/>
        <v>407</v>
      </c>
      <c r="N345" s="12">
        <v>1</v>
      </c>
      <c r="O345" s="12">
        <v>407</v>
      </c>
      <c r="U345" s="12" t="s">
        <v>514</v>
      </c>
      <c r="V345" s="12" t="s">
        <v>160</v>
      </c>
      <c r="W345" s="12" t="s">
        <v>108</v>
      </c>
      <c r="X345" s="12">
        <v>6</v>
      </c>
      <c r="Y345" s="12">
        <v>12</v>
      </c>
      <c r="Z345" s="12">
        <f>X345*Y345</f>
        <v>72</v>
      </c>
      <c r="AA345" s="12">
        <v>2</v>
      </c>
      <c r="AC345" s="12">
        <v>72</v>
      </c>
      <c r="AF345" s="12">
        <v>1</v>
      </c>
      <c r="AG345" s="24" t="s">
        <v>64</v>
      </c>
      <c r="AH345" s="2"/>
      <c r="AI345" s="2"/>
      <c r="AJ345" s="2"/>
      <c r="AK345" s="2"/>
      <c r="AL345" s="2"/>
      <c r="AM345" s="2"/>
      <c r="AN345" s="2"/>
      <c r="AO345" s="2"/>
      <c r="AP345" s="2"/>
      <c r="AQ345" s="11"/>
    </row>
    <row r="346" spans="1:43" s="12" customFormat="1" x14ac:dyDescent="0.55000000000000004">
      <c r="A346" s="53"/>
      <c r="B346" s="12" t="s">
        <v>56</v>
      </c>
      <c r="C346" s="12" t="s">
        <v>264</v>
      </c>
      <c r="D346" s="12" t="s">
        <v>265</v>
      </c>
      <c r="E346" s="23" t="s">
        <v>23</v>
      </c>
      <c r="F346" s="12">
        <v>2929</v>
      </c>
      <c r="G346" s="12">
        <v>149</v>
      </c>
      <c r="H346" s="12">
        <v>1596</v>
      </c>
      <c r="I346" s="23">
        <v>9</v>
      </c>
      <c r="J346" s="12">
        <v>3</v>
      </c>
      <c r="K346" s="12">
        <v>1</v>
      </c>
      <c r="L346" s="12">
        <v>6</v>
      </c>
      <c r="M346" s="12">
        <f t="shared" si="57"/>
        <v>1306</v>
      </c>
      <c r="N346" s="12">
        <v>1</v>
      </c>
      <c r="O346" s="12">
        <v>1306</v>
      </c>
      <c r="AG346" s="24" t="s">
        <v>228</v>
      </c>
      <c r="AH346" s="2"/>
      <c r="AI346" s="2"/>
      <c r="AJ346" s="2"/>
      <c r="AK346" s="2"/>
      <c r="AL346" s="2"/>
      <c r="AM346" s="2"/>
      <c r="AN346" s="2"/>
      <c r="AO346" s="2"/>
      <c r="AP346" s="2"/>
      <c r="AQ346" s="11"/>
    </row>
    <row r="347" spans="1:43" s="12" customFormat="1" x14ac:dyDescent="0.55000000000000004">
      <c r="A347" s="53"/>
      <c r="B347" s="12" t="s">
        <v>56</v>
      </c>
      <c r="C347" s="12" t="s">
        <v>264</v>
      </c>
      <c r="D347" s="12" t="s">
        <v>265</v>
      </c>
      <c r="E347" s="23" t="s">
        <v>23</v>
      </c>
      <c r="F347" s="12">
        <v>2364</v>
      </c>
      <c r="G347" s="12">
        <v>146</v>
      </c>
      <c r="H347" s="12">
        <v>1593</v>
      </c>
      <c r="I347" s="23">
        <v>9</v>
      </c>
      <c r="J347" s="12">
        <v>1</v>
      </c>
      <c r="K347" s="12">
        <v>2</v>
      </c>
      <c r="L347" s="12">
        <v>59</v>
      </c>
      <c r="M347" s="12">
        <f t="shared" si="57"/>
        <v>659</v>
      </c>
      <c r="N347" s="12">
        <v>1</v>
      </c>
      <c r="O347" s="12">
        <v>659</v>
      </c>
      <c r="AG347" s="24" t="s">
        <v>228</v>
      </c>
      <c r="AH347" s="2"/>
      <c r="AI347" s="2"/>
      <c r="AJ347" s="2"/>
      <c r="AK347" s="2"/>
      <c r="AL347" s="2"/>
      <c r="AM347" s="2"/>
      <c r="AN347" s="2"/>
      <c r="AO347" s="2"/>
      <c r="AP347" s="2"/>
      <c r="AQ347" s="11"/>
    </row>
    <row r="348" spans="1:43" s="32" customFormat="1" x14ac:dyDescent="0.55000000000000004">
      <c r="A348" s="53"/>
      <c r="B348" s="12" t="s">
        <v>56</v>
      </c>
      <c r="C348" s="12" t="s">
        <v>264</v>
      </c>
      <c r="D348" s="12" t="s">
        <v>265</v>
      </c>
      <c r="E348" s="23" t="s">
        <v>23</v>
      </c>
      <c r="F348" s="12">
        <v>2420</v>
      </c>
      <c r="G348" s="12">
        <v>147</v>
      </c>
      <c r="H348" s="12">
        <v>1594</v>
      </c>
      <c r="I348" s="23">
        <v>9</v>
      </c>
      <c r="J348" s="12">
        <v>1</v>
      </c>
      <c r="K348" s="12">
        <v>1</v>
      </c>
      <c r="L348" s="12">
        <v>85</v>
      </c>
      <c r="M348" s="12">
        <f t="shared" si="57"/>
        <v>585</v>
      </c>
      <c r="N348" s="12">
        <v>1</v>
      </c>
      <c r="O348" s="12">
        <v>585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24" t="s">
        <v>228</v>
      </c>
      <c r="AH348" s="34"/>
      <c r="AI348" s="34"/>
      <c r="AJ348" s="34"/>
      <c r="AK348" s="34"/>
      <c r="AL348" s="34"/>
      <c r="AM348" s="34"/>
      <c r="AN348" s="34"/>
      <c r="AO348" s="34"/>
      <c r="AP348" s="34"/>
      <c r="AQ348" s="35"/>
    </row>
    <row r="349" spans="1:43" s="12" customFormat="1" x14ac:dyDescent="0.55000000000000004">
      <c r="A349" s="53"/>
      <c r="B349" s="12" t="s">
        <v>56</v>
      </c>
      <c r="C349" s="12" t="s">
        <v>264</v>
      </c>
      <c r="D349" s="12" t="s">
        <v>265</v>
      </c>
      <c r="E349" s="23" t="s">
        <v>23</v>
      </c>
      <c r="F349" s="12">
        <v>15410</v>
      </c>
      <c r="G349" s="12">
        <v>16</v>
      </c>
      <c r="H349" s="12">
        <v>6610</v>
      </c>
      <c r="I349" s="23">
        <v>11</v>
      </c>
      <c r="J349" s="12">
        <v>1</v>
      </c>
      <c r="K349" s="12">
        <v>2</v>
      </c>
      <c r="L349" s="12">
        <v>30</v>
      </c>
      <c r="M349" s="12">
        <f t="shared" si="57"/>
        <v>630</v>
      </c>
      <c r="N349" s="12">
        <v>1</v>
      </c>
      <c r="O349" s="12">
        <v>630</v>
      </c>
      <c r="AG349" s="24" t="s">
        <v>228</v>
      </c>
      <c r="AH349" s="2"/>
      <c r="AI349" s="2"/>
      <c r="AJ349" s="2"/>
      <c r="AK349" s="2"/>
      <c r="AL349" s="2"/>
      <c r="AM349" s="2"/>
      <c r="AN349" s="2"/>
      <c r="AO349" s="2"/>
      <c r="AP349" s="2"/>
      <c r="AQ349" s="11"/>
    </row>
    <row r="350" spans="1:43" s="48" customFormat="1" x14ac:dyDescent="0.55000000000000004">
      <c r="A350" s="54"/>
      <c r="E350" s="47"/>
      <c r="I350" s="47"/>
      <c r="AG350" s="49"/>
      <c r="AH350" s="50"/>
      <c r="AI350" s="50"/>
      <c r="AJ350" s="50"/>
      <c r="AK350" s="50"/>
      <c r="AL350" s="50"/>
      <c r="AM350" s="50"/>
      <c r="AN350" s="50"/>
      <c r="AO350" s="50"/>
      <c r="AP350" s="50"/>
      <c r="AQ350" s="51"/>
    </row>
    <row r="351" spans="1:43" s="12" customFormat="1" x14ac:dyDescent="0.55000000000000004">
      <c r="A351" s="53">
        <v>73</v>
      </c>
      <c r="B351" s="12" t="s">
        <v>92</v>
      </c>
      <c r="C351" s="12" t="s">
        <v>267</v>
      </c>
      <c r="D351" s="12" t="s">
        <v>172</v>
      </c>
      <c r="E351" s="23" t="s">
        <v>23</v>
      </c>
      <c r="F351" s="12">
        <v>15333</v>
      </c>
      <c r="G351" s="12">
        <v>186</v>
      </c>
      <c r="H351" s="12">
        <v>6508</v>
      </c>
      <c r="I351" s="23">
        <v>11</v>
      </c>
      <c r="J351" s="12">
        <v>14</v>
      </c>
      <c r="K351" s="12">
        <v>3</v>
      </c>
      <c r="L351" s="12">
        <v>65</v>
      </c>
      <c r="M351" s="12">
        <f t="shared" ref="M351:M360" si="62">+(J351*400)+(K351*100)+L351</f>
        <v>5965</v>
      </c>
      <c r="N351" s="12">
        <v>1</v>
      </c>
      <c r="O351" s="12">
        <v>5965</v>
      </c>
      <c r="AE351" s="12" t="s">
        <v>228</v>
      </c>
      <c r="AG351" s="24" t="s">
        <v>268</v>
      </c>
      <c r="AH351" s="2"/>
      <c r="AI351" s="2"/>
      <c r="AJ351" s="2"/>
      <c r="AK351" s="2"/>
      <c r="AL351" s="2"/>
      <c r="AM351" s="2"/>
      <c r="AN351" s="2"/>
      <c r="AO351" s="2"/>
      <c r="AP351" s="2"/>
      <c r="AQ351" s="11"/>
    </row>
    <row r="352" spans="1:43" s="60" customFormat="1" x14ac:dyDescent="0.55000000000000004">
      <c r="A352" s="65"/>
      <c r="E352" s="61"/>
      <c r="I352" s="61"/>
      <c r="AG352" s="62"/>
      <c r="AH352" s="63"/>
      <c r="AI352" s="63"/>
      <c r="AJ352" s="63"/>
      <c r="AK352" s="63"/>
      <c r="AL352" s="63"/>
      <c r="AM352" s="63"/>
      <c r="AN352" s="63"/>
      <c r="AO352" s="63"/>
      <c r="AP352" s="63"/>
      <c r="AQ352" s="64"/>
    </row>
    <row r="353" spans="1:43" s="12" customFormat="1" x14ac:dyDescent="0.55000000000000004">
      <c r="A353" s="53">
        <v>74</v>
      </c>
      <c r="B353" s="12" t="s">
        <v>92</v>
      </c>
      <c r="C353" s="12" t="s">
        <v>541</v>
      </c>
      <c r="D353" s="12" t="s">
        <v>179</v>
      </c>
      <c r="E353" s="23" t="s">
        <v>23</v>
      </c>
      <c r="F353" s="12">
        <v>15914</v>
      </c>
      <c r="G353" s="12">
        <v>14</v>
      </c>
      <c r="H353" s="12">
        <v>6773</v>
      </c>
      <c r="I353" s="23">
        <v>11</v>
      </c>
      <c r="J353" s="12">
        <v>2</v>
      </c>
      <c r="K353" s="12">
        <v>1</v>
      </c>
      <c r="L353" s="12">
        <v>29</v>
      </c>
      <c r="M353" s="12">
        <f t="shared" ref="M353:M356" si="63">+(J353*400)+(K353*100)+L353</f>
        <v>929</v>
      </c>
      <c r="N353" s="12">
        <v>2</v>
      </c>
      <c r="P353" s="12">
        <v>929</v>
      </c>
      <c r="U353" s="12" t="s">
        <v>473</v>
      </c>
      <c r="V353" s="12" t="s">
        <v>160</v>
      </c>
      <c r="W353" s="12" t="s">
        <v>66</v>
      </c>
      <c r="X353" s="12">
        <v>9</v>
      </c>
      <c r="Y353" s="12">
        <v>18</v>
      </c>
      <c r="Z353" s="12">
        <f>X353*Y353</f>
        <v>162</v>
      </c>
      <c r="AA353" s="12">
        <v>2</v>
      </c>
      <c r="AC353" s="12">
        <v>162</v>
      </c>
      <c r="AF353" s="12">
        <v>95</v>
      </c>
      <c r="AG353" s="24"/>
      <c r="AH353" s="2"/>
      <c r="AI353" s="2"/>
      <c r="AJ353" s="2"/>
      <c r="AK353" s="2"/>
      <c r="AL353" s="2"/>
      <c r="AM353" s="2"/>
      <c r="AN353" s="2"/>
      <c r="AO353" s="2"/>
      <c r="AP353" s="2"/>
      <c r="AQ353" s="11"/>
    </row>
    <row r="354" spans="1:43" s="12" customFormat="1" x14ac:dyDescent="0.55000000000000004">
      <c r="A354" s="36"/>
      <c r="E354" s="23"/>
      <c r="I354" s="23"/>
      <c r="W354" s="12" t="s">
        <v>161</v>
      </c>
      <c r="X354" s="12">
        <v>3</v>
      </c>
      <c r="Y354" s="12">
        <v>5</v>
      </c>
      <c r="Z354" s="12">
        <f>X354*Y354</f>
        <v>15</v>
      </c>
      <c r="AA354" s="12">
        <v>2</v>
      </c>
      <c r="AC354" s="12">
        <v>15</v>
      </c>
      <c r="AF354" s="12">
        <v>95</v>
      </c>
      <c r="AG354" s="24"/>
      <c r="AH354" s="2"/>
      <c r="AI354" s="2"/>
      <c r="AJ354" s="2"/>
      <c r="AK354" s="2"/>
      <c r="AL354" s="2"/>
      <c r="AM354" s="2"/>
      <c r="AN354" s="2"/>
      <c r="AO354" s="2"/>
      <c r="AP354" s="2"/>
      <c r="AQ354" s="11"/>
    </row>
    <row r="355" spans="1:43" s="12" customFormat="1" x14ac:dyDescent="0.55000000000000004">
      <c r="A355" s="36"/>
      <c r="B355" s="12" t="s">
        <v>92</v>
      </c>
      <c r="C355" s="12" t="s">
        <v>541</v>
      </c>
      <c r="D355" s="12" t="s">
        <v>179</v>
      </c>
      <c r="E355" s="23" t="s">
        <v>23</v>
      </c>
      <c r="F355" s="12">
        <v>15761</v>
      </c>
      <c r="G355" s="12">
        <v>8</v>
      </c>
      <c r="H355" s="12">
        <v>6879</v>
      </c>
      <c r="I355" s="23">
        <v>11</v>
      </c>
      <c r="J355" s="12">
        <v>0</v>
      </c>
      <c r="K355" s="12">
        <v>0</v>
      </c>
      <c r="L355" s="12">
        <v>69</v>
      </c>
      <c r="M355" s="12">
        <f t="shared" si="63"/>
        <v>69</v>
      </c>
      <c r="N355" s="12">
        <v>1</v>
      </c>
      <c r="O355" s="12">
        <v>69</v>
      </c>
      <c r="AG355" s="24" t="s">
        <v>228</v>
      </c>
      <c r="AH355" s="2"/>
      <c r="AI355" s="2"/>
      <c r="AJ355" s="2"/>
      <c r="AK355" s="2"/>
      <c r="AL355" s="2"/>
      <c r="AM355" s="2"/>
      <c r="AN355" s="2"/>
      <c r="AO355" s="2"/>
      <c r="AP355" s="2"/>
      <c r="AQ355" s="11"/>
    </row>
    <row r="356" spans="1:43" s="12" customFormat="1" x14ac:dyDescent="0.55000000000000004">
      <c r="A356" s="36"/>
      <c r="B356" s="12" t="s">
        <v>92</v>
      </c>
      <c r="C356" s="12" t="s">
        <v>541</v>
      </c>
      <c r="D356" s="12" t="s">
        <v>179</v>
      </c>
      <c r="E356" s="23" t="s">
        <v>23</v>
      </c>
      <c r="F356" s="12">
        <v>14913</v>
      </c>
      <c r="G356" s="12">
        <v>87</v>
      </c>
      <c r="H356" s="12">
        <v>6180</v>
      </c>
      <c r="I356" s="23">
        <v>11</v>
      </c>
      <c r="J356" s="12">
        <v>1</v>
      </c>
      <c r="K356" s="12">
        <v>1</v>
      </c>
      <c r="L356" s="12">
        <v>30</v>
      </c>
      <c r="M356" s="12">
        <f t="shared" si="63"/>
        <v>530</v>
      </c>
      <c r="N356" s="12">
        <v>1</v>
      </c>
      <c r="O356" s="12">
        <v>530</v>
      </c>
      <c r="AG356" s="24" t="s">
        <v>228</v>
      </c>
      <c r="AH356" s="2"/>
      <c r="AI356" s="2"/>
      <c r="AJ356" s="2"/>
      <c r="AK356" s="2"/>
      <c r="AL356" s="2"/>
      <c r="AM356" s="2"/>
      <c r="AN356" s="2"/>
      <c r="AO356" s="2"/>
      <c r="AP356" s="2"/>
      <c r="AQ356" s="11"/>
    </row>
    <row r="357" spans="1:43" s="60" customFormat="1" x14ac:dyDescent="0.55000000000000004">
      <c r="A357" s="65"/>
      <c r="E357" s="61"/>
      <c r="I357" s="61"/>
      <c r="AG357" s="62"/>
      <c r="AH357" s="63"/>
      <c r="AI357" s="63"/>
      <c r="AJ357" s="63"/>
      <c r="AK357" s="63"/>
      <c r="AL357" s="63"/>
      <c r="AM357" s="63"/>
      <c r="AN357" s="63"/>
      <c r="AO357" s="63"/>
      <c r="AP357" s="63"/>
      <c r="AQ357" s="64"/>
    </row>
    <row r="358" spans="1:43" s="12" customFormat="1" x14ac:dyDescent="0.55000000000000004">
      <c r="A358" s="53">
        <v>75</v>
      </c>
      <c r="B358" s="12" t="s">
        <v>92</v>
      </c>
      <c r="C358" s="12" t="s">
        <v>269</v>
      </c>
      <c r="D358" s="12" t="s">
        <v>172</v>
      </c>
      <c r="E358" s="23" t="s">
        <v>23</v>
      </c>
      <c r="F358" s="12">
        <v>15030</v>
      </c>
      <c r="G358" s="12">
        <v>113</v>
      </c>
      <c r="H358" s="12">
        <v>6203</v>
      </c>
      <c r="I358" s="23">
        <v>11</v>
      </c>
      <c r="J358" s="12">
        <v>2</v>
      </c>
      <c r="K358" s="12">
        <v>3</v>
      </c>
      <c r="L358" s="12">
        <v>39</v>
      </c>
      <c r="M358" s="12">
        <f t="shared" si="62"/>
        <v>1139</v>
      </c>
      <c r="N358" s="12">
        <v>2</v>
      </c>
      <c r="P358" s="12">
        <v>1139</v>
      </c>
      <c r="U358" s="12" t="s">
        <v>270</v>
      </c>
      <c r="V358" s="12" t="s">
        <v>160</v>
      </c>
      <c r="W358" s="12" t="s">
        <v>66</v>
      </c>
      <c r="X358" s="12">
        <v>13.5</v>
      </c>
      <c r="Y358" s="12">
        <v>14</v>
      </c>
      <c r="Z358" s="12">
        <f t="shared" ref="Z358:Z361" si="64">+X358*Y358</f>
        <v>189</v>
      </c>
      <c r="AA358" s="12">
        <v>2</v>
      </c>
      <c r="AC358" s="12">
        <v>189</v>
      </c>
      <c r="AF358" s="12">
        <v>31</v>
      </c>
      <c r="AG358" s="24"/>
      <c r="AH358" s="2"/>
      <c r="AI358" s="2"/>
      <c r="AJ358" s="2"/>
      <c r="AK358" s="2"/>
      <c r="AL358" s="2"/>
      <c r="AM358" s="2"/>
      <c r="AN358" s="2"/>
      <c r="AO358" s="2"/>
      <c r="AP358" s="2"/>
      <c r="AQ358" s="11"/>
    </row>
    <row r="359" spans="1:43" s="48" customFormat="1" x14ac:dyDescent="0.55000000000000004">
      <c r="A359" s="54"/>
      <c r="E359" s="47"/>
      <c r="I359" s="47"/>
      <c r="AG359" s="49"/>
      <c r="AH359" s="50"/>
      <c r="AI359" s="50"/>
      <c r="AJ359" s="50"/>
      <c r="AK359" s="50"/>
      <c r="AL359" s="50"/>
      <c r="AM359" s="50"/>
      <c r="AN359" s="50"/>
      <c r="AO359" s="50"/>
      <c r="AP359" s="50"/>
      <c r="AQ359" s="51"/>
    </row>
    <row r="360" spans="1:43" s="12" customFormat="1" x14ac:dyDescent="0.55000000000000004">
      <c r="A360" s="53">
        <v>76</v>
      </c>
      <c r="B360" s="12" t="s">
        <v>92</v>
      </c>
      <c r="C360" s="12" t="s">
        <v>271</v>
      </c>
      <c r="D360" s="12" t="s">
        <v>111</v>
      </c>
      <c r="E360" s="23" t="s">
        <v>23</v>
      </c>
      <c r="F360" s="12">
        <v>14840</v>
      </c>
      <c r="G360" s="12">
        <v>76</v>
      </c>
      <c r="H360" s="12">
        <v>6107</v>
      </c>
      <c r="I360" s="23">
        <v>11</v>
      </c>
      <c r="J360" s="12">
        <v>1</v>
      </c>
      <c r="K360" s="12">
        <v>0</v>
      </c>
      <c r="L360" s="12">
        <v>46</v>
      </c>
      <c r="M360" s="12">
        <f t="shared" si="62"/>
        <v>446</v>
      </c>
      <c r="N360" s="12">
        <v>2</v>
      </c>
      <c r="P360" s="12">
        <v>446</v>
      </c>
      <c r="U360" s="12" t="s">
        <v>272</v>
      </c>
      <c r="V360" s="12" t="s">
        <v>160</v>
      </c>
      <c r="W360" s="12" t="s">
        <v>108</v>
      </c>
      <c r="X360" s="12">
        <v>6</v>
      </c>
      <c r="Y360" s="12">
        <v>22.4</v>
      </c>
      <c r="Z360" s="12">
        <f t="shared" si="64"/>
        <v>134.39999999999998</v>
      </c>
      <c r="AA360" s="12">
        <v>2</v>
      </c>
      <c r="AC360" s="12">
        <v>134.4</v>
      </c>
      <c r="AF360" s="12">
        <v>31</v>
      </c>
      <c r="AG360" s="24"/>
      <c r="AH360" s="2"/>
      <c r="AI360" s="2"/>
      <c r="AJ360" s="2"/>
      <c r="AK360" s="2"/>
      <c r="AL360" s="2"/>
      <c r="AM360" s="2"/>
      <c r="AN360" s="2"/>
      <c r="AO360" s="2"/>
      <c r="AP360" s="2"/>
      <c r="AQ360" s="11"/>
    </row>
    <row r="361" spans="1:43" s="12" customFormat="1" x14ac:dyDescent="0.55000000000000004">
      <c r="A361" s="53"/>
      <c r="E361" s="23"/>
      <c r="I361" s="23"/>
      <c r="W361" s="12" t="s">
        <v>161</v>
      </c>
      <c r="X361" s="12">
        <v>3</v>
      </c>
      <c r="Y361" s="12">
        <v>3.5</v>
      </c>
      <c r="Z361" s="12">
        <f t="shared" si="64"/>
        <v>10.5</v>
      </c>
      <c r="AA361" s="12">
        <v>2</v>
      </c>
      <c r="AC361" s="12">
        <v>10.5</v>
      </c>
      <c r="AF361" s="12">
        <v>31</v>
      </c>
      <c r="AG361" s="24" t="s">
        <v>67</v>
      </c>
      <c r="AH361" s="2"/>
      <c r="AI361" s="2"/>
      <c r="AJ361" s="2"/>
      <c r="AK361" s="2"/>
      <c r="AL361" s="2"/>
      <c r="AM361" s="2"/>
      <c r="AN361" s="2"/>
      <c r="AO361" s="2"/>
      <c r="AP361" s="2"/>
      <c r="AQ361" s="11"/>
    </row>
    <row r="362" spans="1:43" s="48" customFormat="1" x14ac:dyDescent="0.55000000000000004">
      <c r="A362" s="54"/>
      <c r="E362" s="47"/>
      <c r="I362" s="47"/>
      <c r="AG362" s="49"/>
      <c r="AH362" s="50"/>
      <c r="AI362" s="50"/>
      <c r="AJ362" s="50"/>
      <c r="AK362" s="50"/>
      <c r="AL362" s="50"/>
      <c r="AM362" s="50"/>
      <c r="AN362" s="50"/>
      <c r="AO362" s="50"/>
      <c r="AP362" s="50"/>
      <c r="AQ362" s="51"/>
    </row>
    <row r="363" spans="1:43" s="12" customFormat="1" x14ac:dyDescent="0.55000000000000004">
      <c r="A363" s="53">
        <v>77</v>
      </c>
      <c r="B363" s="12" t="s">
        <v>92</v>
      </c>
      <c r="C363" s="12" t="s">
        <v>273</v>
      </c>
      <c r="D363" s="12" t="s">
        <v>106</v>
      </c>
      <c r="E363" s="23" t="s">
        <v>23</v>
      </c>
      <c r="F363" s="12">
        <v>15984</v>
      </c>
      <c r="G363" s="12">
        <v>9</v>
      </c>
      <c r="H363" s="12">
        <v>6843</v>
      </c>
      <c r="I363" s="23">
        <v>11</v>
      </c>
      <c r="J363" s="12">
        <v>2</v>
      </c>
      <c r="K363" s="12">
        <v>1</v>
      </c>
      <c r="L363" s="12">
        <v>18</v>
      </c>
      <c r="M363" s="12">
        <f t="shared" ref="M363" si="65">+(J363*400)+(K363*100)+L363</f>
        <v>918</v>
      </c>
      <c r="N363" s="12">
        <v>1</v>
      </c>
      <c r="O363" s="12">
        <v>918</v>
      </c>
      <c r="AG363" s="24" t="s">
        <v>228</v>
      </c>
      <c r="AH363" s="2"/>
      <c r="AI363" s="2"/>
      <c r="AJ363" s="2"/>
      <c r="AK363" s="2"/>
      <c r="AL363" s="2"/>
      <c r="AM363" s="2"/>
      <c r="AN363" s="2"/>
      <c r="AO363" s="2"/>
      <c r="AP363" s="2"/>
      <c r="AQ363" s="11"/>
    </row>
    <row r="364" spans="1:43" s="48" customFormat="1" x14ac:dyDescent="0.55000000000000004">
      <c r="A364" s="54"/>
      <c r="E364" s="47"/>
      <c r="I364" s="47"/>
      <c r="AG364" s="49"/>
      <c r="AH364" s="50"/>
      <c r="AI364" s="50"/>
      <c r="AJ364" s="50"/>
      <c r="AK364" s="50"/>
      <c r="AL364" s="50"/>
      <c r="AM364" s="50"/>
      <c r="AN364" s="50"/>
      <c r="AO364" s="50"/>
      <c r="AP364" s="50"/>
      <c r="AQ364" s="51"/>
    </row>
    <row r="365" spans="1:43" s="26" customFormat="1" x14ac:dyDescent="0.55000000000000004">
      <c r="A365" s="53">
        <v>78</v>
      </c>
      <c r="B365" s="12" t="s">
        <v>56</v>
      </c>
      <c r="C365" s="12" t="s">
        <v>274</v>
      </c>
      <c r="D365" s="12" t="s">
        <v>275</v>
      </c>
      <c r="E365" s="23" t="s">
        <v>23</v>
      </c>
      <c r="F365" s="12">
        <v>14911</v>
      </c>
      <c r="G365" s="12">
        <v>85</v>
      </c>
      <c r="H365" s="12">
        <v>6178</v>
      </c>
      <c r="I365" s="23">
        <v>11</v>
      </c>
      <c r="J365" s="12">
        <v>1</v>
      </c>
      <c r="K365" s="12">
        <v>2</v>
      </c>
      <c r="L365" s="12">
        <v>4</v>
      </c>
      <c r="M365" s="12">
        <f>+(J365*400)+(K365*100)+L365</f>
        <v>604</v>
      </c>
      <c r="N365" s="12">
        <v>2</v>
      </c>
      <c r="O365" s="12"/>
      <c r="P365" s="12">
        <v>604</v>
      </c>
      <c r="Q365" s="12"/>
      <c r="R365" s="12"/>
      <c r="S365" s="12"/>
      <c r="T365" s="12"/>
      <c r="U365" s="12" t="s">
        <v>277</v>
      </c>
      <c r="V365" s="12" t="s">
        <v>160</v>
      </c>
      <c r="W365" s="12" t="s">
        <v>66</v>
      </c>
      <c r="X365" s="12">
        <v>13.7</v>
      </c>
      <c r="Y365" s="12">
        <v>11.6</v>
      </c>
      <c r="Z365" s="12">
        <f>+X365*Y365</f>
        <v>158.91999999999999</v>
      </c>
      <c r="AA365" s="12">
        <v>2</v>
      </c>
      <c r="AB365" s="12"/>
      <c r="AC365" s="12">
        <v>158.91999999999999</v>
      </c>
      <c r="AD365" s="12"/>
      <c r="AE365" s="12"/>
      <c r="AF365" s="12">
        <v>21</v>
      </c>
      <c r="AG365" s="24"/>
      <c r="AH365" s="29"/>
      <c r="AI365" s="29"/>
      <c r="AJ365" s="29"/>
      <c r="AK365" s="29"/>
      <c r="AL365" s="29"/>
      <c r="AM365" s="29"/>
      <c r="AN365" s="29"/>
      <c r="AO365" s="29"/>
      <c r="AP365" s="29"/>
      <c r="AQ365" s="30"/>
    </row>
    <row r="366" spans="1:43" s="26" customFormat="1" x14ac:dyDescent="0.55000000000000004">
      <c r="A366" s="53"/>
      <c r="B366" s="12"/>
      <c r="C366" s="12"/>
      <c r="D366" s="12"/>
      <c r="E366" s="23"/>
      <c r="F366" s="12"/>
      <c r="G366" s="12"/>
      <c r="H366" s="12"/>
      <c r="I366" s="23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 t="s">
        <v>161</v>
      </c>
      <c r="X366" s="12">
        <v>2</v>
      </c>
      <c r="Y366" s="12">
        <v>2.5</v>
      </c>
      <c r="Z366" s="12">
        <f>+X366*Y366</f>
        <v>5</v>
      </c>
      <c r="AA366" s="12">
        <v>2</v>
      </c>
      <c r="AB366" s="12"/>
      <c r="AC366" s="12">
        <v>5</v>
      </c>
      <c r="AD366" s="12"/>
      <c r="AE366" s="12"/>
      <c r="AF366" s="12">
        <v>21</v>
      </c>
      <c r="AG366" s="24" t="s">
        <v>67</v>
      </c>
      <c r="AH366" s="29"/>
      <c r="AI366" s="29"/>
      <c r="AJ366" s="29"/>
      <c r="AK366" s="29"/>
      <c r="AL366" s="29"/>
      <c r="AM366" s="29"/>
      <c r="AN366" s="29"/>
      <c r="AO366" s="29"/>
      <c r="AP366" s="29"/>
      <c r="AQ366" s="30"/>
    </row>
    <row r="367" spans="1:43" s="12" customFormat="1" x14ac:dyDescent="0.55000000000000004">
      <c r="A367" s="53"/>
      <c r="B367" s="12" t="s">
        <v>56</v>
      </c>
      <c r="C367" s="12" t="s">
        <v>274</v>
      </c>
      <c r="D367" s="12" t="s">
        <v>275</v>
      </c>
      <c r="E367" s="23" t="s">
        <v>23</v>
      </c>
      <c r="F367" s="12">
        <v>15991</v>
      </c>
      <c r="G367" s="12">
        <v>2</v>
      </c>
      <c r="H367" s="12">
        <v>6850</v>
      </c>
      <c r="I367" s="23">
        <v>11</v>
      </c>
      <c r="J367" s="12">
        <v>5</v>
      </c>
      <c r="K367" s="12">
        <v>2</v>
      </c>
      <c r="L367" s="12">
        <v>88</v>
      </c>
      <c r="M367" s="12">
        <f t="shared" ref="M367:M368" si="66">+(J367*400)+(K367*100)+L367</f>
        <v>2288</v>
      </c>
      <c r="N367" s="12">
        <v>1</v>
      </c>
      <c r="O367" s="12">
        <v>2288</v>
      </c>
      <c r="AG367" s="24" t="s">
        <v>276</v>
      </c>
      <c r="AH367" s="2"/>
      <c r="AI367" s="2"/>
      <c r="AJ367" s="2"/>
      <c r="AK367" s="2"/>
      <c r="AL367" s="2"/>
      <c r="AM367" s="2"/>
      <c r="AN367" s="2"/>
      <c r="AO367" s="2"/>
      <c r="AP367" s="2"/>
      <c r="AQ367" s="11"/>
    </row>
    <row r="368" spans="1:43" s="12" customFormat="1" x14ac:dyDescent="0.55000000000000004">
      <c r="A368" s="53"/>
      <c r="B368" s="12" t="s">
        <v>56</v>
      </c>
      <c r="C368" s="12" t="s">
        <v>274</v>
      </c>
      <c r="D368" s="12" t="s">
        <v>275</v>
      </c>
      <c r="E368" s="23" t="s">
        <v>23</v>
      </c>
      <c r="F368" s="12">
        <v>16003</v>
      </c>
      <c r="G368" s="12">
        <v>5</v>
      </c>
      <c r="H368" s="12">
        <v>6862</v>
      </c>
      <c r="I368" s="23">
        <v>11</v>
      </c>
      <c r="J368" s="12">
        <v>2</v>
      </c>
      <c r="K368" s="12">
        <v>0</v>
      </c>
      <c r="L368" s="12">
        <v>52</v>
      </c>
      <c r="M368" s="12">
        <f t="shared" si="66"/>
        <v>852</v>
      </c>
      <c r="N368" s="12">
        <v>1</v>
      </c>
      <c r="O368" s="12">
        <v>852</v>
      </c>
      <c r="AG368" s="24" t="s">
        <v>63</v>
      </c>
      <c r="AH368" s="2"/>
      <c r="AI368" s="2"/>
      <c r="AJ368" s="2"/>
      <c r="AK368" s="2"/>
      <c r="AL368" s="2"/>
      <c r="AM368" s="2"/>
      <c r="AN368" s="2"/>
      <c r="AO368" s="2"/>
      <c r="AP368" s="2"/>
      <c r="AQ368" s="11"/>
    </row>
    <row r="369" spans="1:43" s="48" customFormat="1" x14ac:dyDescent="0.55000000000000004">
      <c r="A369" s="54"/>
      <c r="E369" s="47"/>
      <c r="I369" s="47"/>
      <c r="AG369" s="49"/>
      <c r="AH369" s="50"/>
      <c r="AI369" s="50"/>
      <c r="AJ369" s="50"/>
      <c r="AK369" s="50"/>
      <c r="AL369" s="50"/>
      <c r="AM369" s="50"/>
      <c r="AN369" s="50"/>
      <c r="AO369" s="50"/>
      <c r="AP369" s="50"/>
      <c r="AQ369" s="51"/>
    </row>
    <row r="370" spans="1:43" s="26" customFormat="1" x14ac:dyDescent="0.55000000000000004">
      <c r="A370" s="56">
        <v>79</v>
      </c>
      <c r="B370" s="12" t="s">
        <v>56</v>
      </c>
      <c r="C370" s="12" t="s">
        <v>278</v>
      </c>
      <c r="D370" s="12" t="s">
        <v>119</v>
      </c>
      <c r="E370" s="27" t="s">
        <v>23</v>
      </c>
      <c r="F370" s="26">
        <v>14878</v>
      </c>
      <c r="G370" s="26">
        <v>35</v>
      </c>
      <c r="H370" s="26">
        <v>6145</v>
      </c>
      <c r="I370" s="27">
        <v>11</v>
      </c>
      <c r="J370" s="26">
        <v>0</v>
      </c>
      <c r="K370" s="26">
        <v>2</v>
      </c>
      <c r="L370" s="26">
        <v>78</v>
      </c>
      <c r="M370" s="12">
        <f t="shared" ref="M370:M374" si="67">+(J370*400)+(K370*100)+L370</f>
        <v>278</v>
      </c>
      <c r="N370" s="12">
        <v>2</v>
      </c>
      <c r="P370" s="26">
        <v>278</v>
      </c>
      <c r="U370" s="26" t="s">
        <v>279</v>
      </c>
      <c r="V370" s="12" t="s">
        <v>160</v>
      </c>
      <c r="W370" s="26" t="s">
        <v>66</v>
      </c>
      <c r="X370" s="12">
        <v>6</v>
      </c>
      <c r="Y370" s="12">
        <v>17.7</v>
      </c>
      <c r="Z370" s="26">
        <f t="shared" ref="Z370:Z372" si="68">+X370*Y370</f>
        <v>106.19999999999999</v>
      </c>
      <c r="AA370" s="26">
        <v>2</v>
      </c>
      <c r="AC370" s="26">
        <v>106.2</v>
      </c>
      <c r="AE370" s="26" t="s">
        <v>71</v>
      </c>
      <c r="AF370" s="26">
        <v>31</v>
      </c>
      <c r="AG370" s="28"/>
      <c r="AH370" s="29"/>
      <c r="AI370" s="29"/>
      <c r="AJ370" s="29"/>
      <c r="AK370" s="29"/>
      <c r="AL370" s="29"/>
      <c r="AM370" s="29"/>
      <c r="AN370" s="29"/>
      <c r="AO370" s="29"/>
      <c r="AP370" s="29"/>
      <c r="AQ370" s="30"/>
    </row>
    <row r="371" spans="1:43" s="26" customFormat="1" x14ac:dyDescent="0.55000000000000004">
      <c r="A371" s="56"/>
      <c r="B371" s="12"/>
      <c r="C371" s="12"/>
      <c r="D371" s="12"/>
      <c r="E371" s="27"/>
      <c r="I371" s="27"/>
      <c r="M371" s="12"/>
      <c r="N371" s="12"/>
      <c r="W371" s="26" t="s">
        <v>161</v>
      </c>
      <c r="X371" s="12">
        <v>2</v>
      </c>
      <c r="Y371" s="12">
        <v>3</v>
      </c>
      <c r="Z371" s="26">
        <f t="shared" si="68"/>
        <v>6</v>
      </c>
      <c r="AA371" s="26">
        <v>2</v>
      </c>
      <c r="AC371" s="26">
        <v>6</v>
      </c>
      <c r="AE371" s="26" t="s">
        <v>71</v>
      </c>
      <c r="AF371" s="26">
        <v>31</v>
      </c>
      <c r="AG371" s="28" t="s">
        <v>67</v>
      </c>
      <c r="AH371" s="29"/>
      <c r="AI371" s="29"/>
      <c r="AJ371" s="29"/>
      <c r="AK371" s="29"/>
      <c r="AL371" s="29"/>
      <c r="AM371" s="29"/>
      <c r="AN371" s="29"/>
      <c r="AO371" s="29"/>
      <c r="AP371" s="29"/>
      <c r="AQ371" s="30"/>
    </row>
    <row r="372" spans="1:43" s="12" customFormat="1" x14ac:dyDescent="0.55000000000000004">
      <c r="A372" s="56"/>
      <c r="E372" s="27"/>
      <c r="F372" s="26"/>
      <c r="G372" s="26"/>
      <c r="H372" s="26"/>
      <c r="I372" s="27"/>
      <c r="J372" s="26"/>
      <c r="K372" s="26"/>
      <c r="L372" s="26"/>
      <c r="O372" s="26"/>
      <c r="P372" s="26"/>
      <c r="Q372" s="26"/>
      <c r="R372" s="26"/>
      <c r="S372" s="26"/>
      <c r="T372" s="26"/>
      <c r="U372" s="26"/>
      <c r="V372" s="12" t="s">
        <v>160</v>
      </c>
      <c r="W372" s="26" t="s">
        <v>66</v>
      </c>
      <c r="X372" s="12">
        <v>9</v>
      </c>
      <c r="Y372" s="12">
        <v>18.7</v>
      </c>
      <c r="Z372" s="26">
        <f t="shared" si="68"/>
        <v>168.29999999999998</v>
      </c>
      <c r="AA372" s="26">
        <v>2</v>
      </c>
      <c r="AB372" s="26"/>
      <c r="AC372" s="26">
        <v>168.3</v>
      </c>
      <c r="AD372" s="26"/>
      <c r="AE372" s="26"/>
      <c r="AF372" s="26">
        <v>16</v>
      </c>
      <c r="AG372" s="28"/>
      <c r="AH372" s="2"/>
      <c r="AI372" s="2"/>
      <c r="AJ372" s="2"/>
      <c r="AK372" s="2"/>
      <c r="AL372" s="2"/>
      <c r="AM372" s="2"/>
      <c r="AN372" s="2"/>
      <c r="AO372" s="2"/>
      <c r="AP372" s="2"/>
      <c r="AQ372" s="11"/>
    </row>
    <row r="373" spans="1:43" s="48" customFormat="1" x14ac:dyDescent="0.55000000000000004">
      <c r="A373" s="54"/>
      <c r="E373" s="47"/>
      <c r="I373" s="47"/>
      <c r="AG373" s="49"/>
      <c r="AH373" s="50"/>
      <c r="AI373" s="50"/>
      <c r="AJ373" s="50"/>
      <c r="AK373" s="50"/>
      <c r="AL373" s="50"/>
      <c r="AM373" s="50"/>
      <c r="AN373" s="50"/>
      <c r="AO373" s="50"/>
      <c r="AP373" s="50"/>
      <c r="AQ373" s="51"/>
    </row>
    <row r="374" spans="1:43" s="12" customFormat="1" x14ac:dyDescent="0.55000000000000004">
      <c r="A374" s="56">
        <v>80</v>
      </c>
      <c r="B374" s="12" t="s">
        <v>92</v>
      </c>
      <c r="C374" s="12" t="s">
        <v>278</v>
      </c>
      <c r="D374" s="12" t="s">
        <v>115</v>
      </c>
      <c r="E374" s="27" t="s">
        <v>23</v>
      </c>
      <c r="F374" s="26">
        <v>15983</v>
      </c>
      <c r="G374" s="26">
        <v>11</v>
      </c>
      <c r="H374" s="26">
        <v>6842</v>
      </c>
      <c r="I374" s="27">
        <v>11</v>
      </c>
      <c r="J374" s="26">
        <v>11</v>
      </c>
      <c r="K374" s="26">
        <v>2</v>
      </c>
      <c r="L374" s="26">
        <v>27</v>
      </c>
      <c r="M374" s="12">
        <f t="shared" si="67"/>
        <v>4627</v>
      </c>
      <c r="N374" s="12">
        <v>1</v>
      </c>
      <c r="O374" s="26">
        <v>4627</v>
      </c>
      <c r="P374" s="26"/>
      <c r="Q374" s="26"/>
      <c r="R374" s="26"/>
      <c r="S374" s="26"/>
      <c r="T374" s="26"/>
      <c r="U374" s="26"/>
      <c r="V374" s="26"/>
      <c r="W374" s="26"/>
      <c r="Z374" s="26"/>
      <c r="AA374" s="26"/>
      <c r="AB374" s="26"/>
      <c r="AC374" s="26"/>
      <c r="AD374" s="26"/>
      <c r="AE374" s="26"/>
      <c r="AF374" s="26"/>
      <c r="AG374" s="28" t="s">
        <v>90</v>
      </c>
      <c r="AH374" s="2"/>
      <c r="AI374" s="2"/>
      <c r="AJ374" s="2"/>
      <c r="AK374" s="2"/>
      <c r="AL374" s="2"/>
      <c r="AM374" s="2"/>
      <c r="AN374" s="2"/>
      <c r="AO374" s="2"/>
      <c r="AP374" s="2"/>
      <c r="AQ374" s="11"/>
    </row>
    <row r="375" spans="1:43" s="12" customFormat="1" x14ac:dyDescent="0.55000000000000004">
      <c r="A375" s="56"/>
      <c r="B375" s="12" t="s">
        <v>92</v>
      </c>
      <c r="C375" s="12" t="s">
        <v>278</v>
      </c>
      <c r="D375" s="12" t="s">
        <v>115</v>
      </c>
      <c r="E375" s="27" t="s">
        <v>23</v>
      </c>
      <c r="F375" s="26">
        <v>14851</v>
      </c>
      <c r="G375" s="26">
        <v>2</v>
      </c>
      <c r="H375" s="26">
        <v>6118</v>
      </c>
      <c r="I375" s="27">
        <v>11</v>
      </c>
      <c r="J375" s="26">
        <v>1</v>
      </c>
      <c r="K375" s="26">
        <v>1</v>
      </c>
      <c r="L375" s="26">
        <v>95</v>
      </c>
      <c r="M375" s="12">
        <f>+(J375*400)+(K375*100)+L375</f>
        <v>595</v>
      </c>
      <c r="N375" s="12">
        <v>1</v>
      </c>
      <c r="O375" s="26">
        <v>595</v>
      </c>
      <c r="P375" s="26"/>
      <c r="Q375" s="26"/>
      <c r="R375" s="26"/>
      <c r="S375" s="26"/>
      <c r="T375" s="26"/>
      <c r="U375" s="26"/>
      <c r="V375" s="26"/>
      <c r="W375" s="26"/>
      <c r="Z375" s="26"/>
      <c r="AA375" s="26"/>
      <c r="AB375" s="26"/>
      <c r="AC375" s="26"/>
      <c r="AD375" s="26"/>
      <c r="AE375" s="26"/>
      <c r="AF375" s="26"/>
      <c r="AG375" s="28" t="s">
        <v>276</v>
      </c>
      <c r="AH375" s="2"/>
      <c r="AI375" s="2"/>
      <c r="AJ375" s="2"/>
      <c r="AK375" s="2"/>
      <c r="AL375" s="2"/>
      <c r="AM375" s="2"/>
      <c r="AN375" s="2"/>
      <c r="AO375" s="2"/>
      <c r="AP375" s="2"/>
      <c r="AQ375" s="11"/>
    </row>
    <row r="376" spans="1:43" s="48" customFormat="1" x14ac:dyDescent="0.55000000000000004">
      <c r="A376" s="54"/>
      <c r="E376" s="47"/>
      <c r="I376" s="47"/>
      <c r="AG376" s="49"/>
      <c r="AH376" s="50"/>
      <c r="AI376" s="50"/>
      <c r="AJ376" s="50"/>
      <c r="AK376" s="50"/>
      <c r="AL376" s="50"/>
      <c r="AM376" s="50"/>
      <c r="AN376" s="50"/>
      <c r="AO376" s="50"/>
      <c r="AP376" s="50"/>
      <c r="AQ376" s="51"/>
    </row>
    <row r="377" spans="1:43" s="26" customFormat="1" x14ac:dyDescent="0.55000000000000004">
      <c r="A377" s="56">
        <v>81</v>
      </c>
      <c r="B377" s="12" t="s">
        <v>92</v>
      </c>
      <c r="C377" s="12" t="s">
        <v>280</v>
      </c>
      <c r="D377" s="12" t="s">
        <v>281</v>
      </c>
      <c r="E377" s="23" t="s">
        <v>23</v>
      </c>
      <c r="F377" s="12">
        <v>15013</v>
      </c>
      <c r="G377" s="12">
        <v>94</v>
      </c>
      <c r="H377" s="12">
        <v>6186</v>
      </c>
      <c r="I377" s="23">
        <v>11</v>
      </c>
      <c r="J377" s="12">
        <v>0</v>
      </c>
      <c r="K377" s="12">
        <v>1</v>
      </c>
      <c r="L377" s="12">
        <v>15</v>
      </c>
      <c r="M377" s="12">
        <f>+(J377*400)+(K377*100)+L377</f>
        <v>115</v>
      </c>
      <c r="N377" s="12">
        <v>2</v>
      </c>
      <c r="O377" s="12"/>
      <c r="P377" s="12">
        <v>115</v>
      </c>
      <c r="Q377" s="12"/>
      <c r="R377" s="12"/>
      <c r="S377" s="12"/>
      <c r="T377" s="12"/>
      <c r="U377" s="12" t="s">
        <v>156</v>
      </c>
      <c r="V377" s="12" t="s">
        <v>160</v>
      </c>
      <c r="W377" s="12" t="s">
        <v>108</v>
      </c>
      <c r="X377" s="12">
        <v>9.1</v>
      </c>
      <c r="Y377" s="12">
        <v>11.7</v>
      </c>
      <c r="Z377" s="12">
        <f>+X377*Y377</f>
        <v>106.46999999999998</v>
      </c>
      <c r="AA377" s="12">
        <v>2</v>
      </c>
      <c r="AB377" s="12"/>
      <c r="AC377" s="12">
        <v>106.47</v>
      </c>
      <c r="AD377" s="12"/>
      <c r="AE377" s="12"/>
      <c r="AF377" s="12">
        <v>29</v>
      </c>
      <c r="AG377" s="24" t="s">
        <v>109</v>
      </c>
      <c r="AH377" s="29"/>
      <c r="AI377" s="29"/>
      <c r="AJ377" s="29"/>
      <c r="AK377" s="29"/>
      <c r="AL377" s="29"/>
      <c r="AM377" s="29"/>
      <c r="AN377" s="29"/>
      <c r="AO377" s="29"/>
      <c r="AP377" s="29"/>
      <c r="AQ377" s="30"/>
    </row>
    <row r="378" spans="1:43" s="12" customFormat="1" x14ac:dyDescent="0.55000000000000004">
      <c r="A378" s="53"/>
      <c r="E378" s="23"/>
      <c r="I378" s="23"/>
      <c r="W378" s="12" t="s">
        <v>108</v>
      </c>
      <c r="X378" s="12">
        <v>9.1</v>
      </c>
      <c r="Y378" s="12">
        <v>11.7</v>
      </c>
      <c r="Z378" s="12">
        <f>+X378*Y378</f>
        <v>106.46999999999998</v>
      </c>
      <c r="AA378" s="12">
        <v>2</v>
      </c>
      <c r="AC378" s="12">
        <v>106.47</v>
      </c>
      <c r="AF378" s="12">
        <v>29</v>
      </c>
      <c r="AG378" s="24" t="s">
        <v>110</v>
      </c>
      <c r="AH378" s="2"/>
      <c r="AI378" s="2"/>
      <c r="AJ378" s="2"/>
      <c r="AK378" s="2"/>
      <c r="AL378" s="2"/>
      <c r="AM378" s="2"/>
      <c r="AN378" s="2"/>
      <c r="AO378" s="2"/>
      <c r="AP378" s="2"/>
      <c r="AQ378" s="11"/>
    </row>
    <row r="379" spans="1:43" s="12" customFormat="1" x14ac:dyDescent="0.55000000000000004">
      <c r="A379" s="53"/>
      <c r="B379" s="12" t="s">
        <v>92</v>
      </c>
      <c r="C379" s="12" t="s">
        <v>280</v>
      </c>
      <c r="D379" s="12" t="s">
        <v>281</v>
      </c>
      <c r="E379" s="23" t="s">
        <v>23</v>
      </c>
      <c r="F379" s="12">
        <v>15091</v>
      </c>
      <c r="G379" s="12">
        <v>166</v>
      </c>
      <c r="H379" s="12">
        <v>6262</v>
      </c>
      <c r="I379" s="23">
        <v>11</v>
      </c>
      <c r="J379" s="12">
        <v>0</v>
      </c>
      <c r="K379" s="12">
        <v>2</v>
      </c>
      <c r="L379" s="12">
        <v>47</v>
      </c>
      <c r="M379" s="12">
        <f t="shared" ref="M379" si="69">+(J379*400)+(K379*100)+L379</f>
        <v>247</v>
      </c>
      <c r="N379" s="12">
        <v>1</v>
      </c>
      <c r="O379" s="12">
        <v>247</v>
      </c>
      <c r="AG379" s="24" t="s">
        <v>276</v>
      </c>
      <c r="AH379" s="2"/>
      <c r="AI379" s="2"/>
      <c r="AJ379" s="2"/>
      <c r="AK379" s="2"/>
      <c r="AL379" s="2"/>
      <c r="AM379" s="2"/>
      <c r="AN379" s="2"/>
      <c r="AO379" s="2"/>
      <c r="AP379" s="2"/>
      <c r="AQ379" s="11"/>
    </row>
    <row r="380" spans="1:43" s="48" customFormat="1" x14ac:dyDescent="0.55000000000000004">
      <c r="A380" s="54"/>
      <c r="E380" s="47"/>
      <c r="I380" s="47"/>
      <c r="AG380" s="49"/>
      <c r="AH380" s="50"/>
      <c r="AI380" s="50"/>
      <c r="AJ380" s="50"/>
      <c r="AK380" s="50"/>
      <c r="AL380" s="50"/>
      <c r="AM380" s="50"/>
      <c r="AN380" s="50"/>
      <c r="AO380" s="50"/>
      <c r="AP380" s="50"/>
      <c r="AQ380" s="51"/>
    </row>
    <row r="381" spans="1:43" s="12" customFormat="1" x14ac:dyDescent="0.55000000000000004">
      <c r="A381" s="56">
        <v>82</v>
      </c>
      <c r="B381" s="12" t="s">
        <v>56</v>
      </c>
      <c r="C381" s="12" t="s">
        <v>280</v>
      </c>
      <c r="D381" s="12" t="s">
        <v>115</v>
      </c>
      <c r="E381" s="27" t="s">
        <v>23</v>
      </c>
      <c r="F381" s="26">
        <v>16032</v>
      </c>
      <c r="G381" s="26">
        <v>29</v>
      </c>
      <c r="H381" s="26">
        <v>6902</v>
      </c>
      <c r="I381" s="27">
        <v>11</v>
      </c>
      <c r="J381" s="26">
        <v>1</v>
      </c>
      <c r="K381" s="26">
        <v>3</v>
      </c>
      <c r="L381" s="26">
        <v>32</v>
      </c>
      <c r="M381" s="12">
        <f t="shared" ref="M381:M383" si="70">+(J381*400)+(K381*100)+L381</f>
        <v>732</v>
      </c>
      <c r="N381" s="12">
        <v>1</v>
      </c>
      <c r="O381" s="26">
        <v>732</v>
      </c>
      <c r="P381" s="26"/>
      <c r="Q381" s="26"/>
      <c r="R381" s="26"/>
      <c r="S381" s="26"/>
      <c r="T381" s="26"/>
      <c r="U381" s="26"/>
      <c r="V381" s="26"/>
      <c r="W381" s="26"/>
      <c r="Z381" s="26"/>
      <c r="AA381" s="26"/>
      <c r="AB381" s="26"/>
      <c r="AC381" s="26"/>
      <c r="AD381" s="26"/>
      <c r="AE381" s="26"/>
      <c r="AF381" s="26"/>
      <c r="AG381" s="28" t="s">
        <v>63</v>
      </c>
      <c r="AH381" s="2"/>
      <c r="AI381" s="2"/>
      <c r="AJ381" s="2"/>
      <c r="AK381" s="2"/>
      <c r="AL381" s="2"/>
      <c r="AM381" s="2"/>
      <c r="AN381" s="2"/>
      <c r="AO381" s="2"/>
      <c r="AP381" s="2"/>
      <c r="AQ381" s="11"/>
    </row>
    <row r="382" spans="1:43" s="48" customFormat="1" x14ac:dyDescent="0.55000000000000004">
      <c r="A382" s="54"/>
      <c r="E382" s="47"/>
      <c r="I382" s="47"/>
      <c r="AG382" s="49"/>
      <c r="AH382" s="50"/>
      <c r="AI382" s="50"/>
      <c r="AJ382" s="50"/>
      <c r="AK382" s="50"/>
      <c r="AL382" s="50"/>
      <c r="AM382" s="50"/>
      <c r="AN382" s="50"/>
      <c r="AO382" s="50"/>
      <c r="AP382" s="50"/>
      <c r="AQ382" s="51"/>
    </row>
    <row r="383" spans="1:43" s="12" customFormat="1" x14ac:dyDescent="0.55000000000000004">
      <c r="A383" s="53">
        <v>83</v>
      </c>
      <c r="B383" s="12" t="s">
        <v>92</v>
      </c>
      <c r="C383" s="12" t="s">
        <v>282</v>
      </c>
      <c r="D383" s="12" t="s">
        <v>283</v>
      </c>
      <c r="E383" s="23" t="s">
        <v>23</v>
      </c>
      <c r="F383" s="12">
        <v>15019</v>
      </c>
      <c r="G383" s="12">
        <v>107</v>
      </c>
      <c r="H383" s="12">
        <v>6192</v>
      </c>
      <c r="I383" s="23">
        <v>11</v>
      </c>
      <c r="J383" s="12">
        <v>0</v>
      </c>
      <c r="K383" s="12">
        <v>3</v>
      </c>
      <c r="L383" s="12">
        <v>96</v>
      </c>
      <c r="M383" s="12">
        <f t="shared" si="70"/>
        <v>396</v>
      </c>
      <c r="N383" s="12">
        <v>2</v>
      </c>
      <c r="P383" s="12">
        <v>396</v>
      </c>
      <c r="U383" s="12" t="s">
        <v>284</v>
      </c>
      <c r="V383" s="12" t="s">
        <v>160</v>
      </c>
      <c r="W383" s="12" t="s">
        <v>123</v>
      </c>
      <c r="X383" s="12">
        <v>8.5</v>
      </c>
      <c r="Y383" s="12">
        <v>15</v>
      </c>
      <c r="Z383" s="12">
        <f t="shared" ref="Z383:Z385" si="71">+X383*Y383</f>
        <v>127.5</v>
      </c>
      <c r="AA383" s="12">
        <v>2</v>
      </c>
      <c r="AC383" s="12">
        <v>127.5</v>
      </c>
      <c r="AF383" s="12">
        <v>36</v>
      </c>
      <c r="AG383" s="24" t="s">
        <v>109</v>
      </c>
      <c r="AH383" s="2"/>
      <c r="AI383" s="2"/>
      <c r="AJ383" s="2"/>
      <c r="AK383" s="2"/>
      <c r="AL383" s="2"/>
      <c r="AM383" s="2"/>
      <c r="AN383" s="2"/>
      <c r="AO383" s="2"/>
      <c r="AP383" s="2"/>
      <c r="AQ383" s="11"/>
    </row>
    <row r="384" spans="1:43" s="12" customFormat="1" x14ac:dyDescent="0.55000000000000004">
      <c r="A384" s="53"/>
      <c r="E384" s="23"/>
      <c r="I384" s="23"/>
      <c r="W384" s="12" t="s">
        <v>161</v>
      </c>
      <c r="X384" s="12">
        <v>8.5</v>
      </c>
      <c r="Y384" s="12">
        <v>15</v>
      </c>
      <c r="Z384" s="12">
        <f t="shared" si="71"/>
        <v>127.5</v>
      </c>
      <c r="AA384" s="12">
        <v>2</v>
      </c>
      <c r="AC384" s="12">
        <v>127.5</v>
      </c>
      <c r="AF384" s="12">
        <v>36</v>
      </c>
      <c r="AG384" s="24" t="s">
        <v>110</v>
      </c>
      <c r="AH384" s="2"/>
      <c r="AI384" s="2"/>
      <c r="AJ384" s="2"/>
      <c r="AK384" s="2"/>
      <c r="AL384" s="2"/>
      <c r="AM384" s="2"/>
      <c r="AN384" s="2"/>
      <c r="AO384" s="2"/>
      <c r="AP384" s="2"/>
      <c r="AQ384" s="11"/>
    </row>
    <row r="385" spans="1:43" s="12" customFormat="1" x14ac:dyDescent="0.55000000000000004">
      <c r="A385" s="53"/>
      <c r="E385" s="23"/>
      <c r="I385" s="23"/>
      <c r="W385" s="12" t="s">
        <v>161</v>
      </c>
      <c r="X385" s="12">
        <v>2.8</v>
      </c>
      <c r="Y385" s="12">
        <v>3.7</v>
      </c>
      <c r="Z385" s="12">
        <f t="shared" si="71"/>
        <v>10.36</v>
      </c>
      <c r="AA385" s="12">
        <v>2</v>
      </c>
      <c r="AC385" s="12">
        <v>10.36</v>
      </c>
      <c r="AF385" s="12">
        <v>36</v>
      </c>
      <c r="AG385" s="24" t="s">
        <v>67</v>
      </c>
      <c r="AH385" s="2"/>
      <c r="AI385" s="2"/>
      <c r="AJ385" s="2"/>
      <c r="AK385" s="2"/>
      <c r="AL385" s="2"/>
      <c r="AM385" s="2"/>
      <c r="AN385" s="2"/>
      <c r="AO385" s="2"/>
      <c r="AP385" s="2"/>
      <c r="AQ385" s="11"/>
    </row>
    <row r="386" spans="1:43" s="48" customFormat="1" x14ac:dyDescent="0.55000000000000004">
      <c r="A386" s="54"/>
      <c r="E386" s="47"/>
      <c r="I386" s="47"/>
      <c r="AG386" s="49"/>
      <c r="AH386" s="50"/>
      <c r="AI386" s="50"/>
      <c r="AJ386" s="50"/>
      <c r="AK386" s="50"/>
      <c r="AL386" s="50"/>
      <c r="AM386" s="50"/>
      <c r="AN386" s="50"/>
      <c r="AO386" s="50"/>
      <c r="AP386" s="50"/>
      <c r="AQ386" s="51"/>
    </row>
    <row r="387" spans="1:43" s="12" customFormat="1" x14ac:dyDescent="0.55000000000000004">
      <c r="A387" s="53">
        <v>84</v>
      </c>
      <c r="B387" s="12" t="s">
        <v>56</v>
      </c>
      <c r="C387" s="12" t="s">
        <v>285</v>
      </c>
      <c r="D387" s="12" t="s">
        <v>253</v>
      </c>
      <c r="E387" s="23" t="s">
        <v>23</v>
      </c>
      <c r="F387" s="12">
        <v>15074</v>
      </c>
      <c r="G387" s="12">
        <v>146</v>
      </c>
      <c r="H387" s="12">
        <v>6245</v>
      </c>
      <c r="I387" s="23">
        <v>11</v>
      </c>
      <c r="J387" s="12">
        <v>0</v>
      </c>
      <c r="K387" s="12">
        <v>2</v>
      </c>
      <c r="L387" s="12">
        <v>95</v>
      </c>
      <c r="M387" s="12">
        <f t="shared" ref="M387" si="72">+(J387*400)+(K387*100)+L387</f>
        <v>295</v>
      </c>
      <c r="N387" s="12">
        <v>2</v>
      </c>
      <c r="P387" s="12">
        <v>295</v>
      </c>
      <c r="U387" s="12" t="s">
        <v>254</v>
      </c>
      <c r="V387" s="12" t="s">
        <v>160</v>
      </c>
      <c r="W387" s="12" t="s">
        <v>161</v>
      </c>
      <c r="X387" s="12">
        <v>4.8</v>
      </c>
      <c r="Y387" s="12">
        <v>2.5</v>
      </c>
      <c r="Z387" s="12">
        <f t="shared" ref="Z387" si="73">+X387*Y387</f>
        <v>12</v>
      </c>
      <c r="AA387" s="12">
        <v>2</v>
      </c>
      <c r="AC387" s="12">
        <v>12</v>
      </c>
      <c r="AF387" s="12">
        <v>4</v>
      </c>
      <c r="AG387" s="24" t="s">
        <v>67</v>
      </c>
      <c r="AI387" s="2"/>
      <c r="AJ387" s="2"/>
      <c r="AK387" s="2"/>
      <c r="AL387" s="2"/>
      <c r="AM387" s="2"/>
      <c r="AN387" s="2"/>
      <c r="AO387" s="2"/>
      <c r="AP387" s="2"/>
      <c r="AQ387" s="11"/>
    </row>
    <row r="388" spans="1:43" s="12" customFormat="1" x14ac:dyDescent="0.55000000000000004">
      <c r="A388" s="53"/>
      <c r="B388" s="12" t="s">
        <v>56</v>
      </c>
      <c r="C388" s="12" t="s">
        <v>285</v>
      </c>
      <c r="D388" s="12" t="s">
        <v>253</v>
      </c>
      <c r="E388" s="23" t="s">
        <v>23</v>
      </c>
      <c r="F388" s="12">
        <v>15429</v>
      </c>
      <c r="G388" s="12">
        <v>207</v>
      </c>
      <c r="H388" s="12">
        <v>6629</v>
      </c>
      <c r="I388" s="23">
        <v>11</v>
      </c>
      <c r="J388" s="12">
        <v>1</v>
      </c>
      <c r="K388" s="12">
        <v>2</v>
      </c>
      <c r="L388" s="12">
        <v>24</v>
      </c>
      <c r="M388" s="12">
        <f t="shared" ref="M388:M394" si="74">+(J388*400)+(K388*100)+L388</f>
        <v>624</v>
      </c>
      <c r="N388" s="12">
        <v>1</v>
      </c>
      <c r="O388" s="12">
        <v>624</v>
      </c>
      <c r="AG388" s="24" t="s">
        <v>228</v>
      </c>
      <c r="AH388" s="2"/>
      <c r="AI388" s="2"/>
      <c r="AJ388" s="2"/>
      <c r="AK388" s="2"/>
      <c r="AL388" s="2"/>
      <c r="AM388" s="2"/>
      <c r="AN388" s="2"/>
      <c r="AO388" s="2"/>
      <c r="AP388" s="2"/>
      <c r="AQ388" s="11"/>
    </row>
    <row r="389" spans="1:43" s="12" customFormat="1" x14ac:dyDescent="0.55000000000000004">
      <c r="A389" s="53"/>
      <c r="B389" s="12" t="s">
        <v>56</v>
      </c>
      <c r="C389" s="12" t="s">
        <v>285</v>
      </c>
      <c r="D389" s="12" t="s">
        <v>253</v>
      </c>
      <c r="E389" s="23" t="s">
        <v>23</v>
      </c>
      <c r="F389" s="12">
        <v>15110</v>
      </c>
      <c r="G389" s="12">
        <v>198</v>
      </c>
      <c r="H389" s="12">
        <v>6281</v>
      </c>
      <c r="I389" s="23">
        <v>11</v>
      </c>
      <c r="J389" s="12">
        <v>3</v>
      </c>
      <c r="K389" s="12">
        <v>1</v>
      </c>
      <c r="L389" s="12">
        <v>66</v>
      </c>
      <c r="M389" s="12">
        <f t="shared" si="74"/>
        <v>1366</v>
      </c>
      <c r="N389" s="12">
        <v>1</v>
      </c>
      <c r="O389" s="12">
        <v>1366</v>
      </c>
      <c r="AG389" s="24" t="s">
        <v>228</v>
      </c>
      <c r="AH389" s="2"/>
      <c r="AI389" s="2"/>
      <c r="AJ389" s="2"/>
      <c r="AK389" s="2"/>
      <c r="AL389" s="2"/>
      <c r="AM389" s="2"/>
      <c r="AN389" s="2"/>
      <c r="AO389" s="2"/>
      <c r="AP389" s="2"/>
      <c r="AQ389" s="11"/>
    </row>
    <row r="390" spans="1:43" s="12" customFormat="1" x14ac:dyDescent="0.55000000000000004">
      <c r="A390" s="53"/>
      <c r="B390" s="12" t="s">
        <v>56</v>
      </c>
      <c r="C390" s="12" t="s">
        <v>285</v>
      </c>
      <c r="D390" s="12" t="s">
        <v>253</v>
      </c>
      <c r="E390" s="23" t="s">
        <v>23</v>
      </c>
      <c r="F390" s="12">
        <v>15061</v>
      </c>
      <c r="G390" s="12">
        <v>70</v>
      </c>
      <c r="H390" s="12">
        <v>6232</v>
      </c>
      <c r="I390" s="23">
        <v>11</v>
      </c>
      <c r="J390" s="12">
        <v>3</v>
      </c>
      <c r="K390" s="12">
        <v>1</v>
      </c>
      <c r="L390" s="12">
        <v>53</v>
      </c>
      <c r="M390" s="12">
        <f t="shared" si="74"/>
        <v>1353</v>
      </c>
      <c r="N390" s="12">
        <v>1</v>
      </c>
      <c r="O390" s="12">
        <v>1353</v>
      </c>
      <c r="AG390" s="24" t="s">
        <v>228</v>
      </c>
      <c r="AH390" s="2"/>
      <c r="AI390" s="2"/>
      <c r="AJ390" s="2"/>
      <c r="AK390" s="2"/>
      <c r="AL390" s="2"/>
      <c r="AM390" s="2"/>
      <c r="AN390" s="2"/>
      <c r="AO390" s="2"/>
      <c r="AP390" s="2"/>
      <c r="AQ390" s="11"/>
    </row>
    <row r="391" spans="1:43" s="12" customFormat="1" x14ac:dyDescent="0.55000000000000004">
      <c r="A391" s="53"/>
      <c r="B391" s="12" t="s">
        <v>56</v>
      </c>
      <c r="C391" s="12" t="s">
        <v>285</v>
      </c>
      <c r="D391" s="12" t="s">
        <v>253</v>
      </c>
      <c r="E391" s="23" t="s">
        <v>23</v>
      </c>
      <c r="F391" s="12">
        <v>15114</v>
      </c>
      <c r="G391" s="12">
        <v>196</v>
      </c>
      <c r="H391" s="12">
        <v>6285</v>
      </c>
      <c r="I391" s="23">
        <v>11</v>
      </c>
      <c r="J391" s="12">
        <v>1</v>
      </c>
      <c r="K391" s="12">
        <v>1</v>
      </c>
      <c r="L391" s="12">
        <v>17</v>
      </c>
      <c r="M391" s="12">
        <f t="shared" si="74"/>
        <v>517</v>
      </c>
      <c r="N391" s="12">
        <v>1</v>
      </c>
      <c r="O391" s="12">
        <v>517</v>
      </c>
      <c r="AG391" s="24" t="s">
        <v>228</v>
      </c>
      <c r="AH391" s="2"/>
      <c r="AI391" s="2"/>
      <c r="AJ391" s="2"/>
      <c r="AK391" s="2"/>
      <c r="AL391" s="2"/>
      <c r="AM391" s="2"/>
      <c r="AN391" s="2"/>
      <c r="AO391" s="2"/>
      <c r="AP391" s="2"/>
      <c r="AQ391" s="11"/>
    </row>
    <row r="392" spans="1:43" s="12" customFormat="1" x14ac:dyDescent="0.55000000000000004">
      <c r="A392" s="53"/>
      <c r="B392" s="12" t="s">
        <v>56</v>
      </c>
      <c r="C392" s="12" t="s">
        <v>285</v>
      </c>
      <c r="D392" s="12" t="s">
        <v>253</v>
      </c>
      <c r="E392" s="23" t="s">
        <v>286</v>
      </c>
      <c r="F392" s="12" t="s">
        <v>287</v>
      </c>
      <c r="I392" s="23">
        <v>11</v>
      </c>
      <c r="J392" s="12">
        <v>2</v>
      </c>
      <c r="K392" s="12">
        <v>3</v>
      </c>
      <c r="L392" s="12">
        <v>25</v>
      </c>
      <c r="M392" s="12">
        <f t="shared" si="74"/>
        <v>1125</v>
      </c>
      <c r="N392" s="12">
        <v>1</v>
      </c>
      <c r="O392" s="12">
        <v>1125</v>
      </c>
      <c r="AG392" s="24" t="s">
        <v>90</v>
      </c>
      <c r="AH392" s="2"/>
      <c r="AI392" s="2"/>
      <c r="AJ392" s="2"/>
      <c r="AK392" s="2"/>
      <c r="AL392" s="2"/>
      <c r="AM392" s="2"/>
      <c r="AN392" s="2"/>
      <c r="AO392" s="2"/>
      <c r="AP392" s="2"/>
      <c r="AQ392" s="11"/>
    </row>
    <row r="393" spans="1:43" s="48" customFormat="1" x14ac:dyDescent="0.55000000000000004">
      <c r="A393" s="54"/>
      <c r="E393" s="47"/>
      <c r="I393" s="47"/>
      <c r="AG393" s="49"/>
      <c r="AH393" s="50"/>
      <c r="AI393" s="50"/>
      <c r="AJ393" s="50"/>
      <c r="AK393" s="50"/>
      <c r="AL393" s="50"/>
      <c r="AM393" s="50"/>
      <c r="AN393" s="50"/>
      <c r="AO393" s="50"/>
      <c r="AP393" s="50"/>
      <c r="AQ393" s="51"/>
    </row>
    <row r="394" spans="1:43" s="12" customFormat="1" x14ac:dyDescent="0.55000000000000004">
      <c r="A394" s="53">
        <v>85</v>
      </c>
      <c r="B394" s="12" t="s">
        <v>75</v>
      </c>
      <c r="C394" s="12" t="s">
        <v>288</v>
      </c>
      <c r="D394" s="12" t="s">
        <v>289</v>
      </c>
      <c r="E394" s="23" t="s">
        <v>23</v>
      </c>
      <c r="F394" s="12">
        <v>11985</v>
      </c>
      <c r="G394" s="12">
        <v>4</v>
      </c>
      <c r="H394" s="12">
        <v>5601</v>
      </c>
      <c r="I394" s="23">
        <v>11</v>
      </c>
      <c r="J394" s="12">
        <v>0</v>
      </c>
      <c r="K394" s="12">
        <v>3</v>
      </c>
      <c r="L394" s="12">
        <v>41</v>
      </c>
      <c r="M394" s="12">
        <f t="shared" si="74"/>
        <v>341</v>
      </c>
      <c r="N394" s="12">
        <v>2</v>
      </c>
      <c r="P394" s="12">
        <v>341</v>
      </c>
      <c r="U394" s="12" t="s">
        <v>290</v>
      </c>
      <c r="V394" s="12" t="s">
        <v>160</v>
      </c>
      <c r="W394" s="12" t="s">
        <v>66</v>
      </c>
      <c r="X394" s="12">
        <v>12</v>
      </c>
      <c r="Y394" s="12">
        <v>9</v>
      </c>
      <c r="Z394" s="12">
        <f t="shared" ref="Z394:Z417" si="75">+X394*Y394</f>
        <v>108</v>
      </c>
      <c r="AA394" s="12">
        <v>2</v>
      </c>
      <c r="AC394" s="12">
        <v>108</v>
      </c>
      <c r="AF394" s="12">
        <v>31</v>
      </c>
      <c r="AG394" s="24"/>
      <c r="AH394" s="2"/>
      <c r="AI394" s="2"/>
      <c r="AJ394" s="2"/>
      <c r="AK394" s="2"/>
      <c r="AL394" s="2"/>
      <c r="AM394" s="2"/>
      <c r="AN394" s="2"/>
      <c r="AO394" s="2"/>
      <c r="AP394" s="2"/>
      <c r="AQ394" s="11"/>
    </row>
    <row r="395" spans="1:43" s="12" customFormat="1" x14ac:dyDescent="0.55000000000000004">
      <c r="A395" s="53"/>
      <c r="E395" s="23"/>
      <c r="I395" s="23"/>
      <c r="W395" s="12" t="s">
        <v>161</v>
      </c>
      <c r="X395" s="12">
        <v>2</v>
      </c>
      <c r="Y395" s="12">
        <v>3</v>
      </c>
      <c r="Z395" s="12">
        <f t="shared" si="75"/>
        <v>6</v>
      </c>
      <c r="AA395" s="12">
        <v>2</v>
      </c>
      <c r="AC395" s="12">
        <v>6</v>
      </c>
      <c r="AF395" s="12">
        <v>31</v>
      </c>
      <c r="AG395" s="24" t="s">
        <v>67</v>
      </c>
      <c r="AH395" s="2"/>
      <c r="AI395" s="2"/>
      <c r="AJ395" s="2"/>
      <c r="AK395" s="2"/>
      <c r="AL395" s="2"/>
      <c r="AM395" s="2"/>
      <c r="AN395" s="2"/>
      <c r="AO395" s="2"/>
      <c r="AP395" s="2"/>
      <c r="AQ395" s="11"/>
    </row>
    <row r="396" spans="1:43" s="12" customFormat="1" x14ac:dyDescent="0.55000000000000004">
      <c r="A396" s="53"/>
      <c r="E396" s="23"/>
      <c r="I396" s="23"/>
      <c r="U396" s="12" t="s">
        <v>291</v>
      </c>
      <c r="V396" s="12" t="s">
        <v>160</v>
      </c>
      <c r="W396" s="12" t="s">
        <v>66</v>
      </c>
      <c r="X396" s="12">
        <v>5.5</v>
      </c>
      <c r="Y396" s="12">
        <v>5.5</v>
      </c>
      <c r="Z396" s="12">
        <f t="shared" si="75"/>
        <v>30.25</v>
      </c>
      <c r="AA396" s="12">
        <v>2</v>
      </c>
      <c r="AC396" s="12">
        <v>30.25</v>
      </c>
      <c r="AF396" s="12">
        <v>19</v>
      </c>
      <c r="AG396" s="24" t="s">
        <v>515</v>
      </c>
      <c r="AH396" s="2"/>
      <c r="AI396" s="2"/>
      <c r="AJ396" s="2"/>
      <c r="AK396" s="2"/>
      <c r="AL396" s="2"/>
      <c r="AM396" s="2"/>
      <c r="AN396" s="2"/>
      <c r="AO396" s="2"/>
      <c r="AP396" s="2"/>
      <c r="AQ396" s="11"/>
    </row>
    <row r="397" spans="1:43" s="12" customFormat="1" x14ac:dyDescent="0.55000000000000004">
      <c r="A397" s="53"/>
      <c r="B397" s="12" t="s">
        <v>75</v>
      </c>
      <c r="C397" s="12" t="s">
        <v>288</v>
      </c>
      <c r="D397" s="12" t="s">
        <v>289</v>
      </c>
      <c r="E397" s="23" t="s">
        <v>23</v>
      </c>
      <c r="F397" s="12">
        <v>15419</v>
      </c>
      <c r="G397" s="12">
        <v>208</v>
      </c>
      <c r="H397" s="12">
        <v>6619</v>
      </c>
      <c r="I397" s="23">
        <v>11</v>
      </c>
      <c r="J397" s="12">
        <v>1</v>
      </c>
      <c r="K397" s="12">
        <v>2</v>
      </c>
      <c r="L397" s="12">
        <v>65</v>
      </c>
      <c r="M397" s="12">
        <f t="shared" ref="M397:M398" si="76">+(J397*400)+(K397*100)+L397</f>
        <v>665</v>
      </c>
      <c r="N397" s="12">
        <v>1</v>
      </c>
      <c r="O397" s="12">
        <v>665</v>
      </c>
      <c r="AG397" s="24" t="s">
        <v>228</v>
      </c>
      <c r="AH397" s="2"/>
      <c r="AI397" s="2"/>
      <c r="AJ397" s="2"/>
      <c r="AK397" s="2"/>
      <c r="AL397" s="2"/>
      <c r="AM397" s="2"/>
      <c r="AN397" s="2"/>
      <c r="AO397" s="2"/>
      <c r="AP397" s="2"/>
      <c r="AQ397" s="11"/>
    </row>
    <row r="398" spans="1:43" s="12" customFormat="1" x14ac:dyDescent="0.55000000000000004">
      <c r="A398" s="53"/>
      <c r="B398" s="12" t="s">
        <v>75</v>
      </c>
      <c r="C398" s="12" t="s">
        <v>288</v>
      </c>
      <c r="D398" s="12" t="s">
        <v>289</v>
      </c>
      <c r="E398" s="23" t="s">
        <v>23</v>
      </c>
      <c r="F398" s="12">
        <v>15427</v>
      </c>
      <c r="G398" s="12">
        <v>6</v>
      </c>
      <c r="H398" s="12">
        <v>6627</v>
      </c>
      <c r="I398" s="23">
        <v>11</v>
      </c>
      <c r="J398" s="12">
        <v>2</v>
      </c>
      <c r="K398" s="12">
        <v>2</v>
      </c>
      <c r="L398" s="12">
        <v>20</v>
      </c>
      <c r="M398" s="12">
        <f t="shared" si="76"/>
        <v>1020</v>
      </c>
      <c r="N398" s="12">
        <v>1</v>
      </c>
      <c r="O398" s="12">
        <v>1020</v>
      </c>
      <c r="AG398" s="24" t="s">
        <v>309</v>
      </c>
      <c r="AH398" s="2"/>
      <c r="AI398" s="2"/>
      <c r="AJ398" s="2"/>
      <c r="AK398" s="2"/>
      <c r="AL398" s="2"/>
      <c r="AM398" s="2"/>
      <c r="AN398" s="2"/>
      <c r="AO398" s="2"/>
      <c r="AP398" s="2"/>
      <c r="AQ398" s="11"/>
    </row>
    <row r="399" spans="1:43" s="48" customFormat="1" x14ac:dyDescent="0.55000000000000004">
      <c r="A399" s="54"/>
      <c r="E399" s="47"/>
      <c r="I399" s="47"/>
      <c r="AG399" s="49"/>
      <c r="AH399" s="50"/>
      <c r="AI399" s="50"/>
      <c r="AJ399" s="50"/>
      <c r="AK399" s="50"/>
      <c r="AL399" s="50"/>
      <c r="AM399" s="50"/>
      <c r="AN399" s="50"/>
      <c r="AO399" s="50"/>
      <c r="AP399" s="50"/>
      <c r="AQ399" s="51"/>
    </row>
    <row r="400" spans="1:43" s="12" customFormat="1" x14ac:dyDescent="0.55000000000000004">
      <c r="A400" s="53">
        <v>86</v>
      </c>
      <c r="B400" s="12" t="s">
        <v>92</v>
      </c>
      <c r="C400" s="12" t="s">
        <v>528</v>
      </c>
      <c r="D400" s="12" t="s">
        <v>529</v>
      </c>
      <c r="E400" s="23" t="s">
        <v>23</v>
      </c>
      <c r="F400" s="12">
        <v>15937</v>
      </c>
      <c r="G400" s="12">
        <v>42</v>
      </c>
      <c r="H400" s="12">
        <v>6796</v>
      </c>
      <c r="I400" s="23">
        <v>11</v>
      </c>
      <c r="J400" s="12">
        <v>4</v>
      </c>
      <c r="K400" s="12">
        <v>3</v>
      </c>
      <c r="L400" s="12">
        <v>48</v>
      </c>
      <c r="M400" s="12">
        <f t="shared" ref="M400:M401" si="77">+(J400*400)+(K400*100)+L400</f>
        <v>1948</v>
      </c>
      <c r="N400" s="12">
        <v>1</v>
      </c>
      <c r="O400" s="12">
        <v>1948</v>
      </c>
      <c r="AG400" s="24" t="s">
        <v>154</v>
      </c>
      <c r="AH400" s="2"/>
      <c r="AI400" s="2"/>
      <c r="AJ400" s="2"/>
      <c r="AK400" s="2"/>
      <c r="AL400" s="2"/>
      <c r="AM400" s="2"/>
      <c r="AN400" s="2"/>
      <c r="AO400" s="2"/>
      <c r="AP400" s="2"/>
      <c r="AQ400" s="11"/>
    </row>
    <row r="401" spans="1:43" s="12" customFormat="1" x14ac:dyDescent="0.55000000000000004">
      <c r="A401" s="53"/>
      <c r="B401" s="12" t="s">
        <v>92</v>
      </c>
      <c r="C401" s="12" t="s">
        <v>528</v>
      </c>
      <c r="D401" s="12" t="s">
        <v>529</v>
      </c>
      <c r="E401" s="23" t="s">
        <v>23</v>
      </c>
      <c r="F401" s="12">
        <v>15869</v>
      </c>
      <c r="G401" s="12">
        <v>66</v>
      </c>
      <c r="H401" s="12">
        <v>6728</v>
      </c>
      <c r="I401" s="23">
        <v>11</v>
      </c>
      <c r="J401" s="12">
        <v>3</v>
      </c>
      <c r="K401" s="12">
        <v>2</v>
      </c>
      <c r="L401" s="12">
        <v>49</v>
      </c>
      <c r="M401" s="12">
        <f t="shared" si="77"/>
        <v>1449</v>
      </c>
      <c r="N401" s="12">
        <v>1</v>
      </c>
      <c r="O401" s="12">
        <v>1449</v>
      </c>
      <c r="AG401" s="24" t="s">
        <v>228</v>
      </c>
      <c r="AH401" s="2"/>
      <c r="AI401" s="2"/>
      <c r="AJ401" s="2"/>
      <c r="AK401" s="2"/>
      <c r="AL401" s="2"/>
      <c r="AM401" s="2"/>
      <c r="AN401" s="2"/>
      <c r="AO401" s="2"/>
      <c r="AP401" s="2"/>
      <c r="AQ401" s="11"/>
    </row>
    <row r="402" spans="1:43" s="48" customFormat="1" x14ac:dyDescent="0.55000000000000004">
      <c r="A402" s="54"/>
      <c r="E402" s="47"/>
      <c r="I402" s="47"/>
      <c r="AG402" s="49"/>
      <c r="AH402" s="50"/>
      <c r="AI402" s="50"/>
      <c r="AJ402" s="50"/>
      <c r="AK402" s="50"/>
      <c r="AL402" s="50"/>
      <c r="AM402" s="50"/>
      <c r="AN402" s="50"/>
      <c r="AO402" s="50"/>
      <c r="AP402" s="50"/>
      <c r="AQ402" s="51"/>
    </row>
    <row r="403" spans="1:43" s="12" customFormat="1" x14ac:dyDescent="0.55000000000000004">
      <c r="A403" s="53">
        <v>87</v>
      </c>
      <c r="B403" s="12" t="s">
        <v>56</v>
      </c>
      <c r="C403" s="12" t="s">
        <v>292</v>
      </c>
      <c r="D403" s="12" t="s">
        <v>115</v>
      </c>
      <c r="E403" s="23" t="s">
        <v>23</v>
      </c>
      <c r="F403" s="12">
        <v>11998</v>
      </c>
      <c r="G403" s="12">
        <v>10</v>
      </c>
      <c r="H403" s="12">
        <v>5322</v>
      </c>
      <c r="I403" s="23">
        <v>11</v>
      </c>
      <c r="J403" s="12">
        <v>0</v>
      </c>
      <c r="K403" s="12">
        <v>1</v>
      </c>
      <c r="L403" s="12">
        <v>21</v>
      </c>
      <c r="M403" s="12">
        <f t="shared" ref="M403:M419" si="78">+(J403*400)+(K403*100)+L403</f>
        <v>121</v>
      </c>
      <c r="N403" s="12">
        <v>1</v>
      </c>
      <c r="O403" s="12">
        <v>121</v>
      </c>
      <c r="AG403" s="24" t="s">
        <v>94</v>
      </c>
      <c r="AH403" s="2"/>
      <c r="AI403" s="2"/>
      <c r="AJ403" s="2"/>
      <c r="AK403" s="2"/>
      <c r="AL403" s="2"/>
      <c r="AM403" s="2"/>
      <c r="AN403" s="2"/>
      <c r="AO403" s="2"/>
      <c r="AP403" s="2"/>
      <c r="AQ403" s="11"/>
    </row>
    <row r="404" spans="1:43" s="48" customFormat="1" x14ac:dyDescent="0.55000000000000004">
      <c r="A404" s="54"/>
      <c r="E404" s="47"/>
      <c r="I404" s="47"/>
      <c r="AG404" s="49"/>
      <c r="AH404" s="50"/>
      <c r="AI404" s="50"/>
      <c r="AJ404" s="50"/>
      <c r="AK404" s="50"/>
      <c r="AL404" s="50"/>
      <c r="AM404" s="50"/>
      <c r="AN404" s="50"/>
      <c r="AO404" s="50"/>
      <c r="AP404" s="50"/>
      <c r="AQ404" s="51"/>
    </row>
    <row r="405" spans="1:43" s="12" customFormat="1" x14ac:dyDescent="0.55000000000000004">
      <c r="A405" s="53">
        <v>88</v>
      </c>
      <c r="B405" s="12" t="s">
        <v>92</v>
      </c>
      <c r="C405" s="12" t="s">
        <v>293</v>
      </c>
      <c r="D405" s="12" t="s">
        <v>149</v>
      </c>
      <c r="E405" s="23" t="s">
        <v>23</v>
      </c>
      <c r="F405" s="12">
        <v>14886</v>
      </c>
      <c r="G405" s="12">
        <v>45</v>
      </c>
      <c r="H405" s="12">
        <v>6153</v>
      </c>
      <c r="I405" s="23">
        <v>11</v>
      </c>
      <c r="J405" s="12">
        <v>0</v>
      </c>
      <c r="K405" s="12">
        <v>2</v>
      </c>
      <c r="L405" s="12">
        <v>19</v>
      </c>
      <c r="M405" s="12">
        <f t="shared" si="78"/>
        <v>219</v>
      </c>
      <c r="N405" s="12">
        <v>2</v>
      </c>
      <c r="P405" s="12">
        <v>219</v>
      </c>
      <c r="U405" s="12" t="s">
        <v>294</v>
      </c>
      <c r="V405" s="12" t="s">
        <v>160</v>
      </c>
      <c r="W405" s="12" t="s">
        <v>66</v>
      </c>
      <c r="X405" s="12">
        <v>8</v>
      </c>
      <c r="Y405" s="12">
        <v>16</v>
      </c>
      <c r="Z405" s="12">
        <f t="shared" si="75"/>
        <v>128</v>
      </c>
      <c r="AA405" s="12">
        <v>2</v>
      </c>
      <c r="AC405" s="12">
        <v>128</v>
      </c>
      <c r="AF405" s="12">
        <v>31</v>
      </c>
      <c r="AG405" s="24"/>
      <c r="AH405" s="2"/>
      <c r="AI405" s="2"/>
      <c r="AJ405" s="2"/>
      <c r="AK405" s="2"/>
      <c r="AL405" s="2"/>
      <c r="AM405" s="2"/>
      <c r="AN405" s="2"/>
      <c r="AO405" s="2"/>
      <c r="AP405" s="2"/>
      <c r="AQ405" s="11"/>
    </row>
    <row r="406" spans="1:43" s="12" customFormat="1" x14ac:dyDescent="0.55000000000000004">
      <c r="A406" s="53"/>
      <c r="E406" s="23"/>
      <c r="I406" s="23"/>
      <c r="W406" s="12" t="s">
        <v>161</v>
      </c>
      <c r="X406" s="12">
        <v>2</v>
      </c>
      <c r="Y406" s="12">
        <v>3</v>
      </c>
      <c r="Z406" s="12">
        <v>6</v>
      </c>
      <c r="AA406" s="12">
        <v>2</v>
      </c>
      <c r="AC406" s="12">
        <v>6</v>
      </c>
      <c r="AF406" s="12">
        <v>31</v>
      </c>
      <c r="AG406" s="24" t="s">
        <v>67</v>
      </c>
      <c r="AH406" s="2"/>
      <c r="AI406" s="2"/>
      <c r="AJ406" s="2"/>
      <c r="AK406" s="2"/>
      <c r="AL406" s="2"/>
      <c r="AM406" s="2"/>
      <c r="AN406" s="2"/>
      <c r="AO406" s="2"/>
      <c r="AP406" s="2"/>
      <c r="AQ406" s="11"/>
    </row>
    <row r="407" spans="1:43" s="12" customFormat="1" x14ac:dyDescent="0.55000000000000004">
      <c r="A407" s="53"/>
      <c r="B407" s="12" t="s">
        <v>92</v>
      </c>
      <c r="C407" s="12" t="s">
        <v>293</v>
      </c>
      <c r="D407" s="12" t="s">
        <v>149</v>
      </c>
      <c r="E407" s="23" t="s">
        <v>23</v>
      </c>
      <c r="F407" s="12">
        <v>15970</v>
      </c>
      <c r="G407" s="12">
        <v>3</v>
      </c>
      <c r="H407" s="12">
        <v>6829</v>
      </c>
      <c r="I407" s="23">
        <v>11</v>
      </c>
      <c r="J407" s="12">
        <v>1</v>
      </c>
      <c r="K407" s="12">
        <v>0</v>
      </c>
      <c r="L407" s="12">
        <v>23</v>
      </c>
      <c r="M407" s="12">
        <f t="shared" si="78"/>
        <v>423</v>
      </c>
      <c r="N407" s="12">
        <v>1</v>
      </c>
      <c r="O407" s="12">
        <v>423</v>
      </c>
      <c r="AG407" s="24" t="s">
        <v>63</v>
      </c>
      <c r="AH407" s="2"/>
      <c r="AI407" s="2"/>
      <c r="AJ407" s="2"/>
      <c r="AK407" s="2"/>
      <c r="AL407" s="2"/>
      <c r="AM407" s="2"/>
      <c r="AN407" s="2"/>
      <c r="AO407" s="2"/>
      <c r="AP407" s="2"/>
      <c r="AQ407" s="11"/>
    </row>
    <row r="408" spans="1:43" s="12" customFormat="1" x14ac:dyDescent="0.55000000000000004">
      <c r="A408" s="53"/>
      <c r="B408" s="12" t="s">
        <v>92</v>
      </c>
      <c r="C408" s="12" t="s">
        <v>293</v>
      </c>
      <c r="D408" s="12" t="s">
        <v>149</v>
      </c>
      <c r="E408" s="23" t="s">
        <v>23</v>
      </c>
      <c r="F408" s="12">
        <v>15972</v>
      </c>
      <c r="G408" s="12">
        <v>2</v>
      </c>
      <c r="H408" s="12">
        <v>6831</v>
      </c>
      <c r="I408" s="23">
        <v>11</v>
      </c>
      <c r="J408" s="12">
        <v>0</v>
      </c>
      <c r="K408" s="12">
        <v>1</v>
      </c>
      <c r="L408" s="12">
        <v>68</v>
      </c>
      <c r="M408" s="12">
        <f t="shared" si="78"/>
        <v>168</v>
      </c>
      <c r="N408" s="12">
        <v>1</v>
      </c>
      <c r="O408" s="12">
        <v>168</v>
      </c>
      <c r="AG408" s="24" t="s">
        <v>276</v>
      </c>
      <c r="AH408" s="2"/>
      <c r="AI408" s="2"/>
      <c r="AJ408" s="2"/>
      <c r="AK408" s="2"/>
      <c r="AL408" s="2"/>
      <c r="AM408" s="2"/>
      <c r="AN408" s="2"/>
      <c r="AO408" s="2"/>
      <c r="AP408" s="2"/>
      <c r="AQ408" s="11"/>
    </row>
    <row r="409" spans="1:43" s="48" customFormat="1" x14ac:dyDescent="0.55000000000000004">
      <c r="A409" s="54"/>
      <c r="E409" s="47"/>
      <c r="I409" s="47"/>
      <c r="AG409" s="49"/>
      <c r="AH409" s="50"/>
      <c r="AI409" s="50"/>
      <c r="AJ409" s="50"/>
      <c r="AK409" s="50"/>
      <c r="AL409" s="50"/>
      <c r="AM409" s="50"/>
      <c r="AN409" s="50"/>
      <c r="AO409" s="50"/>
      <c r="AP409" s="50"/>
      <c r="AQ409" s="51"/>
    </row>
    <row r="410" spans="1:43" s="12" customFormat="1" x14ac:dyDescent="0.55000000000000004">
      <c r="A410" s="53">
        <v>89</v>
      </c>
      <c r="B410" s="12" t="s">
        <v>92</v>
      </c>
      <c r="C410" s="12" t="s">
        <v>295</v>
      </c>
      <c r="D410" s="12" t="s">
        <v>296</v>
      </c>
      <c r="E410" s="23" t="s">
        <v>23</v>
      </c>
      <c r="F410" s="12">
        <v>15044</v>
      </c>
      <c r="G410" s="12">
        <v>127</v>
      </c>
      <c r="H410" s="12">
        <v>6217</v>
      </c>
      <c r="I410" s="23">
        <v>11</v>
      </c>
      <c r="J410" s="12">
        <v>0</v>
      </c>
      <c r="K410" s="12">
        <v>3</v>
      </c>
      <c r="L410" s="12">
        <v>44</v>
      </c>
      <c r="M410" s="12">
        <f t="shared" ref="M410" si="79">+(J410*400)+(K410*100)+L410</f>
        <v>344</v>
      </c>
      <c r="N410" s="12">
        <v>2</v>
      </c>
      <c r="P410" s="12">
        <v>344</v>
      </c>
      <c r="U410" s="12" t="s">
        <v>297</v>
      </c>
      <c r="V410" s="12" t="s">
        <v>160</v>
      </c>
      <c r="W410" s="12" t="s">
        <v>66</v>
      </c>
      <c r="X410" s="12">
        <v>8</v>
      </c>
      <c r="Y410" s="12">
        <v>15</v>
      </c>
      <c r="Z410" s="12">
        <f t="shared" ref="Z410" si="80">+X410*Y410</f>
        <v>120</v>
      </c>
      <c r="AA410" s="12">
        <v>2</v>
      </c>
      <c r="AC410" s="12">
        <v>120</v>
      </c>
      <c r="AF410" s="12">
        <v>29</v>
      </c>
      <c r="AG410" s="24"/>
      <c r="AH410" s="2"/>
      <c r="AI410" s="2"/>
      <c r="AJ410" s="2"/>
      <c r="AK410" s="2"/>
      <c r="AL410" s="2"/>
      <c r="AM410" s="2"/>
      <c r="AN410" s="2"/>
      <c r="AO410" s="2"/>
      <c r="AP410" s="2"/>
      <c r="AQ410" s="11"/>
    </row>
    <row r="411" spans="1:43" s="12" customFormat="1" x14ac:dyDescent="0.55000000000000004">
      <c r="A411" s="53"/>
      <c r="B411" s="12" t="s">
        <v>92</v>
      </c>
      <c r="C411" s="12" t="s">
        <v>295</v>
      </c>
      <c r="D411" s="12" t="s">
        <v>296</v>
      </c>
      <c r="E411" s="23" t="s">
        <v>23</v>
      </c>
      <c r="F411" s="12">
        <v>15281</v>
      </c>
      <c r="G411" s="12">
        <v>41</v>
      </c>
      <c r="H411" s="12">
        <v>6456</v>
      </c>
      <c r="I411" s="23">
        <v>11</v>
      </c>
      <c r="J411" s="12">
        <v>1</v>
      </c>
      <c r="K411" s="12">
        <v>1</v>
      </c>
      <c r="L411" s="12">
        <v>83</v>
      </c>
      <c r="M411" s="12">
        <f t="shared" si="78"/>
        <v>583</v>
      </c>
      <c r="N411" s="12">
        <v>1</v>
      </c>
      <c r="O411" s="12">
        <v>583</v>
      </c>
      <c r="AG411" s="24" t="s">
        <v>276</v>
      </c>
      <c r="AH411" s="2"/>
      <c r="AI411" s="2"/>
      <c r="AJ411" s="2"/>
      <c r="AK411" s="2"/>
      <c r="AL411" s="2"/>
      <c r="AM411" s="2"/>
      <c r="AN411" s="2"/>
      <c r="AO411" s="2"/>
      <c r="AP411" s="2"/>
      <c r="AQ411" s="11"/>
    </row>
    <row r="412" spans="1:43" s="12" customFormat="1" x14ac:dyDescent="0.55000000000000004">
      <c r="A412" s="53"/>
      <c r="B412" s="12" t="s">
        <v>92</v>
      </c>
      <c r="C412" s="12" t="s">
        <v>295</v>
      </c>
      <c r="D412" s="12" t="s">
        <v>296</v>
      </c>
      <c r="E412" s="23" t="s">
        <v>23</v>
      </c>
      <c r="F412" s="12">
        <v>15123</v>
      </c>
      <c r="G412" s="12">
        <v>182</v>
      </c>
      <c r="H412" s="12">
        <v>6294</v>
      </c>
      <c r="I412" s="23">
        <v>11</v>
      </c>
      <c r="J412" s="12">
        <v>2</v>
      </c>
      <c r="K412" s="12">
        <v>2</v>
      </c>
      <c r="L412" s="12">
        <v>55</v>
      </c>
      <c r="M412" s="12">
        <f t="shared" si="78"/>
        <v>1055</v>
      </c>
      <c r="N412" s="12">
        <v>1</v>
      </c>
      <c r="O412" s="12">
        <v>1055</v>
      </c>
      <c r="AG412" s="24" t="s">
        <v>63</v>
      </c>
      <c r="AH412" s="2"/>
      <c r="AI412" s="2"/>
      <c r="AJ412" s="2"/>
      <c r="AK412" s="2"/>
      <c r="AL412" s="2"/>
      <c r="AM412" s="2"/>
      <c r="AN412" s="2"/>
      <c r="AO412" s="2"/>
      <c r="AP412" s="2"/>
      <c r="AQ412" s="11"/>
    </row>
    <row r="413" spans="1:43" s="12" customFormat="1" x14ac:dyDescent="0.55000000000000004">
      <c r="A413" s="53"/>
      <c r="B413" s="12" t="s">
        <v>92</v>
      </c>
      <c r="C413" s="12" t="s">
        <v>295</v>
      </c>
      <c r="D413" s="12" t="s">
        <v>296</v>
      </c>
      <c r="E413" s="23" t="s">
        <v>23</v>
      </c>
      <c r="F413" s="12">
        <v>15312</v>
      </c>
      <c r="G413" s="12">
        <v>16</v>
      </c>
      <c r="H413" s="12">
        <v>6487</v>
      </c>
      <c r="I413" s="23">
        <v>11</v>
      </c>
      <c r="J413" s="12">
        <v>2</v>
      </c>
      <c r="K413" s="12">
        <v>0</v>
      </c>
      <c r="L413" s="12">
        <v>7</v>
      </c>
      <c r="M413" s="12">
        <f t="shared" si="78"/>
        <v>807</v>
      </c>
      <c r="N413" s="12">
        <v>1</v>
      </c>
      <c r="O413" s="12">
        <v>807</v>
      </c>
      <c r="AG413" s="24" t="s">
        <v>276</v>
      </c>
      <c r="AH413" s="2"/>
      <c r="AI413" s="2"/>
      <c r="AJ413" s="2"/>
      <c r="AK413" s="2"/>
      <c r="AL413" s="2"/>
      <c r="AM413" s="2"/>
      <c r="AN413" s="2"/>
      <c r="AO413" s="2"/>
      <c r="AP413" s="2"/>
      <c r="AQ413" s="11"/>
    </row>
    <row r="414" spans="1:43" s="12" customFormat="1" x14ac:dyDescent="0.55000000000000004">
      <c r="A414" s="53"/>
      <c r="B414" s="12" t="s">
        <v>92</v>
      </c>
      <c r="C414" s="12" t="s">
        <v>295</v>
      </c>
      <c r="D414" s="12" t="s">
        <v>296</v>
      </c>
      <c r="E414" s="23" t="s">
        <v>23</v>
      </c>
      <c r="F414" s="12">
        <v>15941</v>
      </c>
      <c r="G414" s="12">
        <v>54</v>
      </c>
      <c r="H414" s="12">
        <v>6800</v>
      </c>
      <c r="I414" s="23">
        <v>11</v>
      </c>
      <c r="J414" s="12">
        <v>4</v>
      </c>
      <c r="K414" s="12">
        <v>3</v>
      </c>
      <c r="L414" s="12">
        <v>76</v>
      </c>
      <c r="M414" s="12">
        <f>+(J414*400)+(K414*100)+L414</f>
        <v>1976</v>
      </c>
      <c r="N414" s="12">
        <v>1</v>
      </c>
      <c r="O414" s="12">
        <v>1976</v>
      </c>
      <c r="AG414" s="24" t="s">
        <v>90</v>
      </c>
      <c r="AH414" s="2"/>
      <c r="AI414" s="2"/>
      <c r="AJ414" s="2"/>
      <c r="AK414" s="2"/>
      <c r="AL414" s="2"/>
      <c r="AM414" s="2"/>
      <c r="AN414" s="2"/>
      <c r="AO414" s="2"/>
      <c r="AP414" s="2"/>
      <c r="AQ414" s="11"/>
    </row>
    <row r="415" spans="1:43" s="48" customFormat="1" x14ac:dyDescent="0.55000000000000004">
      <c r="A415" s="54"/>
      <c r="E415" s="47"/>
      <c r="I415" s="47"/>
      <c r="AG415" s="49"/>
      <c r="AH415" s="50"/>
      <c r="AI415" s="50"/>
      <c r="AJ415" s="50"/>
      <c r="AK415" s="50"/>
      <c r="AL415" s="50"/>
      <c r="AM415" s="50"/>
      <c r="AN415" s="50"/>
      <c r="AO415" s="50"/>
      <c r="AP415" s="50"/>
      <c r="AQ415" s="51"/>
    </row>
    <row r="416" spans="1:43" s="12" customFormat="1" x14ac:dyDescent="0.55000000000000004">
      <c r="A416" s="53">
        <v>90</v>
      </c>
      <c r="B416" s="12" t="s">
        <v>92</v>
      </c>
      <c r="C416" s="12" t="s">
        <v>298</v>
      </c>
      <c r="D416" s="12" t="s">
        <v>115</v>
      </c>
      <c r="E416" s="23" t="s">
        <v>23</v>
      </c>
      <c r="F416" s="12">
        <v>15576</v>
      </c>
      <c r="G416" s="12">
        <v>21</v>
      </c>
      <c r="H416" s="12">
        <v>6562</v>
      </c>
      <c r="I416" s="23">
        <v>11</v>
      </c>
      <c r="J416" s="12">
        <v>0</v>
      </c>
      <c r="K416" s="12">
        <v>1</v>
      </c>
      <c r="L416" s="12">
        <v>54</v>
      </c>
      <c r="M416" s="12">
        <f t="shared" si="78"/>
        <v>154</v>
      </c>
      <c r="N416" s="12">
        <v>2</v>
      </c>
      <c r="P416" s="12">
        <v>154</v>
      </c>
      <c r="U416" s="12" t="s">
        <v>299</v>
      </c>
      <c r="V416" s="12" t="s">
        <v>160</v>
      </c>
      <c r="W416" s="12" t="s">
        <v>108</v>
      </c>
      <c r="X416" s="12">
        <v>15</v>
      </c>
      <c r="Y416" s="12">
        <v>14</v>
      </c>
      <c r="Z416" s="12">
        <f t="shared" si="75"/>
        <v>210</v>
      </c>
      <c r="AA416" s="12">
        <v>2</v>
      </c>
      <c r="AC416" s="12">
        <v>210</v>
      </c>
      <c r="AF416" s="12">
        <v>31</v>
      </c>
      <c r="AG416" s="24" t="s">
        <v>109</v>
      </c>
      <c r="AH416" s="2"/>
      <c r="AI416" s="2"/>
      <c r="AJ416" s="2"/>
      <c r="AK416" s="2"/>
      <c r="AL416" s="2"/>
      <c r="AM416" s="2"/>
      <c r="AN416" s="2"/>
      <c r="AO416" s="2"/>
      <c r="AP416" s="2"/>
      <c r="AQ416" s="11"/>
    </row>
    <row r="417" spans="1:43" s="12" customFormat="1" x14ac:dyDescent="0.55000000000000004">
      <c r="A417" s="53"/>
      <c r="E417" s="23"/>
      <c r="I417" s="23"/>
      <c r="W417" s="12" t="s">
        <v>108</v>
      </c>
      <c r="X417" s="12">
        <v>15</v>
      </c>
      <c r="Y417" s="12">
        <v>14</v>
      </c>
      <c r="Z417" s="12">
        <f t="shared" si="75"/>
        <v>210</v>
      </c>
      <c r="AA417" s="12">
        <v>2</v>
      </c>
      <c r="AC417" s="12">
        <v>210</v>
      </c>
      <c r="AF417" s="12">
        <v>31</v>
      </c>
      <c r="AG417" s="24" t="s">
        <v>110</v>
      </c>
      <c r="AH417" s="2"/>
      <c r="AI417" s="2"/>
      <c r="AJ417" s="2"/>
      <c r="AK417" s="2"/>
      <c r="AL417" s="2"/>
      <c r="AM417" s="2"/>
      <c r="AN417" s="2"/>
      <c r="AO417" s="2"/>
      <c r="AP417" s="2"/>
      <c r="AQ417" s="11"/>
    </row>
    <row r="418" spans="1:43" s="12" customFormat="1" x14ac:dyDescent="0.55000000000000004">
      <c r="A418" s="53"/>
      <c r="B418" s="12" t="s">
        <v>92</v>
      </c>
      <c r="C418" s="12" t="s">
        <v>298</v>
      </c>
      <c r="D418" s="12" t="s">
        <v>115</v>
      </c>
      <c r="E418" s="23" t="s">
        <v>23</v>
      </c>
      <c r="F418" s="12">
        <v>16038</v>
      </c>
      <c r="G418" s="12">
        <v>1</v>
      </c>
      <c r="H418" s="12">
        <v>6908</v>
      </c>
      <c r="I418" s="23">
        <v>11</v>
      </c>
      <c r="J418" s="12">
        <v>3</v>
      </c>
      <c r="K418" s="12">
        <v>2</v>
      </c>
      <c r="L418" s="12">
        <v>93</v>
      </c>
      <c r="M418" s="12">
        <f>+(J418*400)+(K418*100)+L418</f>
        <v>1493</v>
      </c>
      <c r="N418" s="12">
        <v>1</v>
      </c>
      <c r="O418" s="12">
        <v>1493</v>
      </c>
      <c r="AG418" s="24" t="s">
        <v>90</v>
      </c>
      <c r="AH418" s="2"/>
      <c r="AI418" s="2"/>
      <c r="AJ418" s="2"/>
      <c r="AK418" s="2"/>
      <c r="AL418" s="2"/>
      <c r="AM418" s="2"/>
      <c r="AN418" s="2"/>
      <c r="AO418" s="2"/>
      <c r="AP418" s="2"/>
      <c r="AQ418" s="11"/>
    </row>
    <row r="419" spans="1:43" s="12" customFormat="1" x14ac:dyDescent="0.55000000000000004">
      <c r="A419" s="53"/>
      <c r="B419" s="12" t="s">
        <v>92</v>
      </c>
      <c r="C419" s="12" t="s">
        <v>298</v>
      </c>
      <c r="D419" s="12" t="s">
        <v>115</v>
      </c>
      <c r="E419" s="23" t="s">
        <v>23</v>
      </c>
      <c r="F419" s="12">
        <v>15982</v>
      </c>
      <c r="G419" s="12">
        <v>12</v>
      </c>
      <c r="H419" s="12">
        <v>6841</v>
      </c>
      <c r="I419" s="23">
        <v>11</v>
      </c>
      <c r="J419" s="12">
        <v>1</v>
      </c>
      <c r="K419" s="12">
        <v>3</v>
      </c>
      <c r="L419" s="12">
        <v>68</v>
      </c>
      <c r="M419" s="12">
        <f t="shared" si="78"/>
        <v>768</v>
      </c>
      <c r="N419" s="12">
        <v>1</v>
      </c>
      <c r="O419" s="12">
        <v>768</v>
      </c>
      <c r="AG419" s="24" t="s">
        <v>94</v>
      </c>
      <c r="AH419" s="2"/>
      <c r="AI419" s="2"/>
      <c r="AJ419" s="2"/>
      <c r="AK419" s="2"/>
      <c r="AL419" s="2"/>
      <c r="AM419" s="2"/>
      <c r="AN419" s="2"/>
      <c r="AO419" s="2"/>
      <c r="AP419" s="2"/>
      <c r="AQ419" s="11"/>
    </row>
    <row r="420" spans="1:43" s="12" customFormat="1" x14ac:dyDescent="0.55000000000000004">
      <c r="A420" s="53"/>
      <c r="B420" s="12" t="s">
        <v>92</v>
      </c>
      <c r="C420" s="12" t="s">
        <v>298</v>
      </c>
      <c r="D420" s="12" t="s">
        <v>115</v>
      </c>
      <c r="E420" s="23" t="s">
        <v>23</v>
      </c>
      <c r="F420" s="12">
        <v>15370</v>
      </c>
      <c r="G420" s="12">
        <v>19</v>
      </c>
      <c r="H420" s="12">
        <v>6545</v>
      </c>
      <c r="I420" s="23">
        <v>11</v>
      </c>
      <c r="J420" s="12">
        <v>2</v>
      </c>
      <c r="K420" s="12">
        <v>3</v>
      </c>
      <c r="L420" s="12">
        <v>15</v>
      </c>
      <c r="M420" s="12">
        <f>+(J420*400)+(K420*100)+L420</f>
        <v>1115</v>
      </c>
      <c r="N420" s="12">
        <v>1</v>
      </c>
      <c r="O420" s="12">
        <v>1115</v>
      </c>
      <c r="AG420" s="24" t="s">
        <v>63</v>
      </c>
      <c r="AH420" s="2"/>
      <c r="AI420" s="2"/>
      <c r="AJ420" s="2"/>
      <c r="AK420" s="2"/>
      <c r="AL420" s="2"/>
      <c r="AM420" s="2"/>
      <c r="AN420" s="2"/>
      <c r="AO420" s="2"/>
      <c r="AP420" s="2"/>
      <c r="AQ420" s="11"/>
    </row>
    <row r="421" spans="1:43" s="48" customFormat="1" x14ac:dyDescent="0.55000000000000004">
      <c r="A421" s="54"/>
      <c r="E421" s="47"/>
      <c r="I421" s="47"/>
      <c r="AG421" s="49"/>
      <c r="AH421" s="50"/>
      <c r="AI421" s="50"/>
      <c r="AJ421" s="50"/>
      <c r="AK421" s="50"/>
      <c r="AL421" s="50"/>
      <c r="AM421" s="50"/>
      <c r="AN421" s="50"/>
      <c r="AO421" s="50"/>
      <c r="AP421" s="50"/>
      <c r="AQ421" s="51"/>
    </row>
    <row r="422" spans="1:43" s="12" customFormat="1" x14ac:dyDescent="0.55000000000000004">
      <c r="A422" s="53">
        <v>91</v>
      </c>
      <c r="B422" s="12" t="s">
        <v>92</v>
      </c>
      <c r="C422" s="12" t="s">
        <v>300</v>
      </c>
      <c r="D422" s="12" t="s">
        <v>172</v>
      </c>
      <c r="E422" s="23" t="s">
        <v>23</v>
      </c>
      <c r="F422" s="12">
        <v>15105</v>
      </c>
      <c r="G422" s="12">
        <v>12</v>
      </c>
      <c r="H422" s="12">
        <v>6276</v>
      </c>
      <c r="I422" s="23">
        <v>11</v>
      </c>
      <c r="J422" s="12">
        <v>3</v>
      </c>
      <c r="K422" s="12">
        <v>3</v>
      </c>
      <c r="L422" s="12">
        <v>2</v>
      </c>
      <c r="M422" s="12">
        <f t="shared" ref="M422:M429" si="81">+(J422*400)+(K422*100)+L422</f>
        <v>1502</v>
      </c>
      <c r="N422" s="12">
        <v>1</v>
      </c>
      <c r="O422" s="12">
        <v>1502</v>
      </c>
      <c r="AG422" s="24" t="s">
        <v>301</v>
      </c>
      <c r="AH422" s="2"/>
      <c r="AI422" s="2"/>
      <c r="AJ422" s="2"/>
      <c r="AK422" s="2"/>
      <c r="AL422" s="2"/>
      <c r="AM422" s="2"/>
      <c r="AN422" s="2"/>
      <c r="AO422" s="2"/>
      <c r="AP422" s="2"/>
      <c r="AQ422" s="11"/>
    </row>
    <row r="423" spans="1:43" s="48" customFormat="1" x14ac:dyDescent="0.55000000000000004">
      <c r="A423" s="54"/>
      <c r="E423" s="47"/>
      <c r="I423" s="47"/>
      <c r="AG423" s="49"/>
      <c r="AH423" s="50"/>
      <c r="AI423" s="50"/>
      <c r="AJ423" s="50"/>
      <c r="AK423" s="50"/>
      <c r="AL423" s="50"/>
      <c r="AM423" s="50"/>
      <c r="AN423" s="50"/>
      <c r="AO423" s="50"/>
      <c r="AP423" s="50"/>
      <c r="AQ423" s="51"/>
    </row>
    <row r="424" spans="1:43" s="12" customFormat="1" x14ac:dyDescent="0.55000000000000004">
      <c r="A424" s="53">
        <v>92</v>
      </c>
      <c r="B424" s="12" t="s">
        <v>92</v>
      </c>
      <c r="C424" s="12" t="s">
        <v>302</v>
      </c>
      <c r="D424" s="12" t="s">
        <v>131</v>
      </c>
      <c r="E424" s="23" t="s">
        <v>23</v>
      </c>
      <c r="F424" s="12">
        <v>15049</v>
      </c>
      <c r="G424" s="12">
        <v>9</v>
      </c>
      <c r="H424" s="12">
        <v>6220</v>
      </c>
      <c r="I424" s="23">
        <v>11</v>
      </c>
      <c r="J424" s="12">
        <v>0</v>
      </c>
      <c r="K424" s="12">
        <v>1</v>
      </c>
      <c r="L424" s="12">
        <v>84</v>
      </c>
      <c r="M424" s="12">
        <f t="shared" si="81"/>
        <v>184</v>
      </c>
      <c r="N424" s="12">
        <v>2</v>
      </c>
      <c r="P424" s="12">
        <v>184</v>
      </c>
      <c r="U424" s="12" t="s">
        <v>303</v>
      </c>
      <c r="V424" s="12" t="s">
        <v>160</v>
      </c>
      <c r="W424" s="12" t="s">
        <v>66</v>
      </c>
      <c r="X424" s="12">
        <v>10</v>
      </c>
      <c r="Y424" s="12">
        <v>21</v>
      </c>
      <c r="Z424" s="12">
        <f t="shared" ref="Z424:Z427" si="82">+X424*Y424</f>
        <v>210</v>
      </c>
      <c r="AA424" s="12">
        <v>2</v>
      </c>
      <c r="AC424" s="12">
        <v>210</v>
      </c>
      <c r="AF424" s="12">
        <v>16</v>
      </c>
      <c r="AG424" s="24" t="s">
        <v>304</v>
      </c>
      <c r="AH424" s="2"/>
      <c r="AI424" s="2"/>
      <c r="AJ424" s="2"/>
      <c r="AK424" s="2"/>
      <c r="AL424" s="2"/>
      <c r="AM424" s="2"/>
      <c r="AN424" s="2"/>
      <c r="AO424" s="2"/>
      <c r="AP424" s="2"/>
      <c r="AQ424" s="11"/>
    </row>
    <row r="425" spans="1:43" s="12" customFormat="1" x14ac:dyDescent="0.55000000000000004">
      <c r="A425" s="53"/>
      <c r="E425" s="23"/>
      <c r="I425" s="23"/>
      <c r="W425" s="12" t="s">
        <v>161</v>
      </c>
      <c r="X425" s="12">
        <v>2</v>
      </c>
      <c r="Y425" s="12">
        <v>4</v>
      </c>
      <c r="Z425" s="12">
        <f t="shared" si="82"/>
        <v>8</v>
      </c>
      <c r="AA425" s="12">
        <v>2</v>
      </c>
      <c r="AC425" s="12">
        <v>8</v>
      </c>
      <c r="AF425" s="12">
        <v>16</v>
      </c>
      <c r="AG425" s="24" t="s">
        <v>67</v>
      </c>
      <c r="AH425" s="2"/>
      <c r="AI425" s="2"/>
      <c r="AJ425" s="2"/>
      <c r="AK425" s="2"/>
      <c r="AL425" s="2"/>
      <c r="AM425" s="2"/>
      <c r="AN425" s="2"/>
      <c r="AO425" s="2"/>
      <c r="AP425" s="2"/>
      <c r="AQ425" s="11"/>
    </row>
    <row r="426" spans="1:43" s="12" customFormat="1" x14ac:dyDescent="0.55000000000000004">
      <c r="A426" s="53"/>
      <c r="B426" s="12" t="s">
        <v>92</v>
      </c>
      <c r="C426" s="12" t="s">
        <v>302</v>
      </c>
      <c r="D426" s="12" t="s">
        <v>131</v>
      </c>
      <c r="E426" s="23" t="s">
        <v>23</v>
      </c>
      <c r="F426" s="12">
        <v>15037</v>
      </c>
      <c r="G426" s="12">
        <v>120</v>
      </c>
      <c r="H426" s="12">
        <v>6210</v>
      </c>
      <c r="I426" s="23">
        <v>11</v>
      </c>
      <c r="J426" s="12">
        <v>1</v>
      </c>
      <c r="K426" s="12">
        <v>2</v>
      </c>
      <c r="L426" s="12">
        <v>26</v>
      </c>
      <c r="M426" s="12">
        <f t="shared" si="81"/>
        <v>626</v>
      </c>
      <c r="N426" s="12">
        <v>2</v>
      </c>
      <c r="P426" s="12">
        <v>626</v>
      </c>
      <c r="U426" s="12" t="s">
        <v>305</v>
      </c>
      <c r="V426" s="12" t="s">
        <v>160</v>
      </c>
      <c r="W426" s="12" t="s">
        <v>66</v>
      </c>
      <c r="X426" s="12">
        <v>8</v>
      </c>
      <c r="Y426" s="12">
        <v>15</v>
      </c>
      <c r="Z426" s="12">
        <f t="shared" si="82"/>
        <v>120</v>
      </c>
      <c r="AA426" s="12">
        <v>2</v>
      </c>
      <c r="AC426" s="12">
        <v>120</v>
      </c>
      <c r="AF426" s="12">
        <v>21</v>
      </c>
      <c r="AG426" s="24"/>
      <c r="AH426" s="2"/>
      <c r="AI426" s="2"/>
      <c r="AJ426" s="2"/>
      <c r="AK426" s="2"/>
      <c r="AL426" s="2"/>
      <c r="AM426" s="2"/>
      <c r="AN426" s="2"/>
      <c r="AO426" s="2"/>
      <c r="AP426" s="2"/>
      <c r="AQ426" s="11"/>
    </row>
    <row r="427" spans="1:43" s="12" customFormat="1" x14ac:dyDescent="0.55000000000000004">
      <c r="A427" s="53"/>
      <c r="E427" s="23"/>
      <c r="I427" s="23"/>
      <c r="W427" s="12" t="s">
        <v>161</v>
      </c>
      <c r="X427" s="12">
        <v>2</v>
      </c>
      <c r="Y427" s="12">
        <v>4</v>
      </c>
      <c r="Z427" s="12">
        <f t="shared" si="82"/>
        <v>8</v>
      </c>
      <c r="AA427" s="12">
        <v>2</v>
      </c>
      <c r="AC427" s="12">
        <v>8</v>
      </c>
      <c r="AF427" s="12">
        <v>21</v>
      </c>
      <c r="AG427" s="24" t="s">
        <v>67</v>
      </c>
      <c r="AH427" s="2"/>
      <c r="AI427" s="2"/>
      <c r="AJ427" s="2"/>
      <c r="AK427" s="2"/>
      <c r="AL427" s="2"/>
      <c r="AM427" s="2"/>
      <c r="AN427" s="2"/>
      <c r="AO427" s="2"/>
      <c r="AP427" s="2"/>
      <c r="AQ427" s="11"/>
    </row>
    <row r="428" spans="1:43" s="12" customFormat="1" x14ac:dyDescent="0.55000000000000004">
      <c r="A428" s="53"/>
      <c r="B428" s="12" t="s">
        <v>92</v>
      </c>
      <c r="C428" s="12" t="s">
        <v>302</v>
      </c>
      <c r="D428" s="12" t="s">
        <v>131</v>
      </c>
      <c r="E428" s="23" t="s">
        <v>23</v>
      </c>
      <c r="F428" s="12">
        <v>15080</v>
      </c>
      <c r="G428" s="12">
        <v>164</v>
      </c>
      <c r="H428" s="12">
        <v>6251</v>
      </c>
      <c r="I428" s="23">
        <v>11</v>
      </c>
      <c r="J428" s="12">
        <v>3</v>
      </c>
      <c r="K428" s="12">
        <v>0</v>
      </c>
      <c r="L428" s="12">
        <v>44</v>
      </c>
      <c r="M428" s="12">
        <f>+(J428*400)+(K428*100)+L428</f>
        <v>1244</v>
      </c>
      <c r="N428" s="12">
        <v>1</v>
      </c>
      <c r="O428" s="12">
        <v>1244</v>
      </c>
      <c r="AG428" s="24" t="s">
        <v>276</v>
      </c>
      <c r="AH428" s="2"/>
      <c r="AI428" s="2"/>
      <c r="AJ428" s="2"/>
      <c r="AK428" s="2"/>
      <c r="AL428" s="2"/>
      <c r="AM428" s="2"/>
      <c r="AN428" s="2"/>
      <c r="AO428" s="2"/>
      <c r="AP428" s="2"/>
      <c r="AQ428" s="11"/>
    </row>
    <row r="429" spans="1:43" s="12" customFormat="1" x14ac:dyDescent="0.55000000000000004">
      <c r="A429" s="53"/>
      <c r="B429" s="12" t="s">
        <v>92</v>
      </c>
      <c r="C429" s="12" t="s">
        <v>302</v>
      </c>
      <c r="D429" s="12" t="s">
        <v>131</v>
      </c>
      <c r="E429" s="23" t="s">
        <v>23</v>
      </c>
      <c r="F429" s="12">
        <v>15749</v>
      </c>
      <c r="G429" s="12">
        <v>6</v>
      </c>
      <c r="H429" s="12">
        <v>6574</v>
      </c>
      <c r="I429" s="23">
        <v>11</v>
      </c>
      <c r="J429" s="12">
        <v>0</v>
      </c>
      <c r="K429" s="12">
        <v>0</v>
      </c>
      <c r="L429" s="12">
        <v>39</v>
      </c>
      <c r="M429" s="12">
        <f t="shared" si="81"/>
        <v>39</v>
      </c>
      <c r="N429" s="12">
        <v>1</v>
      </c>
      <c r="O429" s="12">
        <v>39</v>
      </c>
      <c r="AG429" s="24" t="s">
        <v>306</v>
      </c>
      <c r="AH429" s="2"/>
      <c r="AI429" s="2"/>
      <c r="AJ429" s="2"/>
      <c r="AK429" s="2"/>
      <c r="AL429" s="2"/>
      <c r="AM429" s="2"/>
      <c r="AN429" s="2"/>
      <c r="AO429" s="2"/>
      <c r="AP429" s="2"/>
      <c r="AQ429" s="11"/>
    </row>
    <row r="430" spans="1:43" s="12" customFormat="1" x14ac:dyDescent="0.55000000000000004">
      <c r="A430" s="53"/>
      <c r="B430" s="12" t="s">
        <v>92</v>
      </c>
      <c r="C430" s="12" t="s">
        <v>302</v>
      </c>
      <c r="D430" s="12" t="s">
        <v>131</v>
      </c>
      <c r="E430" s="23" t="s">
        <v>23</v>
      </c>
      <c r="F430" s="12">
        <v>15135</v>
      </c>
      <c r="G430" s="12">
        <v>23</v>
      </c>
      <c r="H430" s="12">
        <v>6306</v>
      </c>
      <c r="I430" s="23">
        <v>11</v>
      </c>
      <c r="J430" s="12">
        <v>1</v>
      </c>
      <c r="K430" s="12">
        <v>3</v>
      </c>
      <c r="L430" s="12">
        <v>1</v>
      </c>
      <c r="M430" s="12">
        <f>+(J430*400)+(K430*100)+L430</f>
        <v>701</v>
      </c>
      <c r="N430" s="12">
        <v>1</v>
      </c>
      <c r="O430" s="12">
        <v>701</v>
      </c>
      <c r="AG430" s="24" t="s">
        <v>63</v>
      </c>
      <c r="AH430" s="2"/>
      <c r="AI430" s="2"/>
      <c r="AJ430" s="2"/>
      <c r="AK430" s="2"/>
      <c r="AL430" s="2"/>
      <c r="AM430" s="2"/>
      <c r="AN430" s="2"/>
      <c r="AO430" s="2"/>
      <c r="AP430" s="2"/>
      <c r="AQ430" s="11"/>
    </row>
    <row r="431" spans="1:43" s="48" customFormat="1" x14ac:dyDescent="0.55000000000000004">
      <c r="A431" s="54"/>
      <c r="E431" s="47"/>
      <c r="I431" s="47"/>
      <c r="AG431" s="49"/>
      <c r="AH431" s="50"/>
      <c r="AI431" s="50"/>
      <c r="AJ431" s="50"/>
      <c r="AK431" s="50"/>
      <c r="AL431" s="50"/>
      <c r="AM431" s="50"/>
      <c r="AN431" s="50"/>
      <c r="AO431" s="50"/>
      <c r="AP431" s="50"/>
      <c r="AQ431" s="51"/>
    </row>
    <row r="432" spans="1:43" s="12" customFormat="1" x14ac:dyDescent="0.55000000000000004">
      <c r="A432" s="53">
        <v>93</v>
      </c>
      <c r="B432" s="12" t="s">
        <v>92</v>
      </c>
      <c r="C432" s="12" t="s">
        <v>307</v>
      </c>
      <c r="D432" s="12" t="s">
        <v>308</v>
      </c>
      <c r="E432" s="23" t="s">
        <v>23</v>
      </c>
      <c r="F432" s="12">
        <v>15578</v>
      </c>
      <c r="G432" s="12">
        <v>23</v>
      </c>
      <c r="H432" s="12">
        <v>6564</v>
      </c>
      <c r="I432" s="23">
        <v>11</v>
      </c>
      <c r="J432" s="12">
        <v>0</v>
      </c>
      <c r="K432" s="12">
        <v>1</v>
      </c>
      <c r="L432" s="12">
        <v>11</v>
      </c>
      <c r="M432" s="12">
        <f>+(J432*400)+(K432*100)+L432</f>
        <v>111</v>
      </c>
      <c r="N432" s="12">
        <v>2</v>
      </c>
      <c r="P432" s="12">
        <v>111</v>
      </c>
      <c r="U432" s="12" t="s">
        <v>507</v>
      </c>
      <c r="V432" s="12" t="s">
        <v>160</v>
      </c>
      <c r="W432" s="12" t="s">
        <v>66</v>
      </c>
      <c r="X432" s="12">
        <v>8</v>
      </c>
      <c r="Y432" s="12">
        <v>14</v>
      </c>
      <c r="Z432" s="12">
        <f>+X432*Y432</f>
        <v>112</v>
      </c>
      <c r="AA432" s="12">
        <v>2</v>
      </c>
      <c r="AC432" s="12">
        <v>112</v>
      </c>
      <c r="AF432" s="12">
        <v>13</v>
      </c>
      <c r="AG432" s="24"/>
      <c r="AH432" s="2" t="s">
        <v>311</v>
      </c>
      <c r="AI432" s="2"/>
      <c r="AJ432" s="2"/>
      <c r="AK432" s="2"/>
      <c r="AL432" s="2"/>
      <c r="AM432" s="2"/>
      <c r="AN432" s="2"/>
      <c r="AO432" s="2"/>
      <c r="AP432" s="2"/>
      <c r="AQ432" s="11"/>
    </row>
    <row r="433" spans="1:43" s="12" customFormat="1" x14ac:dyDescent="0.55000000000000004">
      <c r="A433" s="53"/>
      <c r="E433" s="23"/>
      <c r="I433" s="23"/>
      <c r="W433" s="12" t="s">
        <v>161</v>
      </c>
      <c r="X433" s="12">
        <v>2</v>
      </c>
      <c r="Y433" s="12">
        <v>3</v>
      </c>
      <c r="Z433" s="12">
        <v>6</v>
      </c>
      <c r="AA433" s="12">
        <v>2</v>
      </c>
      <c r="AC433" s="12">
        <v>6</v>
      </c>
      <c r="AF433" s="12">
        <v>13</v>
      </c>
      <c r="AG433" s="24" t="s">
        <v>67</v>
      </c>
      <c r="AH433" s="2"/>
      <c r="AI433" s="2"/>
      <c r="AJ433" s="2"/>
      <c r="AK433" s="2"/>
      <c r="AL433" s="2"/>
      <c r="AM433" s="2"/>
      <c r="AN433" s="2"/>
      <c r="AO433" s="2"/>
      <c r="AP433" s="2"/>
      <c r="AQ433" s="11"/>
    </row>
    <row r="434" spans="1:43" s="12" customFormat="1" x14ac:dyDescent="0.55000000000000004">
      <c r="A434" s="53"/>
      <c r="B434" s="12" t="s">
        <v>92</v>
      </c>
      <c r="C434" s="12" t="s">
        <v>307</v>
      </c>
      <c r="D434" s="12" t="s">
        <v>308</v>
      </c>
      <c r="E434" s="23" t="s">
        <v>23</v>
      </c>
      <c r="F434" s="12">
        <v>15727</v>
      </c>
      <c r="G434" s="12">
        <v>10</v>
      </c>
      <c r="H434" s="12">
        <v>5603</v>
      </c>
      <c r="I434" s="23">
        <v>11</v>
      </c>
      <c r="J434" s="12">
        <v>2</v>
      </c>
      <c r="K434" s="12">
        <v>2</v>
      </c>
      <c r="L434" s="12">
        <v>92</v>
      </c>
      <c r="M434" s="12">
        <f t="shared" ref="M434:M446" si="83">+(J434*400)+(K434*100)+L434</f>
        <v>1092</v>
      </c>
      <c r="N434" s="12">
        <v>1</v>
      </c>
      <c r="O434" s="12">
        <v>1092</v>
      </c>
      <c r="AG434" s="24" t="s">
        <v>63</v>
      </c>
      <c r="AH434" s="2"/>
      <c r="AI434" s="2"/>
      <c r="AJ434" s="2"/>
      <c r="AK434" s="2"/>
      <c r="AL434" s="2"/>
      <c r="AM434" s="2"/>
      <c r="AN434" s="2"/>
      <c r="AO434" s="2"/>
      <c r="AP434" s="2"/>
      <c r="AQ434" s="11"/>
    </row>
    <row r="435" spans="1:43" s="12" customFormat="1" x14ac:dyDescent="0.55000000000000004">
      <c r="A435" s="53"/>
      <c r="B435" s="12" t="s">
        <v>92</v>
      </c>
      <c r="C435" s="12" t="s">
        <v>307</v>
      </c>
      <c r="D435" s="12" t="s">
        <v>308</v>
      </c>
      <c r="E435" s="23" t="s">
        <v>23</v>
      </c>
      <c r="F435" s="12">
        <v>15056</v>
      </c>
      <c r="G435" s="12">
        <v>40</v>
      </c>
      <c r="H435" s="12">
        <v>6227</v>
      </c>
      <c r="I435" s="23">
        <v>11</v>
      </c>
      <c r="J435" s="12">
        <v>0</v>
      </c>
      <c r="K435" s="12">
        <v>3</v>
      </c>
      <c r="L435" s="12">
        <v>80</v>
      </c>
      <c r="M435" s="12">
        <f t="shared" si="83"/>
        <v>380</v>
      </c>
      <c r="N435" s="12">
        <v>1</v>
      </c>
      <c r="O435" s="12">
        <v>380</v>
      </c>
      <c r="AG435" s="24" t="s">
        <v>309</v>
      </c>
      <c r="AH435" s="2"/>
      <c r="AI435" s="2"/>
      <c r="AJ435" s="2"/>
      <c r="AK435" s="2"/>
      <c r="AL435" s="2"/>
      <c r="AM435" s="2"/>
      <c r="AN435" s="2"/>
      <c r="AO435" s="2"/>
      <c r="AP435" s="2"/>
      <c r="AQ435" s="11"/>
    </row>
    <row r="436" spans="1:43" s="48" customFormat="1" x14ac:dyDescent="0.55000000000000004">
      <c r="A436" s="54"/>
      <c r="E436" s="47"/>
      <c r="I436" s="47"/>
      <c r="AG436" s="49"/>
      <c r="AH436" s="50"/>
      <c r="AI436" s="50"/>
      <c r="AJ436" s="50"/>
      <c r="AK436" s="50"/>
      <c r="AL436" s="50"/>
      <c r="AM436" s="50"/>
      <c r="AN436" s="50"/>
      <c r="AO436" s="50"/>
      <c r="AP436" s="50"/>
      <c r="AQ436" s="51"/>
    </row>
    <row r="437" spans="1:43" s="12" customFormat="1" x14ac:dyDescent="0.55000000000000004">
      <c r="A437" s="53">
        <v>94</v>
      </c>
      <c r="B437" s="12" t="s">
        <v>56</v>
      </c>
      <c r="C437" s="12" t="s">
        <v>504</v>
      </c>
      <c r="D437" s="12" t="s">
        <v>119</v>
      </c>
      <c r="E437" s="23" t="s">
        <v>23</v>
      </c>
      <c r="F437" s="12">
        <v>15392</v>
      </c>
      <c r="G437" s="12">
        <v>24</v>
      </c>
      <c r="H437" s="12">
        <v>6592</v>
      </c>
      <c r="I437" s="23">
        <v>7</v>
      </c>
      <c r="J437" s="12">
        <v>7</v>
      </c>
      <c r="K437" s="12">
        <v>3</v>
      </c>
      <c r="L437" s="12">
        <v>36</v>
      </c>
      <c r="M437" s="12">
        <f t="shared" si="83"/>
        <v>3136</v>
      </c>
      <c r="N437" s="12">
        <v>1</v>
      </c>
      <c r="O437" s="12">
        <v>3136</v>
      </c>
      <c r="AG437" s="24" t="s">
        <v>228</v>
      </c>
      <c r="AH437" s="2"/>
      <c r="AI437" s="2"/>
      <c r="AJ437" s="2"/>
      <c r="AK437" s="2"/>
      <c r="AL437" s="2"/>
      <c r="AM437" s="2"/>
      <c r="AN437" s="2"/>
      <c r="AO437" s="2"/>
      <c r="AP437" s="2"/>
      <c r="AQ437" s="11"/>
    </row>
    <row r="438" spans="1:43" s="48" customFormat="1" x14ac:dyDescent="0.55000000000000004">
      <c r="A438" s="54"/>
      <c r="E438" s="47"/>
      <c r="I438" s="47"/>
      <c r="AG438" s="49"/>
      <c r="AH438" s="50"/>
      <c r="AI438" s="50"/>
      <c r="AJ438" s="50"/>
      <c r="AK438" s="50"/>
      <c r="AL438" s="50"/>
      <c r="AM438" s="50"/>
      <c r="AN438" s="50"/>
      <c r="AO438" s="50"/>
      <c r="AP438" s="50"/>
      <c r="AQ438" s="51"/>
    </row>
    <row r="439" spans="1:43" s="12" customFormat="1" x14ac:dyDescent="0.55000000000000004">
      <c r="A439" s="53">
        <v>95</v>
      </c>
      <c r="B439" s="12" t="s">
        <v>56</v>
      </c>
      <c r="C439" s="12" t="s">
        <v>312</v>
      </c>
      <c r="D439" s="12" t="s">
        <v>119</v>
      </c>
      <c r="E439" s="23" t="s">
        <v>23</v>
      </c>
      <c r="F439" s="12">
        <v>15859</v>
      </c>
      <c r="G439" s="12">
        <v>18</v>
      </c>
      <c r="H439" s="12">
        <v>6718</v>
      </c>
      <c r="I439" s="23">
        <v>11</v>
      </c>
      <c r="J439" s="12">
        <v>1</v>
      </c>
      <c r="K439" s="12">
        <v>3</v>
      </c>
      <c r="L439" s="12">
        <v>62</v>
      </c>
      <c r="M439" s="12">
        <f t="shared" si="83"/>
        <v>762</v>
      </c>
      <c r="N439" s="12">
        <v>1</v>
      </c>
      <c r="O439" s="12">
        <v>762</v>
      </c>
      <c r="AG439" s="24" t="s">
        <v>228</v>
      </c>
      <c r="AH439" s="2"/>
      <c r="AI439" s="2"/>
      <c r="AJ439" s="2"/>
      <c r="AK439" s="2"/>
      <c r="AL439" s="2"/>
      <c r="AM439" s="2"/>
      <c r="AN439" s="2"/>
      <c r="AO439" s="2"/>
      <c r="AP439" s="2"/>
      <c r="AQ439" s="11"/>
    </row>
    <row r="440" spans="1:43" s="48" customFormat="1" x14ac:dyDescent="0.55000000000000004">
      <c r="A440" s="54"/>
      <c r="E440" s="47"/>
      <c r="I440" s="47"/>
      <c r="AG440" s="49"/>
      <c r="AH440" s="50"/>
      <c r="AI440" s="50"/>
      <c r="AJ440" s="50"/>
      <c r="AK440" s="50"/>
      <c r="AL440" s="50"/>
      <c r="AM440" s="50"/>
      <c r="AN440" s="50"/>
      <c r="AO440" s="50"/>
      <c r="AP440" s="50"/>
      <c r="AQ440" s="51"/>
    </row>
    <row r="441" spans="1:43" s="12" customFormat="1" x14ac:dyDescent="0.55000000000000004">
      <c r="A441" s="53">
        <v>96</v>
      </c>
      <c r="B441" s="12" t="s">
        <v>92</v>
      </c>
      <c r="C441" s="12" t="s">
        <v>313</v>
      </c>
      <c r="D441" s="12" t="s">
        <v>111</v>
      </c>
      <c r="E441" s="23" t="s">
        <v>23</v>
      </c>
      <c r="F441" s="12">
        <v>15874</v>
      </c>
      <c r="G441" s="12">
        <v>64</v>
      </c>
      <c r="H441" s="12">
        <v>6733</v>
      </c>
      <c r="I441" s="23">
        <v>11</v>
      </c>
      <c r="J441" s="12">
        <v>1</v>
      </c>
      <c r="K441" s="12">
        <v>1</v>
      </c>
      <c r="L441" s="12">
        <v>16</v>
      </c>
      <c r="M441" s="12">
        <f t="shared" si="83"/>
        <v>516</v>
      </c>
      <c r="N441" s="12">
        <v>1</v>
      </c>
      <c r="O441" s="12">
        <v>516</v>
      </c>
      <c r="AG441" s="24" t="s">
        <v>309</v>
      </c>
      <c r="AH441" s="2"/>
      <c r="AI441" s="2"/>
      <c r="AJ441" s="2"/>
      <c r="AK441" s="2"/>
      <c r="AL441" s="2"/>
      <c r="AM441" s="2"/>
      <c r="AN441" s="2"/>
      <c r="AO441" s="2"/>
      <c r="AP441" s="2"/>
      <c r="AQ441" s="11"/>
    </row>
    <row r="442" spans="1:43" s="48" customFormat="1" x14ac:dyDescent="0.55000000000000004">
      <c r="A442" s="54"/>
      <c r="E442" s="47"/>
      <c r="I442" s="47"/>
      <c r="AG442" s="49"/>
      <c r="AH442" s="50"/>
      <c r="AI442" s="50"/>
      <c r="AJ442" s="50"/>
      <c r="AK442" s="50"/>
      <c r="AL442" s="50"/>
      <c r="AM442" s="50"/>
      <c r="AN442" s="50"/>
      <c r="AO442" s="50"/>
      <c r="AP442" s="50"/>
      <c r="AQ442" s="51"/>
    </row>
    <row r="443" spans="1:43" s="12" customFormat="1" x14ac:dyDescent="0.55000000000000004">
      <c r="A443" s="53">
        <v>97</v>
      </c>
      <c r="B443" s="12" t="s">
        <v>92</v>
      </c>
      <c r="C443" s="12" t="s">
        <v>314</v>
      </c>
      <c r="D443" s="12" t="s">
        <v>100</v>
      </c>
      <c r="E443" s="23" t="s">
        <v>23</v>
      </c>
      <c r="F443" s="12">
        <v>15789</v>
      </c>
      <c r="G443" s="12">
        <v>14</v>
      </c>
      <c r="H443" s="12">
        <v>7090</v>
      </c>
      <c r="I443" s="23">
        <v>11</v>
      </c>
      <c r="J443" s="12">
        <v>1</v>
      </c>
      <c r="K443" s="12">
        <v>0</v>
      </c>
      <c r="L443" s="12">
        <v>82</v>
      </c>
      <c r="M443" s="12">
        <f t="shared" si="83"/>
        <v>482</v>
      </c>
      <c r="N443" s="12">
        <v>1</v>
      </c>
      <c r="O443" s="12">
        <v>482</v>
      </c>
      <c r="AG443" s="24" t="s">
        <v>228</v>
      </c>
      <c r="AH443" s="2"/>
      <c r="AI443" s="2"/>
      <c r="AJ443" s="2"/>
      <c r="AK443" s="2"/>
      <c r="AL443" s="2"/>
      <c r="AM443" s="2"/>
      <c r="AN443" s="2"/>
      <c r="AO443" s="2"/>
      <c r="AP443" s="2"/>
      <c r="AQ443" s="11"/>
    </row>
    <row r="444" spans="1:43" s="48" customFormat="1" x14ac:dyDescent="0.55000000000000004">
      <c r="A444" s="54"/>
      <c r="E444" s="47"/>
      <c r="I444" s="47"/>
      <c r="AG444" s="49"/>
      <c r="AH444" s="50"/>
      <c r="AI444" s="50"/>
      <c r="AJ444" s="50"/>
      <c r="AK444" s="50"/>
      <c r="AL444" s="50"/>
      <c r="AM444" s="50"/>
      <c r="AN444" s="50"/>
      <c r="AO444" s="50"/>
      <c r="AP444" s="50"/>
      <c r="AQ444" s="51"/>
    </row>
    <row r="445" spans="1:43" s="12" customFormat="1" x14ac:dyDescent="0.55000000000000004">
      <c r="A445" s="53">
        <v>98</v>
      </c>
      <c r="B445" s="12" t="s">
        <v>92</v>
      </c>
      <c r="C445" s="12" t="s">
        <v>315</v>
      </c>
      <c r="D445" s="12" t="s">
        <v>316</v>
      </c>
      <c r="E445" s="23" t="s">
        <v>23</v>
      </c>
      <c r="F445" s="12">
        <v>14848</v>
      </c>
      <c r="G445" s="12">
        <v>83</v>
      </c>
      <c r="H445" s="12">
        <v>6115</v>
      </c>
      <c r="I445" s="23">
        <v>11</v>
      </c>
      <c r="J445" s="12">
        <v>1</v>
      </c>
      <c r="K445" s="12">
        <v>1</v>
      </c>
      <c r="L445" s="12">
        <v>34</v>
      </c>
      <c r="M445" s="12">
        <f>+(J445*400)+(K445*100)+L445</f>
        <v>534</v>
      </c>
      <c r="N445" s="12">
        <v>2</v>
      </c>
      <c r="P445" s="12">
        <v>534</v>
      </c>
      <c r="U445" s="12" t="s">
        <v>516</v>
      </c>
      <c r="V445" s="12" t="s">
        <v>160</v>
      </c>
      <c r="W445" s="12" t="s">
        <v>161</v>
      </c>
      <c r="X445" s="12">
        <v>6</v>
      </c>
      <c r="Y445" s="12">
        <v>12</v>
      </c>
      <c r="Z445" s="12">
        <f>X445*Y445</f>
        <v>72</v>
      </c>
      <c r="AA445" s="12">
        <v>2</v>
      </c>
      <c r="AC445" s="12">
        <v>72</v>
      </c>
      <c r="AF445" s="12">
        <v>20</v>
      </c>
      <c r="AG445" s="24"/>
      <c r="AH445" s="2"/>
      <c r="AI445" s="2"/>
      <c r="AJ445" s="2"/>
      <c r="AK445" s="2"/>
      <c r="AL445" s="2"/>
      <c r="AM445" s="2"/>
      <c r="AN445" s="2"/>
      <c r="AO445" s="2"/>
      <c r="AP445" s="2"/>
      <c r="AQ445" s="11"/>
    </row>
    <row r="446" spans="1:43" s="12" customFormat="1" x14ac:dyDescent="0.55000000000000004">
      <c r="A446" s="53"/>
      <c r="B446" s="12" t="s">
        <v>92</v>
      </c>
      <c r="C446" s="12" t="s">
        <v>315</v>
      </c>
      <c r="D446" s="12" t="s">
        <v>316</v>
      </c>
      <c r="E446" s="23" t="s">
        <v>23</v>
      </c>
      <c r="F446" s="12">
        <v>15765</v>
      </c>
      <c r="G446" s="12">
        <v>12</v>
      </c>
      <c r="H446" s="12">
        <v>6883</v>
      </c>
      <c r="I446" s="23">
        <v>11</v>
      </c>
      <c r="J446" s="12">
        <v>1</v>
      </c>
      <c r="K446" s="12">
        <v>0</v>
      </c>
      <c r="L446" s="12">
        <v>6</v>
      </c>
      <c r="M446" s="12">
        <f t="shared" si="83"/>
        <v>406</v>
      </c>
      <c r="N446" s="12">
        <v>1</v>
      </c>
      <c r="O446" s="12">
        <v>406</v>
      </c>
      <c r="AG446" s="24" t="s">
        <v>63</v>
      </c>
      <c r="AH446" s="2"/>
      <c r="AI446" s="2"/>
      <c r="AJ446" s="2"/>
      <c r="AK446" s="2"/>
      <c r="AL446" s="2"/>
      <c r="AM446" s="2"/>
      <c r="AN446" s="2"/>
      <c r="AO446" s="2"/>
      <c r="AP446" s="2"/>
      <c r="AQ446" s="11"/>
    </row>
    <row r="447" spans="1:43" s="48" customFormat="1" x14ac:dyDescent="0.55000000000000004">
      <c r="A447" s="54"/>
      <c r="E447" s="47"/>
      <c r="I447" s="47"/>
      <c r="AG447" s="49"/>
      <c r="AH447" s="50"/>
      <c r="AI447" s="50"/>
      <c r="AJ447" s="50"/>
      <c r="AK447" s="50"/>
      <c r="AL447" s="50"/>
      <c r="AM447" s="50"/>
      <c r="AN447" s="50"/>
      <c r="AO447" s="50"/>
      <c r="AP447" s="50"/>
      <c r="AQ447" s="51"/>
    </row>
    <row r="448" spans="1:43" s="12" customFormat="1" x14ac:dyDescent="0.55000000000000004">
      <c r="A448" s="53">
        <v>99</v>
      </c>
      <c r="B448" s="12" t="s">
        <v>92</v>
      </c>
      <c r="C448" s="12" t="s">
        <v>317</v>
      </c>
      <c r="D448" s="12" t="s">
        <v>131</v>
      </c>
      <c r="E448" s="23" t="s">
        <v>23</v>
      </c>
      <c r="F448" s="12">
        <v>15885</v>
      </c>
      <c r="G448" s="12">
        <v>34</v>
      </c>
      <c r="H448" s="12">
        <v>6744</v>
      </c>
      <c r="I448" s="23">
        <v>11</v>
      </c>
      <c r="J448" s="12">
        <v>4</v>
      </c>
      <c r="K448" s="12">
        <v>1</v>
      </c>
      <c r="L448" s="12">
        <v>52</v>
      </c>
      <c r="M448" s="12">
        <f t="shared" ref="M448:M454" si="84">+(J448*400)+(K448*100)+L448</f>
        <v>1752</v>
      </c>
      <c r="N448" s="12">
        <v>1</v>
      </c>
      <c r="O448" s="12">
        <v>1752</v>
      </c>
      <c r="AG448" s="24" t="s">
        <v>90</v>
      </c>
      <c r="AH448" s="2"/>
      <c r="AI448" s="2"/>
      <c r="AJ448" s="2"/>
      <c r="AK448" s="2"/>
      <c r="AL448" s="2"/>
      <c r="AM448" s="2"/>
      <c r="AN448" s="2"/>
      <c r="AO448" s="2"/>
      <c r="AP448" s="2"/>
      <c r="AQ448" s="11"/>
    </row>
    <row r="449" spans="1:43" s="48" customFormat="1" x14ac:dyDescent="0.55000000000000004">
      <c r="A449" s="54"/>
      <c r="E449" s="47"/>
      <c r="I449" s="47"/>
      <c r="AG449" s="49"/>
      <c r="AH449" s="50"/>
      <c r="AI449" s="50"/>
      <c r="AJ449" s="50"/>
      <c r="AK449" s="50"/>
      <c r="AL449" s="50"/>
      <c r="AM449" s="50"/>
      <c r="AN449" s="50"/>
      <c r="AO449" s="50"/>
      <c r="AP449" s="50"/>
      <c r="AQ449" s="51"/>
    </row>
    <row r="450" spans="1:43" s="12" customFormat="1" x14ac:dyDescent="0.55000000000000004">
      <c r="A450" s="53">
        <v>100</v>
      </c>
      <c r="B450" s="12" t="s">
        <v>56</v>
      </c>
      <c r="C450" s="12" t="s">
        <v>318</v>
      </c>
      <c r="D450" s="12" t="s">
        <v>121</v>
      </c>
      <c r="E450" s="23" t="s">
        <v>23</v>
      </c>
      <c r="F450" s="12">
        <v>15078</v>
      </c>
      <c r="G450" s="12">
        <v>155</v>
      </c>
      <c r="H450" s="12">
        <v>6249</v>
      </c>
      <c r="I450" s="23">
        <v>11</v>
      </c>
      <c r="J450" s="12">
        <v>1</v>
      </c>
      <c r="K450" s="12">
        <v>0</v>
      </c>
      <c r="L450" s="12">
        <v>94</v>
      </c>
      <c r="M450" s="12">
        <f t="shared" si="84"/>
        <v>494</v>
      </c>
      <c r="N450" s="12">
        <v>2</v>
      </c>
      <c r="P450" s="12">
        <v>494</v>
      </c>
      <c r="U450" s="12" t="s">
        <v>319</v>
      </c>
      <c r="V450" s="12" t="s">
        <v>160</v>
      </c>
      <c r="W450" s="12" t="s">
        <v>66</v>
      </c>
      <c r="X450" s="12">
        <v>6.3</v>
      </c>
      <c r="Y450" s="12">
        <v>10</v>
      </c>
      <c r="Z450" s="12">
        <f t="shared" ref="Z450:Z455" si="85">+X450*Y450</f>
        <v>63</v>
      </c>
      <c r="AA450" s="12">
        <v>2</v>
      </c>
      <c r="AC450" s="12">
        <v>63</v>
      </c>
      <c r="AF450" s="12">
        <v>9</v>
      </c>
      <c r="AG450" s="24"/>
      <c r="AH450" s="2"/>
      <c r="AI450" s="2"/>
      <c r="AJ450" s="2"/>
      <c r="AK450" s="2"/>
      <c r="AL450" s="2"/>
      <c r="AM450" s="2"/>
      <c r="AN450" s="2"/>
      <c r="AO450" s="2"/>
      <c r="AP450" s="2"/>
      <c r="AQ450" s="11"/>
    </row>
    <row r="451" spans="1:43" s="12" customFormat="1" x14ac:dyDescent="0.55000000000000004">
      <c r="A451" s="53"/>
      <c r="E451" s="23"/>
      <c r="I451" s="23"/>
      <c r="W451" s="12" t="s">
        <v>161</v>
      </c>
      <c r="X451" s="12">
        <v>2.2000000000000002</v>
      </c>
      <c r="Y451" s="12">
        <v>3.4</v>
      </c>
      <c r="Z451" s="12">
        <f t="shared" si="85"/>
        <v>7.48</v>
      </c>
      <c r="AA451" s="12">
        <v>2</v>
      </c>
      <c r="AC451" s="12">
        <v>7.48</v>
      </c>
      <c r="AF451" s="12">
        <v>4</v>
      </c>
      <c r="AG451" s="24" t="s">
        <v>67</v>
      </c>
      <c r="AH451" s="2"/>
      <c r="AI451" s="2"/>
      <c r="AJ451" s="2"/>
      <c r="AK451" s="2"/>
      <c r="AL451" s="2"/>
      <c r="AM451" s="2"/>
      <c r="AN451" s="2"/>
      <c r="AO451" s="2"/>
      <c r="AP451" s="2"/>
      <c r="AQ451" s="11"/>
    </row>
    <row r="452" spans="1:43" s="12" customFormat="1" x14ac:dyDescent="0.55000000000000004">
      <c r="A452" s="53"/>
      <c r="B452" s="12" t="s">
        <v>56</v>
      </c>
      <c r="C452" s="12" t="s">
        <v>318</v>
      </c>
      <c r="D452" s="12" t="s">
        <v>121</v>
      </c>
      <c r="E452" s="23" t="s">
        <v>23</v>
      </c>
      <c r="F452" s="12">
        <v>15143</v>
      </c>
      <c r="G452" s="12">
        <v>42</v>
      </c>
      <c r="H452" s="12">
        <v>6314</v>
      </c>
      <c r="I452" s="23">
        <v>11</v>
      </c>
      <c r="J452" s="12">
        <v>0</v>
      </c>
      <c r="K452" s="12">
        <v>2</v>
      </c>
      <c r="L452" s="12">
        <v>0</v>
      </c>
      <c r="M452" s="12">
        <f t="shared" si="84"/>
        <v>200</v>
      </c>
      <c r="N452" s="12">
        <v>2</v>
      </c>
      <c r="P452" s="12">
        <v>200</v>
      </c>
      <c r="AG452" s="24" t="s">
        <v>309</v>
      </c>
      <c r="AH452" s="2"/>
      <c r="AI452" s="2"/>
      <c r="AJ452" s="2"/>
      <c r="AK452" s="2"/>
      <c r="AL452" s="2"/>
      <c r="AM452" s="2"/>
      <c r="AN452" s="2"/>
      <c r="AO452" s="2"/>
      <c r="AP452" s="2"/>
      <c r="AQ452" s="11"/>
    </row>
    <row r="453" spans="1:43" s="48" customFormat="1" x14ac:dyDescent="0.55000000000000004">
      <c r="A453" s="54"/>
      <c r="E453" s="47"/>
      <c r="I453" s="47"/>
      <c r="AG453" s="49"/>
      <c r="AH453" s="50"/>
      <c r="AI453" s="50"/>
      <c r="AJ453" s="50"/>
      <c r="AK453" s="50"/>
      <c r="AL453" s="50"/>
      <c r="AM453" s="50"/>
      <c r="AN453" s="50"/>
      <c r="AO453" s="50"/>
      <c r="AP453" s="50"/>
      <c r="AQ453" s="51"/>
    </row>
    <row r="454" spans="1:43" s="12" customFormat="1" x14ac:dyDescent="0.55000000000000004">
      <c r="A454" s="53">
        <v>101</v>
      </c>
      <c r="B454" s="12" t="s">
        <v>92</v>
      </c>
      <c r="C454" s="12" t="s">
        <v>320</v>
      </c>
      <c r="D454" s="12" t="s">
        <v>97</v>
      </c>
      <c r="E454" s="23" t="s">
        <v>23</v>
      </c>
      <c r="F454" s="12">
        <v>15038</v>
      </c>
      <c r="G454" s="12">
        <v>121</v>
      </c>
      <c r="H454" s="12">
        <v>6211</v>
      </c>
      <c r="I454" s="23">
        <v>11</v>
      </c>
      <c r="J454" s="12">
        <v>1</v>
      </c>
      <c r="K454" s="12">
        <v>2</v>
      </c>
      <c r="L454" s="12">
        <v>90</v>
      </c>
      <c r="M454" s="12">
        <f t="shared" si="84"/>
        <v>690</v>
      </c>
      <c r="N454" s="12">
        <v>2</v>
      </c>
      <c r="P454" s="12">
        <v>690</v>
      </c>
      <c r="U454" s="12" t="s">
        <v>98</v>
      </c>
      <c r="V454" s="12" t="s">
        <v>160</v>
      </c>
      <c r="W454" s="12" t="s">
        <v>66</v>
      </c>
      <c r="X454" s="12">
        <v>12</v>
      </c>
      <c r="Y454" s="12">
        <v>15</v>
      </c>
      <c r="Z454" s="12">
        <f t="shared" si="85"/>
        <v>180</v>
      </c>
      <c r="AA454" s="12">
        <v>2</v>
      </c>
      <c r="AC454" s="12">
        <v>180</v>
      </c>
      <c r="AF454" s="12">
        <v>32</v>
      </c>
      <c r="AG454" s="24"/>
      <c r="AH454" s="2"/>
      <c r="AI454" s="2"/>
      <c r="AJ454" s="2"/>
      <c r="AK454" s="2"/>
      <c r="AL454" s="2"/>
      <c r="AM454" s="2"/>
      <c r="AN454" s="2"/>
      <c r="AO454" s="2"/>
      <c r="AP454" s="2"/>
      <c r="AQ454" s="11"/>
    </row>
    <row r="455" spans="1:43" s="12" customFormat="1" x14ac:dyDescent="0.55000000000000004">
      <c r="A455" s="53"/>
      <c r="E455" s="23"/>
      <c r="I455" s="23"/>
      <c r="W455" s="12" t="s">
        <v>161</v>
      </c>
      <c r="X455" s="12">
        <v>2</v>
      </c>
      <c r="Y455" s="12">
        <v>4</v>
      </c>
      <c r="Z455" s="12">
        <f t="shared" si="85"/>
        <v>8</v>
      </c>
      <c r="AA455" s="12">
        <v>2</v>
      </c>
      <c r="AC455" s="12">
        <v>8</v>
      </c>
      <c r="AF455" s="12">
        <v>32</v>
      </c>
      <c r="AG455" s="24" t="s">
        <v>67</v>
      </c>
      <c r="AH455" s="2"/>
      <c r="AI455" s="2"/>
      <c r="AJ455" s="2"/>
      <c r="AK455" s="2"/>
      <c r="AL455" s="2"/>
      <c r="AM455" s="2"/>
      <c r="AN455" s="2"/>
      <c r="AO455" s="2"/>
      <c r="AP455" s="2"/>
      <c r="AQ455" s="11"/>
    </row>
    <row r="456" spans="1:43" s="12" customFormat="1" x14ac:dyDescent="0.55000000000000004">
      <c r="A456" s="53"/>
      <c r="B456" s="12" t="s">
        <v>92</v>
      </c>
      <c r="C456" s="12" t="s">
        <v>320</v>
      </c>
      <c r="D456" s="12" t="s">
        <v>97</v>
      </c>
      <c r="E456" s="23" t="s">
        <v>23</v>
      </c>
      <c r="F456" s="12">
        <v>15948</v>
      </c>
      <c r="G456" s="12">
        <v>50</v>
      </c>
      <c r="H456" s="12">
        <v>6807</v>
      </c>
      <c r="I456" s="23">
        <v>11</v>
      </c>
      <c r="J456" s="12">
        <v>8</v>
      </c>
      <c r="K456" s="12">
        <v>2</v>
      </c>
      <c r="L456" s="12">
        <v>58</v>
      </c>
      <c r="M456" s="12">
        <f>+(J456*400)+(K456*100)+L456</f>
        <v>3458</v>
      </c>
      <c r="N456" s="12">
        <v>1</v>
      </c>
      <c r="O456" s="12">
        <v>3458</v>
      </c>
      <c r="AG456" s="24" t="s">
        <v>321</v>
      </c>
      <c r="AH456" s="2"/>
      <c r="AI456" s="2"/>
      <c r="AJ456" s="2"/>
      <c r="AK456" s="2"/>
      <c r="AL456" s="2"/>
      <c r="AM456" s="2"/>
      <c r="AN456" s="2"/>
      <c r="AO456" s="2"/>
      <c r="AP456" s="2"/>
      <c r="AQ456" s="11"/>
    </row>
    <row r="457" spans="1:43" s="48" customFormat="1" x14ac:dyDescent="0.55000000000000004">
      <c r="A457" s="54"/>
      <c r="E457" s="47"/>
      <c r="I457" s="47"/>
      <c r="AG457" s="49"/>
      <c r="AH457" s="50"/>
      <c r="AI457" s="50"/>
      <c r="AJ457" s="50"/>
      <c r="AK457" s="50"/>
      <c r="AL457" s="50"/>
      <c r="AM457" s="50"/>
      <c r="AN457" s="50"/>
      <c r="AO457" s="50"/>
      <c r="AP457" s="50"/>
      <c r="AQ457" s="51"/>
    </row>
    <row r="458" spans="1:43" s="12" customFormat="1" x14ac:dyDescent="0.55000000000000004">
      <c r="A458" s="53">
        <v>102</v>
      </c>
      <c r="B458" s="12" t="s">
        <v>75</v>
      </c>
      <c r="C458" s="12" t="s">
        <v>322</v>
      </c>
      <c r="D458" s="12" t="s">
        <v>323</v>
      </c>
      <c r="E458" s="23" t="s">
        <v>23</v>
      </c>
      <c r="F458" s="12">
        <v>15818</v>
      </c>
      <c r="G458" s="12">
        <v>71</v>
      </c>
      <c r="H458" s="12">
        <v>6677</v>
      </c>
      <c r="I458" s="23">
        <v>11</v>
      </c>
      <c r="J458" s="12">
        <v>2</v>
      </c>
      <c r="K458" s="12">
        <v>0</v>
      </c>
      <c r="L458" s="12">
        <v>73</v>
      </c>
      <c r="M458" s="12">
        <f t="shared" ref="M458:M468" si="86">+(J458*400)+(K458*100)+L458</f>
        <v>873</v>
      </c>
      <c r="N458" s="12">
        <v>1</v>
      </c>
      <c r="O458" s="12">
        <v>873</v>
      </c>
      <c r="AG458" s="24" t="s">
        <v>228</v>
      </c>
      <c r="AH458" s="2"/>
      <c r="AI458" s="2"/>
      <c r="AJ458" s="2"/>
      <c r="AK458" s="2"/>
      <c r="AL458" s="2"/>
      <c r="AM458" s="2"/>
      <c r="AN458" s="2"/>
      <c r="AO458" s="2"/>
      <c r="AP458" s="2"/>
      <c r="AQ458" s="11"/>
    </row>
    <row r="459" spans="1:43" s="12" customFormat="1" x14ac:dyDescent="0.55000000000000004">
      <c r="A459" s="53"/>
      <c r="B459" s="12" t="s">
        <v>75</v>
      </c>
      <c r="C459" s="12" t="s">
        <v>322</v>
      </c>
      <c r="D459" s="12" t="s">
        <v>323</v>
      </c>
      <c r="E459" s="23" t="s">
        <v>23</v>
      </c>
      <c r="F459" s="12">
        <v>15882</v>
      </c>
      <c r="G459" s="12">
        <v>60</v>
      </c>
      <c r="H459" s="12">
        <v>6741</v>
      </c>
      <c r="I459" s="23">
        <v>11</v>
      </c>
      <c r="J459" s="12">
        <v>3</v>
      </c>
      <c r="K459" s="12">
        <v>2</v>
      </c>
      <c r="L459" s="12">
        <v>91</v>
      </c>
      <c r="M459" s="12">
        <f t="shared" si="86"/>
        <v>1491</v>
      </c>
      <c r="N459" s="12">
        <v>1</v>
      </c>
      <c r="O459" s="12">
        <v>1491</v>
      </c>
      <c r="AG459" s="24" t="s">
        <v>276</v>
      </c>
      <c r="AH459" s="2"/>
      <c r="AI459" s="2"/>
      <c r="AJ459" s="2"/>
      <c r="AK459" s="2"/>
      <c r="AL459" s="2"/>
      <c r="AM459" s="2"/>
      <c r="AN459" s="2"/>
      <c r="AO459" s="2"/>
      <c r="AP459" s="2"/>
      <c r="AQ459" s="11"/>
    </row>
    <row r="460" spans="1:43" s="12" customFormat="1" x14ac:dyDescent="0.55000000000000004">
      <c r="A460" s="53"/>
      <c r="B460" s="12" t="s">
        <v>75</v>
      </c>
      <c r="C460" s="12" t="s">
        <v>322</v>
      </c>
      <c r="D460" s="12" t="s">
        <v>323</v>
      </c>
      <c r="E460" s="23" t="s">
        <v>23</v>
      </c>
      <c r="F460" s="12">
        <v>15884</v>
      </c>
      <c r="G460" s="12">
        <v>35</v>
      </c>
      <c r="H460" s="12">
        <v>6743</v>
      </c>
      <c r="I460" s="23">
        <v>11</v>
      </c>
      <c r="J460" s="12">
        <v>4</v>
      </c>
      <c r="K460" s="12">
        <v>2</v>
      </c>
      <c r="L460" s="12">
        <v>93</v>
      </c>
      <c r="M460" s="12">
        <f t="shared" si="86"/>
        <v>1893</v>
      </c>
      <c r="N460" s="12">
        <v>1</v>
      </c>
      <c r="O460" s="12">
        <v>1893</v>
      </c>
      <c r="AG460" s="24" t="s">
        <v>228</v>
      </c>
      <c r="AH460" s="2"/>
      <c r="AI460" s="2"/>
      <c r="AJ460" s="2"/>
      <c r="AK460" s="2"/>
      <c r="AL460" s="2"/>
      <c r="AM460" s="2"/>
      <c r="AN460" s="2"/>
      <c r="AO460" s="2"/>
      <c r="AP460" s="2"/>
      <c r="AQ460" s="11"/>
    </row>
    <row r="461" spans="1:43" s="48" customFormat="1" x14ac:dyDescent="0.55000000000000004">
      <c r="A461" s="54"/>
      <c r="E461" s="47"/>
      <c r="I461" s="47"/>
      <c r="AG461" s="49"/>
      <c r="AH461" s="50"/>
      <c r="AI461" s="50"/>
      <c r="AJ461" s="50"/>
      <c r="AK461" s="50"/>
      <c r="AL461" s="50"/>
      <c r="AM461" s="50"/>
      <c r="AN461" s="50"/>
      <c r="AO461" s="50"/>
      <c r="AP461" s="50"/>
      <c r="AQ461" s="51"/>
    </row>
    <row r="462" spans="1:43" s="12" customFormat="1" x14ac:dyDescent="0.55000000000000004">
      <c r="A462" s="53">
        <v>103</v>
      </c>
      <c r="B462" s="12" t="s">
        <v>56</v>
      </c>
      <c r="C462" s="12" t="s">
        <v>324</v>
      </c>
      <c r="D462" s="12" t="s">
        <v>111</v>
      </c>
      <c r="E462" s="23" t="s">
        <v>23</v>
      </c>
      <c r="F462" s="12">
        <v>14897</v>
      </c>
      <c r="G462" s="12">
        <v>103</v>
      </c>
      <c r="H462" s="12">
        <v>6164</v>
      </c>
      <c r="I462" s="23">
        <v>11</v>
      </c>
      <c r="J462" s="12">
        <v>0</v>
      </c>
      <c r="K462" s="12">
        <v>1</v>
      </c>
      <c r="L462" s="12">
        <v>92</v>
      </c>
      <c r="M462" s="12">
        <f t="shared" ref="M462" si="87">+(J462*400)+(K462*100)+L462</f>
        <v>192</v>
      </c>
      <c r="N462" s="12">
        <v>2</v>
      </c>
      <c r="P462" s="12">
        <v>192</v>
      </c>
      <c r="U462" s="116" t="s">
        <v>310</v>
      </c>
      <c r="V462" s="116" t="s">
        <v>160</v>
      </c>
      <c r="W462" s="12" t="s">
        <v>108</v>
      </c>
      <c r="X462" s="12">
        <v>11.6</v>
      </c>
      <c r="Y462" s="12">
        <v>9.5</v>
      </c>
      <c r="Z462" s="12">
        <f t="shared" ref="Z462:Z465" si="88">+X462*Y462</f>
        <v>110.2</v>
      </c>
      <c r="AA462" s="12">
        <v>2</v>
      </c>
      <c r="AC462" s="12">
        <v>110.2</v>
      </c>
      <c r="AF462" s="12">
        <v>24</v>
      </c>
      <c r="AG462" s="24" t="s">
        <v>109</v>
      </c>
      <c r="AH462" s="2"/>
      <c r="AI462" s="2"/>
      <c r="AJ462" s="2"/>
      <c r="AK462" s="2"/>
      <c r="AL462" s="2"/>
      <c r="AM462" s="2"/>
      <c r="AN462" s="2"/>
      <c r="AO462" s="2"/>
      <c r="AP462" s="2"/>
      <c r="AQ462" s="11"/>
    </row>
    <row r="463" spans="1:43" s="12" customFormat="1" x14ac:dyDescent="0.55000000000000004">
      <c r="A463" s="53"/>
      <c r="E463" s="23"/>
      <c r="I463" s="23"/>
      <c r="U463" s="117"/>
      <c r="V463" s="117"/>
      <c r="W463" s="12" t="s">
        <v>108</v>
      </c>
      <c r="X463" s="12">
        <v>11.6</v>
      </c>
      <c r="Y463" s="12">
        <v>9.5</v>
      </c>
      <c r="Z463" s="12">
        <f t="shared" si="88"/>
        <v>110.2</v>
      </c>
      <c r="AA463" s="12">
        <v>2</v>
      </c>
      <c r="AC463" s="12">
        <v>110.2</v>
      </c>
      <c r="AF463" s="12">
        <v>24</v>
      </c>
      <c r="AG463" s="24" t="s">
        <v>110</v>
      </c>
      <c r="AH463" s="2"/>
      <c r="AI463" s="2"/>
      <c r="AJ463" s="2"/>
      <c r="AK463" s="2"/>
      <c r="AL463" s="2"/>
      <c r="AM463" s="2"/>
      <c r="AN463" s="2"/>
      <c r="AO463" s="2"/>
      <c r="AP463" s="2"/>
      <c r="AQ463" s="11"/>
    </row>
    <row r="464" spans="1:43" s="12" customFormat="1" x14ac:dyDescent="0.55000000000000004">
      <c r="A464" s="53"/>
      <c r="E464" s="23"/>
      <c r="I464" s="23"/>
      <c r="U464" s="117"/>
      <c r="V464" s="117"/>
      <c r="W464" s="12" t="s">
        <v>161</v>
      </c>
      <c r="X464" s="12">
        <v>2</v>
      </c>
      <c r="Y464" s="12">
        <v>4</v>
      </c>
      <c r="Z464" s="12">
        <f t="shared" si="88"/>
        <v>8</v>
      </c>
      <c r="AA464" s="12">
        <v>2</v>
      </c>
      <c r="AC464" s="12">
        <v>8</v>
      </c>
      <c r="AF464" s="12">
        <v>24</v>
      </c>
      <c r="AG464" s="24" t="s">
        <v>67</v>
      </c>
      <c r="AH464" s="2"/>
      <c r="AI464" s="2"/>
      <c r="AJ464" s="2"/>
      <c r="AK464" s="2"/>
      <c r="AL464" s="2"/>
      <c r="AM464" s="2"/>
      <c r="AN464" s="2"/>
      <c r="AO464" s="2"/>
      <c r="AP464" s="2"/>
      <c r="AQ464" s="11"/>
    </row>
    <row r="465" spans="1:43" s="12" customFormat="1" x14ac:dyDescent="0.55000000000000004">
      <c r="A465" s="53"/>
      <c r="E465" s="23"/>
      <c r="I465" s="23"/>
      <c r="U465" s="117"/>
      <c r="V465" s="117"/>
      <c r="W465" s="12" t="s">
        <v>497</v>
      </c>
      <c r="X465" s="12">
        <v>4.5</v>
      </c>
      <c r="Y465" s="12">
        <v>3.5</v>
      </c>
      <c r="Z465" s="12">
        <f t="shared" si="88"/>
        <v>15.75</v>
      </c>
      <c r="AA465" s="12">
        <v>2</v>
      </c>
      <c r="AC465" s="12">
        <v>15.75</v>
      </c>
      <c r="AF465" s="12">
        <v>9</v>
      </c>
      <c r="AG465" s="24" t="s">
        <v>133</v>
      </c>
      <c r="AH465" s="2"/>
      <c r="AI465" s="2"/>
      <c r="AJ465" s="2"/>
      <c r="AK465" s="2"/>
      <c r="AL465" s="2"/>
      <c r="AM465" s="2"/>
      <c r="AN465" s="2"/>
      <c r="AO465" s="2"/>
      <c r="AP465" s="2"/>
      <c r="AQ465" s="11"/>
    </row>
    <row r="466" spans="1:43" s="12" customFormat="1" x14ac:dyDescent="0.55000000000000004">
      <c r="A466" s="53"/>
      <c r="B466" s="12" t="s">
        <v>56</v>
      </c>
      <c r="C466" s="12" t="s">
        <v>324</v>
      </c>
      <c r="D466" s="12" t="s">
        <v>111</v>
      </c>
      <c r="E466" s="23" t="s">
        <v>23</v>
      </c>
      <c r="F466" s="12">
        <v>15568</v>
      </c>
      <c r="G466" s="12">
        <v>13</v>
      </c>
      <c r="H466" s="12">
        <v>6554</v>
      </c>
      <c r="I466" s="23">
        <v>11</v>
      </c>
      <c r="J466" s="12">
        <v>0</v>
      </c>
      <c r="K466" s="12">
        <v>0</v>
      </c>
      <c r="L466" s="12">
        <v>75</v>
      </c>
      <c r="M466" s="12">
        <f t="shared" ref="M466" si="89">+(J466*400)+(K466*100)+L466</f>
        <v>75</v>
      </c>
      <c r="N466" s="12">
        <v>2</v>
      </c>
      <c r="P466" s="12">
        <v>75</v>
      </c>
      <c r="U466" s="118"/>
      <c r="V466" s="118"/>
      <c r="AG466" s="24"/>
      <c r="AH466" s="2"/>
      <c r="AI466" s="2"/>
      <c r="AJ466" s="2"/>
      <c r="AK466" s="2"/>
      <c r="AL466" s="2"/>
      <c r="AM466" s="2"/>
      <c r="AN466" s="2"/>
      <c r="AO466" s="2"/>
      <c r="AP466" s="2"/>
      <c r="AQ466" s="11"/>
    </row>
    <row r="467" spans="1:43" s="12" customFormat="1" x14ac:dyDescent="0.55000000000000004">
      <c r="A467" s="53"/>
      <c r="B467" s="12" t="s">
        <v>56</v>
      </c>
      <c r="C467" s="12" t="s">
        <v>324</v>
      </c>
      <c r="D467" s="12" t="s">
        <v>111</v>
      </c>
      <c r="E467" s="23" t="s">
        <v>23</v>
      </c>
      <c r="F467" s="12">
        <v>15791</v>
      </c>
      <c r="G467" s="12">
        <v>16</v>
      </c>
      <c r="H467" s="12">
        <v>7092</v>
      </c>
      <c r="I467" s="23">
        <v>11</v>
      </c>
      <c r="J467" s="12">
        <v>1</v>
      </c>
      <c r="K467" s="12">
        <v>0</v>
      </c>
      <c r="L467" s="12">
        <v>11</v>
      </c>
      <c r="M467" s="12">
        <f t="shared" si="86"/>
        <v>411</v>
      </c>
      <c r="N467" s="12">
        <v>1</v>
      </c>
      <c r="O467" s="12">
        <v>411</v>
      </c>
      <c r="AG467" s="24" t="s">
        <v>228</v>
      </c>
      <c r="AH467" s="2"/>
      <c r="AI467" s="2"/>
      <c r="AJ467" s="2"/>
      <c r="AK467" s="2"/>
      <c r="AL467" s="2"/>
      <c r="AM467" s="2"/>
      <c r="AN467" s="2"/>
      <c r="AO467" s="2"/>
      <c r="AP467" s="2"/>
      <c r="AQ467" s="11"/>
    </row>
    <row r="468" spans="1:43" s="12" customFormat="1" x14ac:dyDescent="0.55000000000000004">
      <c r="A468" s="53"/>
      <c r="B468" s="12" t="s">
        <v>56</v>
      </c>
      <c r="C468" s="12" t="s">
        <v>324</v>
      </c>
      <c r="D468" s="12" t="s">
        <v>111</v>
      </c>
      <c r="E468" s="23" t="s">
        <v>23</v>
      </c>
      <c r="F468" s="12">
        <v>15450</v>
      </c>
      <c r="G468" s="12">
        <v>4</v>
      </c>
      <c r="H468" s="12">
        <v>6650</v>
      </c>
      <c r="I468" s="23">
        <v>11</v>
      </c>
      <c r="J468" s="12">
        <v>0</v>
      </c>
      <c r="K468" s="12">
        <v>1</v>
      </c>
      <c r="L468" s="12">
        <v>81</v>
      </c>
      <c r="M468" s="12">
        <f t="shared" si="86"/>
        <v>181</v>
      </c>
      <c r="N468" s="12">
        <v>1</v>
      </c>
      <c r="O468" s="12">
        <v>181</v>
      </c>
      <c r="AG468" s="24" t="s">
        <v>228</v>
      </c>
      <c r="AH468" s="2"/>
      <c r="AI468" s="2"/>
      <c r="AJ468" s="2"/>
      <c r="AK468" s="2"/>
      <c r="AL468" s="2"/>
      <c r="AM468" s="2"/>
      <c r="AN468" s="2"/>
      <c r="AO468" s="2"/>
      <c r="AP468" s="2"/>
      <c r="AQ468" s="11"/>
    </row>
    <row r="469" spans="1:43" s="48" customFormat="1" x14ac:dyDescent="0.55000000000000004">
      <c r="A469" s="54"/>
      <c r="E469" s="47"/>
      <c r="I469" s="47"/>
      <c r="AG469" s="49"/>
      <c r="AH469" s="50"/>
      <c r="AI469" s="50"/>
      <c r="AJ469" s="50"/>
      <c r="AK469" s="50"/>
      <c r="AL469" s="50"/>
      <c r="AM469" s="50"/>
      <c r="AN469" s="50"/>
      <c r="AO469" s="50"/>
      <c r="AP469" s="50"/>
      <c r="AQ469" s="51"/>
    </row>
    <row r="470" spans="1:43" s="12" customFormat="1" x14ac:dyDescent="0.55000000000000004">
      <c r="A470" s="53">
        <v>104</v>
      </c>
      <c r="B470" s="12" t="s">
        <v>56</v>
      </c>
      <c r="C470" s="12" t="s">
        <v>526</v>
      </c>
      <c r="D470" s="12" t="s">
        <v>527</v>
      </c>
      <c r="E470" s="23" t="s">
        <v>23</v>
      </c>
      <c r="F470" s="12">
        <v>15964</v>
      </c>
      <c r="G470" s="12">
        <v>15</v>
      </c>
      <c r="H470" s="12">
        <v>6823</v>
      </c>
      <c r="I470" s="23">
        <v>7</v>
      </c>
      <c r="J470" s="12">
        <v>0</v>
      </c>
      <c r="K470" s="12">
        <v>3</v>
      </c>
      <c r="L470" s="12">
        <v>23</v>
      </c>
      <c r="M470" s="12">
        <f t="shared" ref="M470" si="90">+(J470*400)+(K470*100)+L470</f>
        <v>323</v>
      </c>
      <c r="N470" s="12">
        <v>1</v>
      </c>
      <c r="O470" s="12">
        <v>323</v>
      </c>
      <c r="AG470" s="24" t="s">
        <v>228</v>
      </c>
      <c r="AH470" s="2"/>
      <c r="AI470" s="2"/>
      <c r="AJ470" s="2"/>
      <c r="AK470" s="2"/>
      <c r="AL470" s="2"/>
      <c r="AM470" s="2"/>
      <c r="AN470" s="2"/>
      <c r="AO470" s="2"/>
      <c r="AP470" s="2"/>
      <c r="AQ470" s="11"/>
    </row>
    <row r="471" spans="1:43" s="48" customFormat="1" x14ac:dyDescent="0.55000000000000004">
      <c r="A471" s="54"/>
      <c r="E471" s="47"/>
      <c r="I471" s="47"/>
      <c r="AG471" s="49"/>
      <c r="AH471" s="50"/>
      <c r="AI471" s="50"/>
      <c r="AJ471" s="50"/>
      <c r="AK471" s="50"/>
      <c r="AL471" s="50"/>
      <c r="AM471" s="50"/>
      <c r="AN471" s="50"/>
      <c r="AO471" s="50"/>
      <c r="AP471" s="50"/>
      <c r="AQ471" s="51"/>
    </row>
    <row r="472" spans="1:43" s="26" customFormat="1" x14ac:dyDescent="0.55000000000000004">
      <c r="A472" s="56">
        <v>105</v>
      </c>
      <c r="B472" s="12" t="s">
        <v>56</v>
      </c>
      <c r="C472" s="12" t="s">
        <v>325</v>
      </c>
      <c r="D472" s="12" t="s">
        <v>115</v>
      </c>
      <c r="E472" s="23" t="s">
        <v>23</v>
      </c>
      <c r="F472" s="12">
        <v>15012</v>
      </c>
      <c r="G472" s="26">
        <v>93</v>
      </c>
      <c r="H472" s="26">
        <v>6185</v>
      </c>
      <c r="I472" s="27">
        <v>11</v>
      </c>
      <c r="J472" s="26">
        <v>0</v>
      </c>
      <c r="K472" s="26">
        <v>1</v>
      </c>
      <c r="L472" s="26">
        <v>38</v>
      </c>
      <c r="M472" s="12">
        <f t="shared" ref="M472" si="91">+(J472*400)+(K472*100)+L472</f>
        <v>138</v>
      </c>
      <c r="N472" s="12">
        <v>2</v>
      </c>
      <c r="P472" s="26">
        <v>138</v>
      </c>
      <c r="U472" s="26" t="s">
        <v>326</v>
      </c>
      <c r="V472" s="26" t="s">
        <v>160</v>
      </c>
      <c r="W472" s="26" t="s">
        <v>66</v>
      </c>
      <c r="X472" s="12">
        <v>6.8</v>
      </c>
      <c r="Y472" s="12">
        <v>20.5</v>
      </c>
      <c r="Z472" s="26">
        <f t="shared" ref="Z472:Z473" si="92">+X472*Y472</f>
        <v>139.4</v>
      </c>
      <c r="AA472" s="26">
        <v>2</v>
      </c>
      <c r="AC472" s="26">
        <v>139.4</v>
      </c>
      <c r="AF472" s="26">
        <v>46</v>
      </c>
      <c r="AG472" s="28" t="s">
        <v>15</v>
      </c>
      <c r="AH472" s="29"/>
      <c r="AI472" s="29"/>
      <c r="AJ472" s="29"/>
      <c r="AK472" s="29"/>
      <c r="AL472" s="29"/>
      <c r="AM472" s="29"/>
      <c r="AN472" s="29"/>
      <c r="AO472" s="29"/>
      <c r="AP472" s="29"/>
      <c r="AQ472" s="30"/>
    </row>
    <row r="473" spans="1:43" s="12" customFormat="1" x14ac:dyDescent="0.55000000000000004">
      <c r="A473" s="56"/>
      <c r="E473" s="23"/>
      <c r="G473" s="26"/>
      <c r="H473" s="26"/>
      <c r="I473" s="27"/>
      <c r="J473" s="26"/>
      <c r="K473" s="26"/>
      <c r="L473" s="26"/>
      <c r="O473" s="26"/>
      <c r="P473" s="26"/>
      <c r="Q473" s="26"/>
      <c r="R473" s="26"/>
      <c r="S473" s="26"/>
      <c r="T473" s="26"/>
      <c r="U473" s="26"/>
      <c r="V473" s="28" t="s">
        <v>72</v>
      </c>
      <c r="W473" s="26" t="s">
        <v>66</v>
      </c>
      <c r="X473" s="12">
        <v>3.3</v>
      </c>
      <c r="Y473" s="12">
        <v>11.6</v>
      </c>
      <c r="Z473" s="26">
        <f t="shared" si="92"/>
        <v>38.279999999999994</v>
      </c>
      <c r="AA473" s="26">
        <v>3</v>
      </c>
      <c r="AB473" s="26"/>
      <c r="AC473" s="26"/>
      <c r="AD473" s="26">
        <v>38.28</v>
      </c>
      <c r="AE473" s="26"/>
      <c r="AF473" s="26">
        <v>6</v>
      </c>
      <c r="AG473" s="28" t="s">
        <v>72</v>
      </c>
      <c r="AH473" s="2"/>
      <c r="AI473" s="2"/>
      <c r="AJ473" s="2"/>
      <c r="AK473" s="2"/>
      <c r="AL473" s="2"/>
      <c r="AM473" s="2"/>
      <c r="AN473" s="2"/>
      <c r="AO473" s="2"/>
      <c r="AP473" s="2"/>
      <c r="AQ473" s="11"/>
    </row>
    <row r="474" spans="1:43" s="26" customFormat="1" x14ac:dyDescent="0.55000000000000004">
      <c r="A474" s="53"/>
      <c r="B474" s="12" t="s">
        <v>56</v>
      </c>
      <c r="C474" s="12" t="s">
        <v>325</v>
      </c>
      <c r="D474" s="12" t="s">
        <v>115</v>
      </c>
      <c r="E474" s="23" t="s">
        <v>23</v>
      </c>
      <c r="F474" s="12">
        <v>15873</v>
      </c>
      <c r="G474" s="12">
        <v>50</v>
      </c>
      <c r="H474" s="12">
        <v>6732</v>
      </c>
      <c r="I474" s="23">
        <v>11</v>
      </c>
      <c r="J474" s="12">
        <v>2</v>
      </c>
      <c r="K474" s="12">
        <v>3</v>
      </c>
      <c r="L474" s="12">
        <v>30</v>
      </c>
      <c r="M474" s="12">
        <f t="shared" ref="M474:M498" si="93">+(J474*400)+(K474*100)+L474</f>
        <v>1130</v>
      </c>
      <c r="N474" s="12">
        <v>1</v>
      </c>
      <c r="O474" s="12">
        <v>1130</v>
      </c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24" t="s">
        <v>90</v>
      </c>
      <c r="AH474" s="29"/>
      <c r="AI474" s="29"/>
      <c r="AJ474" s="29"/>
      <c r="AK474" s="29"/>
      <c r="AL474" s="29"/>
      <c r="AM474" s="29"/>
      <c r="AN474" s="29"/>
      <c r="AO474" s="29"/>
      <c r="AP474" s="29"/>
      <c r="AQ474" s="30"/>
    </row>
    <row r="475" spans="1:43" s="26" customFormat="1" x14ac:dyDescent="0.55000000000000004">
      <c r="A475" s="53"/>
      <c r="B475" s="12" t="s">
        <v>56</v>
      </c>
      <c r="C475" s="12" t="s">
        <v>325</v>
      </c>
      <c r="D475" s="12" t="s">
        <v>115</v>
      </c>
      <c r="E475" s="23" t="s">
        <v>23</v>
      </c>
      <c r="F475" s="12">
        <v>15448</v>
      </c>
      <c r="G475" s="12">
        <v>2</v>
      </c>
      <c r="H475" s="12">
        <v>6648</v>
      </c>
      <c r="I475" s="23">
        <v>11</v>
      </c>
      <c r="J475" s="12">
        <v>1</v>
      </c>
      <c r="K475" s="12">
        <v>1</v>
      </c>
      <c r="L475" s="12">
        <v>20</v>
      </c>
      <c r="M475" s="12">
        <f t="shared" si="93"/>
        <v>520</v>
      </c>
      <c r="N475" s="12">
        <v>1</v>
      </c>
      <c r="O475" s="12">
        <v>520</v>
      </c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24" t="s">
        <v>90</v>
      </c>
      <c r="AH475" s="29"/>
      <c r="AI475" s="29"/>
      <c r="AJ475" s="29"/>
      <c r="AK475" s="29"/>
      <c r="AL475" s="29"/>
      <c r="AM475" s="29"/>
      <c r="AN475" s="29"/>
      <c r="AO475" s="29"/>
      <c r="AP475" s="29"/>
      <c r="AQ475" s="30"/>
    </row>
    <row r="476" spans="1:43" s="12" customFormat="1" x14ac:dyDescent="0.55000000000000004">
      <c r="A476" s="53"/>
      <c r="B476" s="12" t="s">
        <v>56</v>
      </c>
      <c r="C476" s="12" t="s">
        <v>325</v>
      </c>
      <c r="D476" s="12" t="s">
        <v>115</v>
      </c>
      <c r="E476" s="23" t="s">
        <v>23</v>
      </c>
      <c r="F476" s="12">
        <v>15994</v>
      </c>
      <c r="G476" s="12">
        <v>13</v>
      </c>
      <c r="H476" s="12">
        <v>6853</v>
      </c>
      <c r="I476" s="23">
        <v>11</v>
      </c>
      <c r="J476" s="12">
        <v>2</v>
      </c>
      <c r="K476" s="12">
        <v>1</v>
      </c>
      <c r="L476" s="12">
        <v>2</v>
      </c>
      <c r="M476" s="12">
        <f t="shared" si="93"/>
        <v>902</v>
      </c>
      <c r="N476" s="12">
        <v>1</v>
      </c>
      <c r="O476" s="12">
        <v>902</v>
      </c>
      <c r="AG476" s="24" t="s">
        <v>90</v>
      </c>
      <c r="AH476" s="2"/>
      <c r="AI476" s="2"/>
      <c r="AJ476" s="2"/>
      <c r="AK476" s="2"/>
      <c r="AL476" s="2"/>
      <c r="AM476" s="2"/>
      <c r="AN476" s="2"/>
      <c r="AO476" s="2"/>
      <c r="AP476" s="2"/>
      <c r="AQ476" s="11"/>
    </row>
    <row r="477" spans="1:43" s="32" customFormat="1" x14ac:dyDescent="0.55000000000000004">
      <c r="A477" s="53"/>
      <c r="B477" s="12" t="s">
        <v>56</v>
      </c>
      <c r="C477" s="12" t="s">
        <v>325</v>
      </c>
      <c r="D477" s="12" t="s">
        <v>115</v>
      </c>
      <c r="E477" s="23" t="s">
        <v>23</v>
      </c>
      <c r="F477" s="12">
        <v>15842</v>
      </c>
      <c r="G477" s="12">
        <v>21</v>
      </c>
      <c r="H477" s="12">
        <v>6701</v>
      </c>
      <c r="I477" s="23">
        <v>11</v>
      </c>
      <c r="J477" s="12">
        <v>1</v>
      </c>
      <c r="K477" s="12">
        <v>1</v>
      </c>
      <c r="L477" s="12">
        <v>63</v>
      </c>
      <c r="M477" s="12">
        <f t="shared" si="93"/>
        <v>563</v>
      </c>
      <c r="N477" s="12">
        <v>1</v>
      </c>
      <c r="O477" s="12">
        <v>563</v>
      </c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24" t="s">
        <v>309</v>
      </c>
      <c r="AH477" s="34"/>
      <c r="AI477" s="34"/>
      <c r="AJ477" s="34"/>
      <c r="AK477" s="34"/>
      <c r="AL477" s="34"/>
      <c r="AM477" s="34"/>
      <c r="AN477" s="34"/>
      <c r="AO477" s="34"/>
      <c r="AP477" s="34"/>
      <c r="AQ477" s="35"/>
    </row>
    <row r="478" spans="1:43" s="48" customFormat="1" x14ac:dyDescent="0.55000000000000004">
      <c r="A478" s="54"/>
      <c r="E478" s="47"/>
      <c r="I478" s="47"/>
      <c r="AG478" s="49"/>
      <c r="AH478" s="50"/>
      <c r="AI478" s="50"/>
      <c r="AJ478" s="50"/>
      <c r="AK478" s="50"/>
      <c r="AL478" s="50"/>
      <c r="AM478" s="50"/>
      <c r="AN478" s="50"/>
      <c r="AO478" s="50"/>
      <c r="AP478" s="50"/>
      <c r="AQ478" s="51"/>
    </row>
    <row r="479" spans="1:43" s="12" customFormat="1" x14ac:dyDescent="0.55000000000000004">
      <c r="A479" s="53">
        <v>106</v>
      </c>
      <c r="B479" s="12" t="s">
        <v>92</v>
      </c>
      <c r="C479" s="12" t="s">
        <v>327</v>
      </c>
      <c r="D479" s="12" t="s">
        <v>114</v>
      </c>
      <c r="E479" s="23" t="s">
        <v>23</v>
      </c>
      <c r="F479" s="12">
        <v>14900</v>
      </c>
      <c r="G479" s="12">
        <v>56</v>
      </c>
      <c r="H479" s="12">
        <v>6167</v>
      </c>
      <c r="I479" s="23">
        <v>11</v>
      </c>
      <c r="J479" s="12">
        <v>0</v>
      </c>
      <c r="K479" s="12">
        <v>2</v>
      </c>
      <c r="L479" s="12">
        <v>52</v>
      </c>
      <c r="M479" s="12">
        <f t="shared" si="93"/>
        <v>252</v>
      </c>
      <c r="N479" s="12">
        <v>2</v>
      </c>
      <c r="P479" s="12">
        <v>252</v>
      </c>
      <c r="U479" s="12" t="s">
        <v>328</v>
      </c>
      <c r="V479" s="12" t="s">
        <v>160</v>
      </c>
      <c r="W479" s="12" t="s">
        <v>329</v>
      </c>
      <c r="X479" s="12">
        <v>5</v>
      </c>
      <c r="Y479" s="12">
        <v>8.5</v>
      </c>
      <c r="Z479" s="12">
        <f t="shared" ref="Z479:Z506" si="94">+X479*Y479</f>
        <v>42.5</v>
      </c>
      <c r="AA479" s="12">
        <v>2</v>
      </c>
      <c r="AC479" s="12">
        <v>42.5</v>
      </c>
      <c r="AF479" s="12">
        <v>51</v>
      </c>
      <c r="AG479" s="24"/>
      <c r="AH479" s="2"/>
      <c r="AI479" s="2"/>
      <c r="AJ479" s="2"/>
      <c r="AK479" s="2"/>
      <c r="AL479" s="2"/>
      <c r="AM479" s="2"/>
      <c r="AN479" s="2"/>
      <c r="AO479" s="2"/>
      <c r="AP479" s="2"/>
      <c r="AQ479" s="11"/>
    </row>
    <row r="480" spans="1:43" s="48" customFormat="1" x14ac:dyDescent="0.55000000000000004">
      <c r="A480" s="54"/>
      <c r="E480" s="47"/>
      <c r="I480" s="47"/>
      <c r="AG480" s="49"/>
      <c r="AH480" s="50"/>
      <c r="AI480" s="50"/>
      <c r="AJ480" s="50"/>
      <c r="AK480" s="50"/>
      <c r="AL480" s="50"/>
      <c r="AM480" s="50"/>
      <c r="AN480" s="50"/>
      <c r="AO480" s="50"/>
      <c r="AP480" s="50"/>
      <c r="AQ480" s="51"/>
    </row>
    <row r="481" spans="1:43" s="12" customFormat="1" x14ac:dyDescent="0.55000000000000004">
      <c r="A481" s="53">
        <v>107</v>
      </c>
      <c r="B481" s="12" t="s">
        <v>92</v>
      </c>
      <c r="C481" s="12" t="s">
        <v>330</v>
      </c>
      <c r="D481" s="12" t="s">
        <v>152</v>
      </c>
      <c r="E481" s="23" t="s">
        <v>23</v>
      </c>
      <c r="F481" s="12">
        <v>15150</v>
      </c>
      <c r="G481" s="12">
        <v>34</v>
      </c>
      <c r="H481" s="12">
        <v>6321</v>
      </c>
      <c r="I481" s="23">
        <v>11</v>
      </c>
      <c r="J481" s="12">
        <v>0</v>
      </c>
      <c r="K481" s="12">
        <v>3</v>
      </c>
      <c r="L481" s="12">
        <v>72</v>
      </c>
      <c r="M481" s="12">
        <f t="shared" si="93"/>
        <v>372</v>
      </c>
      <c r="N481" s="12">
        <v>1</v>
      </c>
      <c r="O481" s="12">
        <v>372</v>
      </c>
      <c r="AG481" s="24" t="s">
        <v>276</v>
      </c>
      <c r="AH481" s="2"/>
      <c r="AI481" s="2"/>
      <c r="AJ481" s="2"/>
      <c r="AK481" s="2"/>
      <c r="AL481" s="2"/>
      <c r="AM481" s="2"/>
      <c r="AN481" s="2"/>
      <c r="AO481" s="2"/>
      <c r="AP481" s="2"/>
      <c r="AQ481" s="11"/>
    </row>
    <row r="482" spans="1:43" s="12" customFormat="1" x14ac:dyDescent="0.55000000000000004">
      <c r="A482" s="53"/>
      <c r="B482" s="12" t="s">
        <v>92</v>
      </c>
      <c r="C482" s="12" t="s">
        <v>330</v>
      </c>
      <c r="D482" s="12" t="s">
        <v>152</v>
      </c>
      <c r="E482" s="23" t="s">
        <v>23</v>
      </c>
      <c r="F482" s="12">
        <v>15205</v>
      </c>
      <c r="G482" s="12">
        <v>65</v>
      </c>
      <c r="H482" s="12">
        <v>6380</v>
      </c>
      <c r="I482" s="23">
        <v>11</v>
      </c>
      <c r="J482" s="12">
        <v>0</v>
      </c>
      <c r="K482" s="12">
        <v>1</v>
      </c>
      <c r="L482" s="12">
        <v>87</v>
      </c>
      <c r="M482" s="12">
        <f t="shared" si="93"/>
        <v>187</v>
      </c>
      <c r="N482" s="12">
        <v>1</v>
      </c>
      <c r="O482" s="12">
        <v>187</v>
      </c>
      <c r="AG482" s="24" t="s">
        <v>63</v>
      </c>
      <c r="AH482" s="2"/>
      <c r="AI482" s="2"/>
      <c r="AJ482" s="2"/>
      <c r="AK482" s="2"/>
      <c r="AL482" s="2"/>
      <c r="AM482" s="2"/>
      <c r="AN482" s="2"/>
      <c r="AO482" s="2"/>
      <c r="AP482" s="2"/>
      <c r="AQ482" s="11"/>
    </row>
    <row r="483" spans="1:43" s="12" customFormat="1" x14ac:dyDescent="0.55000000000000004">
      <c r="A483" s="53"/>
      <c r="B483" s="12" t="s">
        <v>92</v>
      </c>
      <c r="C483" s="12" t="s">
        <v>330</v>
      </c>
      <c r="D483" s="12" t="s">
        <v>152</v>
      </c>
      <c r="E483" s="23" t="s">
        <v>23</v>
      </c>
      <c r="F483" s="12">
        <v>15242</v>
      </c>
      <c r="G483" s="12">
        <v>9</v>
      </c>
      <c r="H483" s="12">
        <v>6417</v>
      </c>
      <c r="I483" s="23">
        <v>11</v>
      </c>
      <c r="J483" s="12">
        <v>1</v>
      </c>
      <c r="K483" s="12">
        <v>1</v>
      </c>
      <c r="L483" s="12">
        <v>81</v>
      </c>
      <c r="M483" s="12">
        <f t="shared" si="93"/>
        <v>581</v>
      </c>
      <c r="N483" s="12">
        <v>1</v>
      </c>
      <c r="O483" s="12">
        <v>581</v>
      </c>
      <c r="AG483" s="24" t="s">
        <v>154</v>
      </c>
      <c r="AH483" s="2"/>
      <c r="AI483" s="2"/>
      <c r="AJ483" s="2"/>
      <c r="AK483" s="2"/>
      <c r="AL483" s="2"/>
      <c r="AM483" s="2"/>
      <c r="AN483" s="2"/>
      <c r="AO483" s="2"/>
      <c r="AP483" s="2"/>
      <c r="AQ483" s="11"/>
    </row>
    <row r="484" spans="1:43" s="48" customFormat="1" x14ac:dyDescent="0.55000000000000004">
      <c r="A484" s="54"/>
      <c r="E484" s="47"/>
      <c r="I484" s="47"/>
      <c r="AG484" s="49"/>
      <c r="AH484" s="50"/>
      <c r="AI484" s="50"/>
      <c r="AJ484" s="50"/>
      <c r="AK484" s="50"/>
      <c r="AL484" s="50"/>
      <c r="AM484" s="50"/>
      <c r="AN484" s="50"/>
      <c r="AO484" s="50"/>
      <c r="AP484" s="50"/>
      <c r="AQ484" s="51"/>
    </row>
    <row r="485" spans="1:43" s="12" customFormat="1" x14ac:dyDescent="0.55000000000000004">
      <c r="A485" s="53">
        <v>108</v>
      </c>
      <c r="B485" s="12" t="s">
        <v>92</v>
      </c>
      <c r="C485" s="12" t="s">
        <v>331</v>
      </c>
      <c r="D485" s="12" t="s">
        <v>121</v>
      </c>
      <c r="E485" s="23" t="s">
        <v>23</v>
      </c>
      <c r="F485" s="12">
        <v>15011</v>
      </c>
      <c r="G485" s="12">
        <v>91</v>
      </c>
      <c r="H485" s="12">
        <v>6184</v>
      </c>
      <c r="I485" s="23">
        <v>11</v>
      </c>
      <c r="J485" s="12">
        <v>0</v>
      </c>
      <c r="K485" s="12">
        <v>3</v>
      </c>
      <c r="L485" s="12">
        <v>92</v>
      </c>
      <c r="M485" s="12">
        <f t="shared" si="93"/>
        <v>392</v>
      </c>
      <c r="N485" s="12">
        <v>2</v>
      </c>
      <c r="P485" s="12">
        <v>392</v>
      </c>
      <c r="U485" s="12" t="s">
        <v>332</v>
      </c>
      <c r="V485" s="12" t="s">
        <v>160</v>
      </c>
      <c r="W485" s="12" t="s">
        <v>66</v>
      </c>
      <c r="X485" s="12">
        <v>8</v>
      </c>
      <c r="Y485" s="12">
        <v>11.6</v>
      </c>
      <c r="Z485" s="12">
        <f t="shared" si="94"/>
        <v>92.8</v>
      </c>
      <c r="AA485" s="12">
        <v>2</v>
      </c>
      <c r="AC485" s="12">
        <v>92.8</v>
      </c>
      <c r="AF485" s="12">
        <v>31</v>
      </c>
      <c r="AG485" s="24"/>
      <c r="AH485" s="2"/>
      <c r="AI485" s="2"/>
      <c r="AJ485" s="2"/>
      <c r="AK485" s="2"/>
      <c r="AL485" s="2"/>
      <c r="AM485" s="2"/>
      <c r="AN485" s="2"/>
      <c r="AO485" s="2"/>
      <c r="AP485" s="2"/>
      <c r="AQ485" s="11"/>
    </row>
    <row r="486" spans="1:43" s="12" customFormat="1" x14ac:dyDescent="0.55000000000000004">
      <c r="A486" s="53"/>
      <c r="E486" s="23"/>
      <c r="I486" s="23"/>
      <c r="W486" s="12" t="s">
        <v>161</v>
      </c>
      <c r="X486" s="12">
        <v>2.1</v>
      </c>
      <c r="Y486" s="12">
        <v>3.3</v>
      </c>
      <c r="Z486" s="12">
        <f t="shared" si="94"/>
        <v>6.93</v>
      </c>
      <c r="AA486" s="12">
        <v>2</v>
      </c>
      <c r="AC486" s="12">
        <v>6.93</v>
      </c>
      <c r="AF486" s="12">
        <v>31</v>
      </c>
      <c r="AG486" s="24" t="s">
        <v>67</v>
      </c>
      <c r="AH486" s="2"/>
      <c r="AI486" s="2"/>
      <c r="AJ486" s="2"/>
      <c r="AK486" s="2"/>
      <c r="AL486" s="2"/>
      <c r="AM486" s="2"/>
      <c r="AN486" s="2"/>
      <c r="AO486" s="2"/>
      <c r="AP486" s="2"/>
      <c r="AQ486" s="11"/>
    </row>
    <row r="487" spans="1:43" s="12" customFormat="1" x14ac:dyDescent="0.55000000000000004">
      <c r="A487" s="53"/>
      <c r="B487" s="12" t="s">
        <v>92</v>
      </c>
      <c r="C487" s="12" t="s">
        <v>331</v>
      </c>
      <c r="D487" s="12" t="s">
        <v>121</v>
      </c>
      <c r="E487" s="23" t="s">
        <v>23</v>
      </c>
      <c r="F487" s="12">
        <v>15951</v>
      </c>
      <c r="G487" s="12">
        <v>37</v>
      </c>
      <c r="H487" s="12">
        <v>6810</v>
      </c>
      <c r="I487" s="23">
        <v>11</v>
      </c>
      <c r="J487" s="12">
        <v>4</v>
      </c>
      <c r="K487" s="12">
        <v>0</v>
      </c>
      <c r="L487" s="12">
        <v>68</v>
      </c>
      <c r="M487" s="12">
        <f t="shared" si="93"/>
        <v>1668</v>
      </c>
      <c r="N487" s="12">
        <v>1</v>
      </c>
      <c r="O487" s="12">
        <v>1668</v>
      </c>
      <c r="AG487" s="24" t="s">
        <v>90</v>
      </c>
      <c r="AH487" s="2"/>
      <c r="AI487" s="2"/>
      <c r="AJ487" s="2"/>
      <c r="AK487" s="2"/>
      <c r="AL487" s="2"/>
      <c r="AM487" s="2"/>
      <c r="AN487" s="2"/>
      <c r="AO487" s="2"/>
      <c r="AP487" s="2"/>
      <c r="AQ487" s="11"/>
    </row>
    <row r="488" spans="1:43" s="48" customFormat="1" x14ac:dyDescent="0.55000000000000004">
      <c r="A488" s="54"/>
      <c r="E488" s="47"/>
      <c r="I488" s="47"/>
      <c r="AG488" s="49"/>
      <c r="AH488" s="50"/>
      <c r="AI488" s="50"/>
      <c r="AJ488" s="50"/>
      <c r="AK488" s="50"/>
      <c r="AL488" s="50"/>
      <c r="AM488" s="50"/>
      <c r="AN488" s="50"/>
      <c r="AO488" s="50"/>
      <c r="AP488" s="50"/>
      <c r="AQ488" s="51"/>
    </row>
    <row r="489" spans="1:43" s="12" customFormat="1" x14ac:dyDescent="0.55000000000000004">
      <c r="A489" s="53">
        <v>109</v>
      </c>
      <c r="B489" s="12" t="s">
        <v>75</v>
      </c>
      <c r="C489" s="12" t="s">
        <v>81</v>
      </c>
      <c r="D489" s="12" t="s">
        <v>82</v>
      </c>
      <c r="E489" s="23" t="s">
        <v>23</v>
      </c>
      <c r="F489" s="12">
        <v>14867</v>
      </c>
      <c r="G489" s="12">
        <v>23</v>
      </c>
      <c r="H489" s="12">
        <v>6134</v>
      </c>
      <c r="I489" s="23">
        <v>11</v>
      </c>
      <c r="J489" s="12">
        <v>0</v>
      </c>
      <c r="K489" s="12">
        <v>2</v>
      </c>
      <c r="L489" s="12">
        <v>35</v>
      </c>
      <c r="M489" s="12">
        <f t="shared" si="93"/>
        <v>235</v>
      </c>
      <c r="N489" s="12">
        <v>1</v>
      </c>
      <c r="O489" s="12">
        <v>235</v>
      </c>
      <c r="AG489" s="24" t="s">
        <v>276</v>
      </c>
      <c r="AH489" s="2"/>
      <c r="AI489" s="2"/>
      <c r="AJ489" s="2"/>
      <c r="AK489" s="2"/>
      <c r="AL489" s="2"/>
      <c r="AM489" s="2"/>
      <c r="AN489" s="2"/>
      <c r="AO489" s="2"/>
      <c r="AP489" s="2"/>
      <c r="AQ489" s="11"/>
    </row>
    <row r="490" spans="1:43" s="48" customFormat="1" x14ac:dyDescent="0.55000000000000004">
      <c r="A490" s="54"/>
      <c r="E490" s="47"/>
      <c r="I490" s="47"/>
      <c r="AG490" s="49"/>
      <c r="AH490" s="50"/>
      <c r="AI490" s="50"/>
      <c r="AJ490" s="50"/>
      <c r="AK490" s="50"/>
      <c r="AL490" s="50"/>
      <c r="AM490" s="50"/>
      <c r="AN490" s="50"/>
      <c r="AO490" s="50"/>
      <c r="AP490" s="50"/>
      <c r="AQ490" s="51"/>
    </row>
    <row r="491" spans="1:43" s="12" customFormat="1" x14ac:dyDescent="0.55000000000000004">
      <c r="A491" s="53">
        <v>110</v>
      </c>
      <c r="B491" s="12" t="s">
        <v>92</v>
      </c>
      <c r="C491" s="12" t="s">
        <v>333</v>
      </c>
      <c r="D491" s="12" t="s">
        <v>142</v>
      </c>
      <c r="E491" s="23" t="s">
        <v>23</v>
      </c>
      <c r="F491" s="12">
        <v>15863</v>
      </c>
      <c r="G491" s="12">
        <v>28</v>
      </c>
      <c r="H491" s="12">
        <v>6722</v>
      </c>
      <c r="I491" s="23">
        <v>11</v>
      </c>
      <c r="J491" s="12">
        <v>2</v>
      </c>
      <c r="K491" s="12">
        <v>3</v>
      </c>
      <c r="L491" s="12">
        <v>17</v>
      </c>
      <c r="M491" s="12">
        <f t="shared" si="93"/>
        <v>1117</v>
      </c>
      <c r="N491" s="12">
        <v>1</v>
      </c>
      <c r="O491" s="12">
        <v>1117</v>
      </c>
      <c r="AG491" s="24" t="s">
        <v>90</v>
      </c>
      <c r="AH491" s="2"/>
      <c r="AI491" s="2"/>
      <c r="AJ491" s="2"/>
      <c r="AK491" s="2"/>
      <c r="AL491" s="2"/>
      <c r="AM491" s="2"/>
      <c r="AN491" s="2"/>
      <c r="AO491" s="2"/>
      <c r="AP491" s="2"/>
      <c r="AQ491" s="11"/>
    </row>
    <row r="492" spans="1:43" s="48" customFormat="1" x14ac:dyDescent="0.55000000000000004">
      <c r="A492" s="54"/>
      <c r="E492" s="47"/>
      <c r="I492" s="47"/>
      <c r="AG492" s="49"/>
      <c r="AH492" s="50"/>
      <c r="AI492" s="50"/>
      <c r="AJ492" s="50"/>
      <c r="AK492" s="50"/>
      <c r="AL492" s="50"/>
      <c r="AM492" s="50"/>
      <c r="AN492" s="50"/>
      <c r="AO492" s="50"/>
      <c r="AP492" s="50"/>
      <c r="AQ492" s="51"/>
    </row>
    <row r="493" spans="1:43" s="12" customFormat="1" x14ac:dyDescent="0.55000000000000004">
      <c r="A493" s="53">
        <v>111</v>
      </c>
      <c r="B493" s="12" t="s">
        <v>75</v>
      </c>
      <c r="C493" s="12" t="s">
        <v>334</v>
      </c>
      <c r="D493" s="12" t="s">
        <v>106</v>
      </c>
      <c r="E493" s="23" t="s">
        <v>23</v>
      </c>
      <c r="F493" s="12">
        <v>15050</v>
      </c>
      <c r="G493" s="12">
        <v>10</v>
      </c>
      <c r="H493" s="12">
        <v>6221</v>
      </c>
      <c r="I493" s="23">
        <v>11</v>
      </c>
      <c r="J493" s="12">
        <v>0</v>
      </c>
      <c r="K493" s="12">
        <v>2</v>
      </c>
      <c r="L493" s="12">
        <v>64</v>
      </c>
      <c r="M493" s="12">
        <f t="shared" si="93"/>
        <v>264</v>
      </c>
      <c r="N493" s="12">
        <v>4</v>
      </c>
      <c r="R493" s="12">
        <v>264</v>
      </c>
      <c r="AG493" s="24"/>
      <c r="AH493" s="2"/>
      <c r="AI493" s="2"/>
      <c r="AJ493" s="2"/>
      <c r="AK493" s="2"/>
      <c r="AL493" s="2"/>
      <c r="AM493" s="2"/>
      <c r="AN493" s="2"/>
      <c r="AO493" s="2"/>
      <c r="AP493" s="2"/>
      <c r="AQ493" s="11"/>
    </row>
    <row r="494" spans="1:43" s="48" customFormat="1" x14ac:dyDescent="0.55000000000000004">
      <c r="A494" s="54"/>
      <c r="E494" s="47"/>
      <c r="I494" s="47"/>
      <c r="AG494" s="49"/>
      <c r="AH494" s="50"/>
      <c r="AI494" s="50"/>
      <c r="AJ494" s="50"/>
      <c r="AK494" s="50"/>
      <c r="AL494" s="50"/>
      <c r="AM494" s="50"/>
      <c r="AN494" s="50"/>
      <c r="AO494" s="50"/>
      <c r="AP494" s="50"/>
      <c r="AQ494" s="51"/>
    </row>
    <row r="495" spans="1:43" s="12" customFormat="1" x14ac:dyDescent="0.55000000000000004">
      <c r="A495" s="53">
        <v>112</v>
      </c>
      <c r="B495" s="12" t="s">
        <v>92</v>
      </c>
      <c r="C495" s="12" t="s">
        <v>335</v>
      </c>
      <c r="D495" s="12" t="s">
        <v>336</v>
      </c>
      <c r="E495" s="23" t="s">
        <v>23</v>
      </c>
      <c r="F495" s="12">
        <v>15850</v>
      </c>
      <c r="G495" s="12">
        <v>10</v>
      </c>
      <c r="H495" s="12">
        <v>6709</v>
      </c>
      <c r="I495" s="23">
        <v>11</v>
      </c>
      <c r="J495" s="12">
        <v>2</v>
      </c>
      <c r="K495" s="12">
        <v>3</v>
      </c>
      <c r="L495" s="12">
        <v>6</v>
      </c>
      <c r="M495" s="12">
        <f t="shared" si="93"/>
        <v>1106</v>
      </c>
      <c r="N495" s="12">
        <v>1</v>
      </c>
      <c r="O495" s="12">
        <v>1106</v>
      </c>
      <c r="AG495" s="24" t="s">
        <v>276</v>
      </c>
      <c r="AH495" s="2"/>
      <c r="AI495" s="2"/>
      <c r="AJ495" s="2"/>
      <c r="AK495" s="2"/>
      <c r="AL495" s="2"/>
      <c r="AM495" s="2"/>
      <c r="AN495" s="2"/>
      <c r="AO495" s="2"/>
      <c r="AP495" s="2"/>
      <c r="AQ495" s="11"/>
    </row>
    <row r="496" spans="1:43" s="12" customFormat="1" x14ac:dyDescent="0.55000000000000004">
      <c r="A496" s="53"/>
      <c r="B496" s="12" t="s">
        <v>92</v>
      </c>
      <c r="C496" s="12" t="s">
        <v>335</v>
      </c>
      <c r="D496" s="12" t="s">
        <v>336</v>
      </c>
      <c r="E496" s="23" t="s">
        <v>23</v>
      </c>
      <c r="F496" s="12">
        <v>15831</v>
      </c>
      <c r="G496" s="12">
        <v>8</v>
      </c>
      <c r="H496" s="12">
        <v>6690</v>
      </c>
      <c r="I496" s="23">
        <v>11</v>
      </c>
      <c r="J496" s="12">
        <v>1</v>
      </c>
      <c r="K496" s="12">
        <v>3</v>
      </c>
      <c r="L496" s="12">
        <v>37</v>
      </c>
      <c r="M496" s="12">
        <f>+(J496*400)+(K496*100)+L496</f>
        <v>737</v>
      </c>
      <c r="N496" s="12">
        <v>1</v>
      </c>
      <c r="O496" s="12">
        <v>737</v>
      </c>
      <c r="AG496" s="24" t="s">
        <v>228</v>
      </c>
      <c r="AH496" s="2"/>
      <c r="AI496" s="2"/>
      <c r="AJ496" s="2"/>
      <c r="AK496" s="2"/>
      <c r="AL496" s="2"/>
      <c r="AM496" s="2"/>
      <c r="AN496" s="2"/>
      <c r="AO496" s="2"/>
      <c r="AP496" s="2"/>
      <c r="AQ496" s="11"/>
    </row>
    <row r="497" spans="1:43" s="48" customFormat="1" x14ac:dyDescent="0.55000000000000004">
      <c r="A497" s="54"/>
      <c r="E497" s="47"/>
      <c r="I497" s="47"/>
      <c r="AG497" s="49"/>
      <c r="AH497" s="50"/>
      <c r="AI497" s="50"/>
      <c r="AJ497" s="50"/>
      <c r="AK497" s="50"/>
      <c r="AL497" s="50"/>
      <c r="AM497" s="50"/>
      <c r="AN497" s="50"/>
      <c r="AO497" s="50"/>
      <c r="AP497" s="50"/>
      <c r="AQ497" s="51"/>
    </row>
    <row r="498" spans="1:43" s="12" customFormat="1" x14ac:dyDescent="0.55000000000000004">
      <c r="A498" s="53">
        <v>113</v>
      </c>
      <c r="B498" s="12" t="s">
        <v>92</v>
      </c>
      <c r="C498" s="12" t="s">
        <v>337</v>
      </c>
      <c r="D498" s="12" t="s">
        <v>172</v>
      </c>
      <c r="E498" s="23" t="s">
        <v>23</v>
      </c>
      <c r="F498" s="12">
        <v>14905</v>
      </c>
      <c r="G498" s="12">
        <v>1</v>
      </c>
      <c r="H498" s="12">
        <v>6172</v>
      </c>
      <c r="I498" s="23">
        <v>11</v>
      </c>
      <c r="J498" s="12">
        <v>1</v>
      </c>
      <c r="K498" s="12">
        <v>1</v>
      </c>
      <c r="L498" s="12">
        <v>58</v>
      </c>
      <c r="M498" s="12">
        <f t="shared" si="93"/>
        <v>558</v>
      </c>
      <c r="N498" s="12">
        <v>2</v>
      </c>
      <c r="P498" s="12">
        <v>558</v>
      </c>
      <c r="U498" s="12" t="s">
        <v>338</v>
      </c>
      <c r="V498" s="12" t="s">
        <v>160</v>
      </c>
      <c r="W498" s="12" t="s">
        <v>66</v>
      </c>
      <c r="X498" s="12">
        <v>5.7</v>
      </c>
      <c r="Y498" s="12">
        <v>18</v>
      </c>
      <c r="Z498" s="12">
        <f t="shared" si="94"/>
        <v>102.60000000000001</v>
      </c>
      <c r="AA498" s="12">
        <v>2</v>
      </c>
      <c r="AC498" s="12">
        <v>102.6</v>
      </c>
      <c r="AF498" s="12">
        <v>31</v>
      </c>
      <c r="AG498" s="24"/>
      <c r="AH498" s="2"/>
      <c r="AI498" s="2"/>
      <c r="AJ498" s="2"/>
      <c r="AK498" s="2"/>
      <c r="AL498" s="2"/>
      <c r="AM498" s="2"/>
      <c r="AN498" s="2"/>
      <c r="AO498" s="2"/>
      <c r="AP498" s="2"/>
      <c r="AQ498" s="11"/>
    </row>
    <row r="499" spans="1:43" s="12" customFormat="1" x14ac:dyDescent="0.55000000000000004">
      <c r="A499" s="53"/>
      <c r="E499" s="23"/>
      <c r="I499" s="23"/>
      <c r="W499" s="12" t="s">
        <v>161</v>
      </c>
      <c r="X499" s="12">
        <v>2.5</v>
      </c>
      <c r="Y499" s="12">
        <v>3.5</v>
      </c>
      <c r="Z499" s="12">
        <f t="shared" si="94"/>
        <v>8.75</v>
      </c>
      <c r="AA499" s="12">
        <v>2</v>
      </c>
      <c r="AC499" s="12">
        <v>8.75</v>
      </c>
      <c r="AF499" s="12">
        <v>31</v>
      </c>
      <c r="AG499" s="24" t="s">
        <v>67</v>
      </c>
      <c r="AH499" s="2"/>
      <c r="AI499" s="2"/>
      <c r="AJ499" s="2"/>
      <c r="AK499" s="2"/>
      <c r="AL499" s="2"/>
      <c r="AM499" s="2"/>
      <c r="AN499" s="2"/>
      <c r="AO499" s="2"/>
      <c r="AP499" s="2"/>
      <c r="AQ499" s="11"/>
    </row>
    <row r="500" spans="1:43" s="48" customFormat="1" x14ac:dyDescent="0.55000000000000004">
      <c r="A500" s="54"/>
      <c r="E500" s="47"/>
      <c r="I500" s="47"/>
      <c r="AG500" s="49"/>
      <c r="AH500" s="50"/>
      <c r="AI500" s="50"/>
      <c r="AJ500" s="50"/>
      <c r="AK500" s="50"/>
      <c r="AL500" s="50"/>
      <c r="AM500" s="50"/>
      <c r="AN500" s="50"/>
      <c r="AO500" s="50"/>
      <c r="AP500" s="50"/>
      <c r="AQ500" s="51"/>
    </row>
    <row r="501" spans="1:43" s="12" customFormat="1" x14ac:dyDescent="0.55000000000000004">
      <c r="A501" s="53">
        <v>114</v>
      </c>
      <c r="B501" s="12" t="s">
        <v>92</v>
      </c>
      <c r="C501" s="12" t="s">
        <v>339</v>
      </c>
      <c r="D501" s="12" t="s">
        <v>340</v>
      </c>
      <c r="E501" s="23" t="s">
        <v>23</v>
      </c>
      <c r="F501" s="12">
        <v>15843</v>
      </c>
      <c r="G501" s="12">
        <v>20</v>
      </c>
      <c r="H501" s="12">
        <v>6702</v>
      </c>
      <c r="I501" s="23">
        <v>11</v>
      </c>
      <c r="J501" s="12">
        <v>1</v>
      </c>
      <c r="K501" s="12">
        <v>2</v>
      </c>
      <c r="L501" s="12">
        <v>28</v>
      </c>
      <c r="M501" s="12">
        <f t="shared" ref="M501:M503" si="95">+(J501*400)+(K501*100)+L501</f>
        <v>628</v>
      </c>
      <c r="N501" s="12">
        <v>1</v>
      </c>
      <c r="O501" s="12">
        <v>628</v>
      </c>
      <c r="AG501" s="24"/>
      <c r="AH501" s="2"/>
      <c r="AI501" s="2"/>
      <c r="AJ501" s="2"/>
      <c r="AK501" s="2"/>
      <c r="AL501" s="2"/>
      <c r="AM501" s="2"/>
      <c r="AN501" s="2"/>
      <c r="AO501" s="2"/>
      <c r="AP501" s="2"/>
      <c r="AQ501" s="11"/>
    </row>
    <row r="502" spans="1:43" s="48" customFormat="1" x14ac:dyDescent="0.55000000000000004">
      <c r="A502" s="54"/>
      <c r="E502" s="47"/>
      <c r="I502" s="47"/>
      <c r="AG502" s="49"/>
      <c r="AH502" s="50"/>
      <c r="AI502" s="50"/>
      <c r="AJ502" s="50"/>
      <c r="AK502" s="50"/>
      <c r="AL502" s="50"/>
      <c r="AM502" s="50"/>
      <c r="AN502" s="50"/>
      <c r="AO502" s="50"/>
      <c r="AP502" s="50"/>
      <c r="AQ502" s="51"/>
    </row>
    <row r="503" spans="1:43" s="26" customFormat="1" x14ac:dyDescent="0.55000000000000004">
      <c r="A503" s="53">
        <v>115</v>
      </c>
      <c r="B503" s="12" t="s">
        <v>56</v>
      </c>
      <c r="C503" s="12" t="s">
        <v>341</v>
      </c>
      <c r="D503" s="12" t="s">
        <v>342</v>
      </c>
      <c r="E503" s="23" t="s">
        <v>23</v>
      </c>
      <c r="F503" s="26">
        <v>15028</v>
      </c>
      <c r="G503" s="26">
        <v>112</v>
      </c>
      <c r="H503" s="26">
        <v>6201</v>
      </c>
      <c r="I503" s="27">
        <v>11</v>
      </c>
      <c r="J503" s="26">
        <v>0</v>
      </c>
      <c r="K503" s="26">
        <v>1</v>
      </c>
      <c r="L503" s="26">
        <v>71</v>
      </c>
      <c r="M503" s="12">
        <f t="shared" si="95"/>
        <v>171</v>
      </c>
      <c r="N503" s="12">
        <v>2</v>
      </c>
      <c r="P503" s="26">
        <v>171</v>
      </c>
      <c r="U503" s="26" t="s">
        <v>343</v>
      </c>
      <c r="V503" s="12" t="s">
        <v>160</v>
      </c>
      <c r="W503" s="26" t="s">
        <v>66</v>
      </c>
      <c r="X503" s="12">
        <v>12</v>
      </c>
      <c r="Y503" s="12">
        <v>21</v>
      </c>
      <c r="Z503" s="26">
        <f t="shared" si="94"/>
        <v>252</v>
      </c>
      <c r="AA503" s="26">
        <v>2</v>
      </c>
      <c r="AC503" s="26">
        <f>+Z503-AD504</f>
        <v>213</v>
      </c>
      <c r="AF503" s="26">
        <v>8</v>
      </c>
      <c r="AG503" s="28" t="s">
        <v>15</v>
      </c>
      <c r="AH503" s="29"/>
      <c r="AI503" s="29"/>
      <c r="AJ503" s="29"/>
      <c r="AK503" s="29"/>
      <c r="AL503" s="29"/>
      <c r="AM503" s="29"/>
      <c r="AN503" s="29"/>
      <c r="AO503" s="29"/>
      <c r="AP503" s="29"/>
      <c r="AQ503" s="30"/>
    </row>
    <row r="504" spans="1:43" s="26" customFormat="1" x14ac:dyDescent="0.55000000000000004">
      <c r="A504" s="56"/>
      <c r="B504" s="12"/>
      <c r="C504" s="12"/>
      <c r="D504" s="12"/>
      <c r="E504" s="23"/>
      <c r="I504" s="27"/>
      <c r="M504" s="12"/>
      <c r="N504" s="12"/>
      <c r="V504" s="28" t="s">
        <v>72</v>
      </c>
      <c r="W504" s="26" t="s">
        <v>497</v>
      </c>
      <c r="X504" s="12"/>
      <c r="Y504" s="12"/>
      <c r="AA504" s="26">
        <v>3</v>
      </c>
      <c r="AD504" s="26">
        <f>6*6.5</f>
        <v>39</v>
      </c>
      <c r="AF504" s="26">
        <v>8</v>
      </c>
      <c r="AG504" s="28" t="s">
        <v>72</v>
      </c>
      <c r="AH504" s="29"/>
      <c r="AI504" s="29"/>
      <c r="AJ504" s="29"/>
      <c r="AK504" s="29"/>
      <c r="AL504" s="29"/>
      <c r="AM504" s="29"/>
      <c r="AN504" s="29"/>
      <c r="AO504" s="29"/>
      <c r="AP504" s="29"/>
      <c r="AQ504" s="30"/>
    </row>
    <row r="505" spans="1:43" s="12" customFormat="1" x14ac:dyDescent="0.55000000000000004">
      <c r="A505" s="56"/>
      <c r="E505" s="23"/>
      <c r="F505" s="26"/>
      <c r="G505" s="26"/>
      <c r="H505" s="26"/>
      <c r="I505" s="27"/>
      <c r="J505" s="26"/>
      <c r="K505" s="26"/>
      <c r="L505" s="26"/>
      <c r="O505" s="26"/>
      <c r="P505" s="26"/>
      <c r="Q505" s="26"/>
      <c r="R505" s="26"/>
      <c r="S505" s="26"/>
      <c r="T505" s="26"/>
      <c r="U505" s="26"/>
      <c r="V505" s="26"/>
      <c r="W505" s="26" t="s">
        <v>161</v>
      </c>
      <c r="X505" s="12">
        <v>2.5</v>
      </c>
      <c r="Y505" s="12">
        <v>5</v>
      </c>
      <c r="Z505" s="26">
        <f t="shared" si="94"/>
        <v>12.5</v>
      </c>
      <c r="AA505" s="26">
        <v>2</v>
      </c>
      <c r="AB505" s="26"/>
      <c r="AC505" s="26">
        <v>12.5</v>
      </c>
      <c r="AD505" s="26"/>
      <c r="AE505" s="26"/>
      <c r="AF505" s="26">
        <v>51</v>
      </c>
      <c r="AG505" s="28" t="s">
        <v>67</v>
      </c>
      <c r="AH505" s="2"/>
      <c r="AI505" s="2"/>
      <c r="AJ505" s="2"/>
      <c r="AK505" s="2"/>
      <c r="AL505" s="2"/>
      <c r="AM505" s="2"/>
      <c r="AN505" s="2"/>
      <c r="AO505" s="2"/>
      <c r="AP505" s="2"/>
      <c r="AQ505" s="11"/>
    </row>
    <row r="506" spans="1:43" s="12" customFormat="1" x14ac:dyDescent="0.55000000000000004">
      <c r="A506" s="56"/>
      <c r="E506" s="23"/>
      <c r="F506" s="26"/>
      <c r="G506" s="26"/>
      <c r="H506" s="26"/>
      <c r="I506" s="27"/>
      <c r="J506" s="26"/>
      <c r="K506" s="26"/>
      <c r="L506" s="26"/>
      <c r="O506" s="26"/>
      <c r="P506" s="26"/>
      <c r="Q506" s="26"/>
      <c r="R506" s="26"/>
      <c r="S506" s="26"/>
      <c r="T506" s="26"/>
      <c r="U506" s="26"/>
      <c r="V506" s="26"/>
      <c r="W506" s="26" t="s">
        <v>66</v>
      </c>
      <c r="X506" s="12">
        <v>9</v>
      </c>
      <c r="Y506" s="12">
        <v>17</v>
      </c>
      <c r="Z506" s="26">
        <f t="shared" si="94"/>
        <v>153</v>
      </c>
      <c r="AA506" s="26">
        <v>2</v>
      </c>
      <c r="AB506" s="26"/>
      <c r="AC506" s="26">
        <v>153</v>
      </c>
      <c r="AD506" s="26"/>
      <c r="AE506" s="26"/>
      <c r="AF506" s="26">
        <v>8</v>
      </c>
      <c r="AG506" s="28" t="s">
        <v>244</v>
      </c>
      <c r="AH506" s="2"/>
      <c r="AI506" s="2"/>
      <c r="AJ506" s="2"/>
      <c r="AK506" s="2"/>
      <c r="AL506" s="2"/>
      <c r="AM506" s="2"/>
      <c r="AN506" s="2"/>
      <c r="AO506" s="2"/>
      <c r="AP506" s="2"/>
      <c r="AQ506" s="11"/>
    </row>
    <row r="507" spans="1:43" s="12" customFormat="1" x14ac:dyDescent="0.55000000000000004">
      <c r="A507" s="53"/>
      <c r="B507" s="12" t="s">
        <v>56</v>
      </c>
      <c r="C507" s="12" t="s">
        <v>341</v>
      </c>
      <c r="D507" s="12" t="s">
        <v>342</v>
      </c>
      <c r="E507" s="23" t="s">
        <v>23</v>
      </c>
      <c r="F507" s="12">
        <v>15402</v>
      </c>
      <c r="G507" s="12">
        <v>54</v>
      </c>
      <c r="H507" s="12">
        <v>6602</v>
      </c>
      <c r="I507" s="23">
        <v>11</v>
      </c>
      <c r="J507" s="12">
        <v>7</v>
      </c>
      <c r="K507" s="12">
        <v>0</v>
      </c>
      <c r="L507" s="12">
        <v>96</v>
      </c>
      <c r="M507" s="12">
        <f t="shared" ref="M507:M509" si="96">+(J507*400)+(K507*100)+L507</f>
        <v>2896</v>
      </c>
      <c r="N507" s="12">
        <v>1</v>
      </c>
      <c r="O507" s="12">
        <v>2896</v>
      </c>
      <c r="AG507" s="24" t="s">
        <v>63</v>
      </c>
      <c r="AH507" s="2"/>
      <c r="AI507" s="2"/>
      <c r="AJ507" s="2"/>
      <c r="AK507" s="2"/>
      <c r="AL507" s="2"/>
      <c r="AM507" s="2"/>
      <c r="AN507" s="2"/>
      <c r="AO507" s="2"/>
      <c r="AP507" s="2"/>
      <c r="AQ507" s="11"/>
    </row>
    <row r="508" spans="1:43" s="26" customFormat="1" x14ac:dyDescent="0.55000000000000004">
      <c r="A508" s="53"/>
      <c r="B508" s="12" t="s">
        <v>56</v>
      </c>
      <c r="C508" s="12" t="s">
        <v>341</v>
      </c>
      <c r="D508" s="12" t="s">
        <v>342</v>
      </c>
      <c r="E508" s="23" t="s">
        <v>23</v>
      </c>
      <c r="F508" s="12">
        <v>14856</v>
      </c>
      <c r="G508" s="12">
        <v>16</v>
      </c>
      <c r="H508" s="12">
        <v>6123</v>
      </c>
      <c r="I508" s="23">
        <v>11</v>
      </c>
      <c r="J508" s="12">
        <v>0</v>
      </c>
      <c r="K508" s="12">
        <v>1</v>
      </c>
      <c r="L508" s="12">
        <v>42</v>
      </c>
      <c r="M508" s="12">
        <f t="shared" si="96"/>
        <v>142</v>
      </c>
      <c r="N508" s="12">
        <v>1</v>
      </c>
      <c r="O508" s="12">
        <v>142</v>
      </c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24" t="s">
        <v>309</v>
      </c>
      <c r="AH508" s="29"/>
      <c r="AI508" s="29"/>
      <c r="AJ508" s="29"/>
      <c r="AK508" s="29"/>
      <c r="AL508" s="29"/>
      <c r="AM508" s="29"/>
      <c r="AN508" s="29"/>
      <c r="AO508" s="29"/>
      <c r="AP508" s="29"/>
      <c r="AQ508" s="30"/>
    </row>
    <row r="509" spans="1:43" s="26" customFormat="1" x14ac:dyDescent="0.55000000000000004">
      <c r="A509" s="53"/>
      <c r="B509" s="12" t="s">
        <v>56</v>
      </c>
      <c r="C509" s="12" t="s">
        <v>341</v>
      </c>
      <c r="D509" s="12" t="s">
        <v>342</v>
      </c>
      <c r="E509" s="23" t="s">
        <v>23</v>
      </c>
      <c r="F509" s="12">
        <v>15079</v>
      </c>
      <c r="G509" s="12">
        <v>165</v>
      </c>
      <c r="H509" s="12">
        <v>6250</v>
      </c>
      <c r="I509" s="23">
        <v>11</v>
      </c>
      <c r="J509" s="12">
        <v>3</v>
      </c>
      <c r="K509" s="12">
        <v>1</v>
      </c>
      <c r="L509" s="12">
        <v>74</v>
      </c>
      <c r="M509" s="12">
        <f t="shared" si="96"/>
        <v>1374</v>
      </c>
      <c r="N509" s="12">
        <v>1</v>
      </c>
      <c r="O509" s="12">
        <v>1374</v>
      </c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24" t="s">
        <v>309</v>
      </c>
      <c r="AH509" s="29"/>
      <c r="AI509" s="29"/>
      <c r="AJ509" s="29"/>
      <c r="AK509" s="29"/>
      <c r="AL509" s="29"/>
      <c r="AM509" s="29"/>
      <c r="AN509" s="29"/>
      <c r="AO509" s="29"/>
      <c r="AP509" s="29"/>
      <c r="AQ509" s="30"/>
    </row>
    <row r="510" spans="1:43" s="48" customFormat="1" x14ac:dyDescent="0.55000000000000004">
      <c r="A510" s="54"/>
      <c r="E510" s="47"/>
      <c r="I510" s="47"/>
      <c r="AG510" s="49"/>
      <c r="AH510" s="50"/>
      <c r="AI510" s="50"/>
      <c r="AJ510" s="50"/>
      <c r="AK510" s="50"/>
      <c r="AL510" s="50"/>
      <c r="AM510" s="50"/>
      <c r="AN510" s="50"/>
      <c r="AO510" s="50"/>
      <c r="AP510" s="50"/>
      <c r="AQ510" s="51"/>
    </row>
    <row r="511" spans="1:43" s="12" customFormat="1" x14ac:dyDescent="0.55000000000000004">
      <c r="A511" s="53">
        <v>116</v>
      </c>
      <c r="B511" s="12" t="s">
        <v>56</v>
      </c>
      <c r="C511" s="12" t="s">
        <v>344</v>
      </c>
      <c r="D511" s="12" t="s">
        <v>345</v>
      </c>
      <c r="E511" s="23" t="s">
        <v>23</v>
      </c>
      <c r="F511" s="12">
        <v>14892</v>
      </c>
      <c r="G511" s="12">
        <v>50</v>
      </c>
      <c r="H511" s="12">
        <v>6159</v>
      </c>
      <c r="I511" s="23">
        <v>11</v>
      </c>
      <c r="J511" s="12">
        <v>0</v>
      </c>
      <c r="K511" s="12">
        <v>1</v>
      </c>
      <c r="L511" s="12">
        <v>20</v>
      </c>
      <c r="M511" s="12">
        <f t="shared" ref="M511" si="97">+(J511*400)+(K511*100)+L511</f>
        <v>120</v>
      </c>
      <c r="N511" s="12">
        <v>2</v>
      </c>
      <c r="P511" s="12">
        <v>120</v>
      </c>
      <c r="U511" s="12" t="s">
        <v>346</v>
      </c>
      <c r="V511" s="12" t="s">
        <v>160</v>
      </c>
      <c r="W511" s="12" t="s">
        <v>66</v>
      </c>
      <c r="X511" s="12">
        <v>5.7</v>
      </c>
      <c r="Y511" s="12">
        <v>16</v>
      </c>
      <c r="Z511" s="12">
        <f t="shared" ref="Z511" si="98">+X511*Y511</f>
        <v>91.2</v>
      </c>
      <c r="AA511" s="12">
        <v>2</v>
      </c>
      <c r="AC511" s="12">
        <v>91.2</v>
      </c>
      <c r="AF511" s="12">
        <v>19</v>
      </c>
      <c r="AG511" s="24"/>
      <c r="AH511" s="2"/>
      <c r="AI511" s="2"/>
      <c r="AJ511" s="2"/>
      <c r="AK511" s="2"/>
      <c r="AL511" s="2"/>
      <c r="AM511" s="2"/>
      <c r="AN511" s="2"/>
      <c r="AO511" s="2"/>
      <c r="AP511" s="2"/>
      <c r="AQ511" s="11"/>
    </row>
    <row r="512" spans="1:43" s="12" customFormat="1" x14ac:dyDescent="0.55000000000000004">
      <c r="A512" s="53"/>
      <c r="B512" s="12" t="s">
        <v>56</v>
      </c>
      <c r="C512" s="12" t="s">
        <v>344</v>
      </c>
      <c r="D512" s="12" t="s">
        <v>345</v>
      </c>
      <c r="E512" s="23" t="s">
        <v>23</v>
      </c>
      <c r="F512" s="12">
        <v>15734</v>
      </c>
      <c r="G512" s="12">
        <v>1</v>
      </c>
      <c r="H512" s="12">
        <v>5630</v>
      </c>
      <c r="I512" s="23">
        <v>11</v>
      </c>
      <c r="J512" s="12">
        <v>1</v>
      </c>
      <c r="K512" s="12">
        <v>2</v>
      </c>
      <c r="L512" s="12">
        <v>11</v>
      </c>
      <c r="M512" s="12">
        <f t="shared" ref="M512:M534" si="99">+(J512*400)+(K512*100)+L512</f>
        <v>611</v>
      </c>
      <c r="N512" s="12">
        <v>1</v>
      </c>
      <c r="O512" s="12">
        <v>611</v>
      </c>
      <c r="AG512" s="24" t="s">
        <v>228</v>
      </c>
      <c r="AH512" s="2"/>
      <c r="AI512" s="2"/>
      <c r="AJ512" s="2"/>
      <c r="AK512" s="2"/>
      <c r="AL512" s="2"/>
      <c r="AM512" s="2"/>
      <c r="AN512" s="2"/>
      <c r="AO512" s="2"/>
      <c r="AP512" s="2"/>
      <c r="AQ512" s="11"/>
    </row>
    <row r="513" spans="1:43" s="12" customFormat="1" x14ac:dyDescent="0.55000000000000004">
      <c r="A513" s="53"/>
      <c r="B513" s="12" t="s">
        <v>56</v>
      </c>
      <c r="C513" s="12" t="s">
        <v>344</v>
      </c>
      <c r="D513" s="12" t="s">
        <v>345</v>
      </c>
      <c r="E513" s="23" t="s">
        <v>23</v>
      </c>
      <c r="F513" s="12">
        <v>15054</v>
      </c>
      <c r="G513" s="12">
        <v>190</v>
      </c>
      <c r="H513" s="12">
        <v>6225</v>
      </c>
      <c r="I513" s="23">
        <v>11</v>
      </c>
      <c r="J513" s="12">
        <v>0</v>
      </c>
      <c r="K513" s="12">
        <v>2</v>
      </c>
      <c r="L513" s="12">
        <v>43</v>
      </c>
      <c r="M513" s="12">
        <f t="shared" si="99"/>
        <v>243</v>
      </c>
      <c r="N513" s="12">
        <v>1</v>
      </c>
      <c r="O513" s="12">
        <v>243</v>
      </c>
      <c r="AG513" s="24" t="s">
        <v>90</v>
      </c>
      <c r="AH513" s="2"/>
      <c r="AI513" s="2"/>
      <c r="AJ513" s="2"/>
      <c r="AK513" s="2"/>
      <c r="AL513" s="2"/>
      <c r="AM513" s="2"/>
      <c r="AN513" s="2"/>
      <c r="AO513" s="2"/>
      <c r="AP513" s="2"/>
      <c r="AQ513" s="11"/>
    </row>
    <row r="514" spans="1:43" s="48" customFormat="1" x14ac:dyDescent="0.55000000000000004">
      <c r="A514" s="54"/>
      <c r="E514" s="47"/>
      <c r="I514" s="47"/>
      <c r="AG514" s="49"/>
      <c r="AH514" s="50"/>
      <c r="AI514" s="50"/>
      <c r="AJ514" s="50"/>
      <c r="AK514" s="50"/>
      <c r="AL514" s="50"/>
      <c r="AM514" s="50"/>
      <c r="AN514" s="50"/>
      <c r="AO514" s="50"/>
      <c r="AP514" s="50"/>
      <c r="AQ514" s="51"/>
    </row>
    <row r="515" spans="1:43" s="12" customFormat="1" x14ac:dyDescent="0.55000000000000004">
      <c r="A515" s="53">
        <v>117</v>
      </c>
      <c r="B515" s="12" t="s">
        <v>56</v>
      </c>
      <c r="C515" s="12" t="s">
        <v>347</v>
      </c>
      <c r="D515" s="12" t="s">
        <v>100</v>
      </c>
      <c r="E515" s="23" t="s">
        <v>23</v>
      </c>
      <c r="F515" s="12">
        <v>15109</v>
      </c>
      <c r="G515" s="12">
        <v>197</v>
      </c>
      <c r="H515" s="12">
        <v>6280</v>
      </c>
      <c r="I515" s="23">
        <v>11</v>
      </c>
      <c r="J515" s="12">
        <v>2</v>
      </c>
      <c r="K515" s="12">
        <v>2</v>
      </c>
      <c r="L515" s="12">
        <v>11</v>
      </c>
      <c r="M515" s="12">
        <f t="shared" si="99"/>
        <v>1011</v>
      </c>
      <c r="N515" s="12">
        <v>1</v>
      </c>
      <c r="O515" s="12">
        <v>1011</v>
      </c>
      <c r="AG515" s="24" t="s">
        <v>228</v>
      </c>
      <c r="AH515" s="2"/>
      <c r="AI515" s="2"/>
      <c r="AJ515" s="2"/>
      <c r="AK515" s="2"/>
      <c r="AL515" s="2"/>
      <c r="AM515" s="2"/>
      <c r="AN515" s="2"/>
      <c r="AO515" s="2"/>
      <c r="AP515" s="2"/>
      <c r="AQ515" s="11"/>
    </row>
    <row r="516" spans="1:43" s="12" customFormat="1" x14ac:dyDescent="0.55000000000000004">
      <c r="A516" s="53"/>
      <c r="B516" s="12" t="s">
        <v>56</v>
      </c>
      <c r="C516" s="12" t="s">
        <v>347</v>
      </c>
      <c r="D516" s="12" t="s">
        <v>100</v>
      </c>
      <c r="E516" s="23" t="s">
        <v>23</v>
      </c>
      <c r="F516" s="12">
        <v>15113</v>
      </c>
      <c r="G516" s="12">
        <v>195</v>
      </c>
      <c r="H516" s="12">
        <v>6284</v>
      </c>
      <c r="I516" s="23">
        <v>11</v>
      </c>
      <c r="J516" s="12">
        <v>1</v>
      </c>
      <c r="K516" s="12">
        <v>1</v>
      </c>
      <c r="L516" s="12">
        <v>50</v>
      </c>
      <c r="M516" s="12">
        <f t="shared" si="99"/>
        <v>550</v>
      </c>
      <c r="N516" s="12">
        <v>1</v>
      </c>
      <c r="O516" s="12">
        <v>550</v>
      </c>
      <c r="AG516" s="24" t="s">
        <v>228</v>
      </c>
      <c r="AH516" s="2"/>
      <c r="AI516" s="2"/>
      <c r="AJ516" s="2"/>
      <c r="AK516" s="2"/>
      <c r="AL516" s="2"/>
      <c r="AM516" s="2"/>
      <c r="AN516" s="2"/>
      <c r="AO516" s="2"/>
      <c r="AP516" s="2"/>
      <c r="AQ516" s="11"/>
    </row>
    <row r="517" spans="1:43" s="12" customFormat="1" x14ac:dyDescent="0.55000000000000004">
      <c r="A517" s="53"/>
      <c r="B517" s="12" t="s">
        <v>56</v>
      </c>
      <c r="C517" s="12" t="s">
        <v>347</v>
      </c>
      <c r="D517" s="12" t="s">
        <v>100</v>
      </c>
      <c r="E517" s="23" t="s">
        <v>23</v>
      </c>
      <c r="F517" s="12">
        <v>15073</v>
      </c>
      <c r="G517" s="12">
        <v>145</v>
      </c>
      <c r="H517" s="12">
        <v>6244</v>
      </c>
      <c r="I517" s="23">
        <v>11</v>
      </c>
      <c r="J517" s="12">
        <v>0</v>
      </c>
      <c r="K517" s="12">
        <v>3</v>
      </c>
      <c r="L517" s="12">
        <v>80</v>
      </c>
      <c r="M517" s="12">
        <f t="shared" si="99"/>
        <v>380</v>
      </c>
      <c r="N517" s="12">
        <v>1</v>
      </c>
      <c r="O517" s="12">
        <v>380</v>
      </c>
      <c r="AG517" s="24" t="s">
        <v>276</v>
      </c>
      <c r="AH517" s="2"/>
      <c r="AI517" s="2"/>
      <c r="AJ517" s="2"/>
      <c r="AK517" s="2"/>
      <c r="AL517" s="2"/>
      <c r="AM517" s="2"/>
      <c r="AN517" s="2"/>
      <c r="AO517" s="2"/>
      <c r="AP517" s="2"/>
      <c r="AQ517" s="11"/>
    </row>
    <row r="518" spans="1:43" s="12" customFormat="1" x14ac:dyDescent="0.55000000000000004">
      <c r="A518" s="53"/>
      <c r="B518" s="12" t="s">
        <v>56</v>
      </c>
      <c r="C518" s="12" t="s">
        <v>347</v>
      </c>
      <c r="D518" s="12" t="s">
        <v>100</v>
      </c>
      <c r="E518" s="23" t="s">
        <v>23</v>
      </c>
      <c r="F518" s="12">
        <v>15062</v>
      </c>
      <c r="G518" s="12">
        <v>69</v>
      </c>
      <c r="H518" s="12">
        <v>6233</v>
      </c>
      <c r="I518" s="23">
        <v>11</v>
      </c>
      <c r="J518" s="12">
        <v>1</v>
      </c>
      <c r="K518" s="12">
        <v>0</v>
      </c>
      <c r="L518" s="12">
        <v>28</v>
      </c>
      <c r="M518" s="12">
        <f t="shared" si="99"/>
        <v>428</v>
      </c>
      <c r="N518" s="12">
        <v>1</v>
      </c>
      <c r="O518" s="12">
        <v>428</v>
      </c>
      <c r="AG518" s="24" t="s">
        <v>228</v>
      </c>
      <c r="AH518" s="2"/>
      <c r="AI518" s="2"/>
      <c r="AJ518" s="2"/>
      <c r="AK518" s="2"/>
      <c r="AL518" s="2"/>
      <c r="AM518" s="2"/>
      <c r="AN518" s="2"/>
      <c r="AO518" s="2"/>
      <c r="AP518" s="2"/>
      <c r="AQ518" s="11"/>
    </row>
    <row r="519" spans="1:43" s="12" customFormat="1" x14ac:dyDescent="0.55000000000000004">
      <c r="A519" s="53"/>
      <c r="B519" s="12" t="s">
        <v>56</v>
      </c>
      <c r="C519" s="12" t="s">
        <v>347</v>
      </c>
      <c r="D519" s="12" t="s">
        <v>100</v>
      </c>
      <c r="E519" s="23" t="s">
        <v>23</v>
      </c>
      <c r="F519" s="12">
        <v>15428</v>
      </c>
      <c r="G519" s="12">
        <v>206</v>
      </c>
      <c r="H519" s="12">
        <v>6628</v>
      </c>
      <c r="I519" s="23">
        <v>11</v>
      </c>
      <c r="J519" s="12">
        <v>2</v>
      </c>
      <c r="K519" s="12">
        <v>0</v>
      </c>
      <c r="L519" s="12">
        <v>30</v>
      </c>
      <c r="M519" s="12">
        <f t="shared" si="99"/>
        <v>830</v>
      </c>
      <c r="N519" s="12">
        <v>1</v>
      </c>
      <c r="O519" s="12">
        <v>830</v>
      </c>
      <c r="AG519" s="24" t="s">
        <v>228</v>
      </c>
      <c r="AH519" s="2"/>
      <c r="AI519" s="2"/>
      <c r="AJ519" s="2"/>
      <c r="AK519" s="2"/>
      <c r="AL519" s="2"/>
      <c r="AM519" s="2"/>
      <c r="AN519" s="2"/>
      <c r="AO519" s="2"/>
      <c r="AP519" s="2"/>
      <c r="AQ519" s="11"/>
    </row>
    <row r="520" spans="1:43" s="48" customFormat="1" x14ac:dyDescent="0.55000000000000004">
      <c r="A520" s="54"/>
      <c r="E520" s="47"/>
      <c r="I520" s="47"/>
      <c r="AG520" s="49"/>
      <c r="AH520" s="50"/>
      <c r="AI520" s="50"/>
      <c r="AJ520" s="50"/>
      <c r="AK520" s="50"/>
      <c r="AL520" s="50"/>
      <c r="AM520" s="50"/>
      <c r="AN520" s="50"/>
      <c r="AO520" s="50"/>
      <c r="AP520" s="50"/>
      <c r="AQ520" s="51"/>
    </row>
    <row r="521" spans="1:43" s="12" customFormat="1" x14ac:dyDescent="0.55000000000000004">
      <c r="A521" s="53">
        <v>118</v>
      </c>
      <c r="B521" s="12" t="s">
        <v>92</v>
      </c>
      <c r="C521" s="12" t="s">
        <v>348</v>
      </c>
      <c r="D521" s="12" t="s">
        <v>100</v>
      </c>
      <c r="E521" s="23" t="s">
        <v>23</v>
      </c>
      <c r="F521" s="12">
        <v>14896</v>
      </c>
      <c r="G521" s="12">
        <v>43</v>
      </c>
      <c r="H521" s="12">
        <v>6163</v>
      </c>
      <c r="I521" s="23">
        <v>11</v>
      </c>
      <c r="J521" s="12">
        <v>0</v>
      </c>
      <c r="K521" s="12">
        <v>3</v>
      </c>
      <c r="L521" s="12">
        <v>2</v>
      </c>
      <c r="M521" s="12">
        <f t="shared" si="99"/>
        <v>302</v>
      </c>
      <c r="N521" s="12">
        <v>2</v>
      </c>
      <c r="P521" s="12">
        <v>302</v>
      </c>
      <c r="U521" s="12" t="s">
        <v>349</v>
      </c>
      <c r="V521" s="12" t="s">
        <v>160</v>
      </c>
      <c r="W521" s="12" t="s">
        <v>66</v>
      </c>
      <c r="X521" s="12">
        <v>7.8</v>
      </c>
      <c r="Y521" s="12">
        <v>8.5</v>
      </c>
      <c r="Z521" s="12">
        <f t="shared" ref="Z521" si="100">+X521*Y521</f>
        <v>66.3</v>
      </c>
      <c r="AA521" s="12">
        <v>2</v>
      </c>
      <c r="AC521" s="12">
        <v>66.3</v>
      </c>
      <c r="AF521" s="12">
        <v>23</v>
      </c>
      <c r="AG521" s="24"/>
      <c r="AH521" s="2"/>
      <c r="AI521" s="2"/>
      <c r="AJ521" s="2"/>
      <c r="AK521" s="2"/>
      <c r="AL521" s="2"/>
      <c r="AM521" s="2"/>
      <c r="AN521" s="2"/>
      <c r="AO521" s="2"/>
      <c r="AP521" s="2"/>
      <c r="AQ521" s="11"/>
    </row>
    <row r="522" spans="1:43" s="12" customFormat="1" x14ac:dyDescent="0.55000000000000004">
      <c r="A522" s="53"/>
      <c r="E522" s="23"/>
      <c r="I522" s="23"/>
      <c r="W522" s="12" t="s">
        <v>161</v>
      </c>
      <c r="Z522" s="12">
        <v>6</v>
      </c>
      <c r="AA522" s="12">
        <v>2</v>
      </c>
      <c r="AC522" s="12">
        <v>6</v>
      </c>
      <c r="AF522" s="12">
        <v>23</v>
      </c>
      <c r="AG522" s="24" t="s">
        <v>67</v>
      </c>
      <c r="AH522" s="2"/>
      <c r="AI522" s="2"/>
      <c r="AJ522" s="2"/>
      <c r="AK522" s="2"/>
      <c r="AL522" s="2"/>
      <c r="AM522" s="2"/>
      <c r="AN522" s="2"/>
      <c r="AO522" s="2"/>
      <c r="AP522" s="2"/>
      <c r="AQ522" s="11"/>
    </row>
    <row r="523" spans="1:43" s="12" customFormat="1" x14ac:dyDescent="0.55000000000000004">
      <c r="A523" s="53"/>
      <c r="B523" s="12" t="s">
        <v>92</v>
      </c>
      <c r="C523" s="12" t="s">
        <v>348</v>
      </c>
      <c r="D523" s="12" t="s">
        <v>100</v>
      </c>
      <c r="E523" s="23" t="s">
        <v>23</v>
      </c>
      <c r="F523" s="12">
        <v>16060</v>
      </c>
      <c r="G523" s="12">
        <v>61</v>
      </c>
      <c r="H523" s="12">
        <v>6930</v>
      </c>
      <c r="I523" s="23">
        <v>7</v>
      </c>
      <c r="J523" s="12">
        <v>0</v>
      </c>
      <c r="K523" s="12">
        <v>2</v>
      </c>
      <c r="L523" s="12">
        <v>96</v>
      </c>
      <c r="M523" s="12">
        <f t="shared" ref="M523" si="101">+(J523*400)+(K523*100)+L523</f>
        <v>296</v>
      </c>
      <c r="N523" s="12">
        <v>1</v>
      </c>
      <c r="O523" s="12">
        <v>296</v>
      </c>
      <c r="P523" s="12" t="s">
        <v>71</v>
      </c>
      <c r="AG523" s="24" t="s">
        <v>228</v>
      </c>
      <c r="AH523" s="2"/>
      <c r="AI523" s="2"/>
      <c r="AJ523" s="2"/>
      <c r="AK523" s="2"/>
      <c r="AL523" s="2"/>
      <c r="AM523" s="2"/>
      <c r="AN523" s="2"/>
      <c r="AO523" s="2"/>
      <c r="AP523" s="2"/>
      <c r="AQ523" s="11"/>
    </row>
    <row r="524" spans="1:43" s="48" customFormat="1" x14ac:dyDescent="0.55000000000000004">
      <c r="A524" s="54"/>
      <c r="E524" s="47"/>
      <c r="I524" s="47"/>
      <c r="AG524" s="49"/>
      <c r="AH524" s="50"/>
      <c r="AI524" s="50"/>
      <c r="AJ524" s="50"/>
      <c r="AK524" s="50"/>
      <c r="AL524" s="50"/>
      <c r="AM524" s="50"/>
      <c r="AN524" s="50"/>
      <c r="AO524" s="50"/>
      <c r="AP524" s="50"/>
      <c r="AQ524" s="51"/>
    </row>
    <row r="525" spans="1:43" s="12" customFormat="1" x14ac:dyDescent="0.55000000000000004">
      <c r="A525" s="53">
        <v>119</v>
      </c>
      <c r="B525" s="12" t="s">
        <v>56</v>
      </c>
      <c r="C525" s="12" t="s">
        <v>350</v>
      </c>
      <c r="D525" s="12" t="s">
        <v>351</v>
      </c>
      <c r="E525" s="23" t="s">
        <v>23</v>
      </c>
      <c r="F525" s="12">
        <v>14862</v>
      </c>
      <c r="G525" s="12">
        <v>26</v>
      </c>
      <c r="H525" s="12">
        <v>6129</v>
      </c>
      <c r="I525" s="23">
        <v>11</v>
      </c>
      <c r="J525" s="12">
        <v>0</v>
      </c>
      <c r="K525" s="12">
        <v>3</v>
      </c>
      <c r="L525" s="12">
        <v>11</v>
      </c>
      <c r="M525" s="12">
        <f>+(J525*400)+(K525*100)+L525</f>
        <v>311</v>
      </c>
      <c r="N525" s="12">
        <v>2</v>
      </c>
      <c r="P525" s="12">
        <v>311</v>
      </c>
      <c r="U525" s="12" t="s">
        <v>352</v>
      </c>
      <c r="V525" s="12" t="s">
        <v>160</v>
      </c>
      <c r="W525" s="12" t="s">
        <v>66</v>
      </c>
      <c r="X525" s="12">
        <v>9</v>
      </c>
      <c r="Y525" s="12">
        <v>21.5</v>
      </c>
      <c r="Z525" s="12">
        <f>+X525*Y525</f>
        <v>193.5</v>
      </c>
      <c r="AA525" s="12">
        <v>2</v>
      </c>
      <c r="AC525" s="12">
        <v>193.5</v>
      </c>
      <c r="AF525" s="12">
        <v>31</v>
      </c>
      <c r="AG525" s="24"/>
      <c r="AH525" s="2"/>
      <c r="AI525" s="2"/>
      <c r="AJ525" s="2"/>
      <c r="AK525" s="2"/>
      <c r="AL525" s="2"/>
      <c r="AM525" s="2"/>
      <c r="AN525" s="2"/>
      <c r="AO525" s="2"/>
      <c r="AP525" s="2"/>
      <c r="AQ525" s="11"/>
    </row>
    <row r="526" spans="1:43" s="12" customFormat="1" x14ac:dyDescent="0.55000000000000004">
      <c r="A526" s="53"/>
      <c r="B526" s="12" t="s">
        <v>56</v>
      </c>
      <c r="C526" s="12" t="s">
        <v>350</v>
      </c>
      <c r="D526" s="12" t="s">
        <v>351</v>
      </c>
      <c r="E526" s="23" t="s">
        <v>23</v>
      </c>
      <c r="F526" s="12">
        <v>14834</v>
      </c>
      <c r="G526" s="12">
        <v>11</v>
      </c>
      <c r="H526" s="12">
        <v>6101</v>
      </c>
      <c r="I526" s="23">
        <v>11</v>
      </c>
      <c r="J526" s="12">
        <v>1</v>
      </c>
      <c r="K526" s="12">
        <v>0</v>
      </c>
      <c r="L526" s="12">
        <v>2</v>
      </c>
      <c r="M526" s="12">
        <f t="shared" si="99"/>
        <v>402</v>
      </c>
      <c r="N526" s="12">
        <v>1</v>
      </c>
      <c r="O526" s="12">
        <v>402</v>
      </c>
      <c r="AG526" s="24"/>
      <c r="AH526" s="2"/>
      <c r="AI526" s="2"/>
      <c r="AJ526" s="2"/>
      <c r="AK526" s="2"/>
      <c r="AL526" s="2"/>
      <c r="AM526" s="2"/>
      <c r="AN526" s="2"/>
      <c r="AO526" s="2"/>
      <c r="AP526" s="2"/>
      <c r="AQ526" s="11"/>
    </row>
    <row r="527" spans="1:43" s="12" customFormat="1" x14ac:dyDescent="0.55000000000000004">
      <c r="A527" s="53"/>
      <c r="B527" s="12" t="s">
        <v>56</v>
      </c>
      <c r="C527" s="12" t="s">
        <v>350</v>
      </c>
      <c r="D527" s="12" t="s">
        <v>351</v>
      </c>
      <c r="E527" s="23" t="s">
        <v>23</v>
      </c>
      <c r="F527" s="12">
        <v>15832</v>
      </c>
      <c r="G527" s="12">
        <v>7</v>
      </c>
      <c r="H527" s="12">
        <v>6691</v>
      </c>
      <c r="I527" s="23">
        <v>11</v>
      </c>
      <c r="J527" s="12">
        <v>1</v>
      </c>
      <c r="K527" s="12">
        <v>3</v>
      </c>
      <c r="L527" s="12">
        <v>78</v>
      </c>
      <c r="M527" s="12">
        <f>+(J527*400)+(K527*100)+L527</f>
        <v>778</v>
      </c>
      <c r="N527" s="12">
        <v>1</v>
      </c>
      <c r="O527" s="12">
        <v>778</v>
      </c>
      <c r="AG527" s="24"/>
      <c r="AH527" s="2"/>
      <c r="AI527" s="2"/>
      <c r="AJ527" s="2"/>
      <c r="AK527" s="2"/>
      <c r="AL527" s="2"/>
      <c r="AM527" s="2"/>
      <c r="AN527" s="2"/>
      <c r="AO527" s="2"/>
      <c r="AP527" s="2"/>
      <c r="AQ527" s="11"/>
    </row>
    <row r="528" spans="1:43" s="48" customFormat="1" x14ac:dyDescent="0.55000000000000004">
      <c r="A528" s="54"/>
      <c r="E528" s="47"/>
      <c r="I528" s="47"/>
      <c r="AG528" s="49"/>
      <c r="AH528" s="50"/>
      <c r="AI528" s="50"/>
      <c r="AJ528" s="50"/>
      <c r="AK528" s="50"/>
      <c r="AL528" s="50"/>
      <c r="AM528" s="50"/>
      <c r="AN528" s="50"/>
      <c r="AO528" s="50"/>
      <c r="AP528" s="50"/>
      <c r="AQ528" s="51"/>
    </row>
    <row r="529" spans="1:43" s="12" customFormat="1" x14ac:dyDescent="0.55000000000000004">
      <c r="A529" s="53">
        <v>120</v>
      </c>
      <c r="B529" s="12" t="s">
        <v>56</v>
      </c>
      <c r="C529" s="12" t="s">
        <v>350</v>
      </c>
      <c r="D529" s="12" t="s">
        <v>121</v>
      </c>
      <c r="E529" s="23" t="s">
        <v>23</v>
      </c>
      <c r="F529" s="12">
        <v>15567</v>
      </c>
      <c r="G529" s="12">
        <v>11</v>
      </c>
      <c r="H529" s="12">
        <v>6552</v>
      </c>
      <c r="I529" s="23">
        <v>11</v>
      </c>
      <c r="J529" s="12">
        <v>0</v>
      </c>
      <c r="K529" s="12">
        <v>3</v>
      </c>
      <c r="L529" s="12">
        <v>62</v>
      </c>
      <c r="M529" s="12">
        <f>+(J529*400)+(K529*100)+L529</f>
        <v>362</v>
      </c>
      <c r="N529" s="12">
        <v>2</v>
      </c>
      <c r="P529" s="12">
        <v>362</v>
      </c>
      <c r="U529" s="12" t="s">
        <v>353</v>
      </c>
      <c r="V529" s="12" t="s">
        <v>160</v>
      </c>
      <c r="W529" s="12" t="s">
        <v>66</v>
      </c>
      <c r="X529" s="12">
        <v>26</v>
      </c>
      <c r="Y529" s="12">
        <v>9</v>
      </c>
      <c r="Z529" s="12">
        <f>+X529*Y529</f>
        <v>234</v>
      </c>
      <c r="AA529" s="12">
        <v>2</v>
      </c>
      <c r="AC529" s="12">
        <v>234</v>
      </c>
      <c r="AF529" s="12">
        <v>41</v>
      </c>
      <c r="AG529" s="24"/>
      <c r="AH529" s="2"/>
      <c r="AI529" s="2"/>
      <c r="AJ529" s="2"/>
      <c r="AK529" s="2"/>
      <c r="AL529" s="2"/>
      <c r="AM529" s="2"/>
      <c r="AN529" s="2"/>
      <c r="AO529" s="2"/>
      <c r="AP529" s="2"/>
      <c r="AQ529" s="11"/>
    </row>
    <row r="530" spans="1:43" s="12" customFormat="1" x14ac:dyDescent="0.55000000000000004">
      <c r="A530" s="53"/>
      <c r="E530" s="23"/>
      <c r="I530" s="23"/>
      <c r="W530" s="12" t="s">
        <v>161</v>
      </c>
      <c r="X530" s="12">
        <v>2</v>
      </c>
      <c r="Y530" s="12">
        <v>4</v>
      </c>
      <c r="Z530" s="12">
        <f t="shared" ref="Z530:Z532" si="102">+X530*Y530</f>
        <v>8</v>
      </c>
      <c r="AA530" s="12">
        <v>2</v>
      </c>
      <c r="AC530" s="12">
        <v>8</v>
      </c>
      <c r="AF530" s="12">
        <v>21</v>
      </c>
      <c r="AG530" s="24" t="s">
        <v>67</v>
      </c>
      <c r="AH530" s="2"/>
      <c r="AI530" s="2"/>
      <c r="AJ530" s="2"/>
      <c r="AK530" s="2"/>
      <c r="AL530" s="2"/>
      <c r="AM530" s="2"/>
      <c r="AN530" s="2"/>
      <c r="AO530" s="2"/>
      <c r="AP530" s="2"/>
      <c r="AQ530" s="11"/>
    </row>
    <row r="531" spans="1:43" s="12" customFormat="1" x14ac:dyDescent="0.55000000000000004">
      <c r="A531" s="53"/>
      <c r="E531" s="23"/>
      <c r="I531" s="23"/>
      <c r="W531" s="12" t="s">
        <v>66</v>
      </c>
      <c r="X531" s="12">
        <v>11</v>
      </c>
      <c r="Y531" s="12">
        <v>6</v>
      </c>
      <c r="Z531" s="12">
        <f t="shared" si="102"/>
        <v>66</v>
      </c>
      <c r="AA531" s="12">
        <v>2</v>
      </c>
      <c r="AC531" s="12">
        <v>66</v>
      </c>
      <c r="AF531" s="12">
        <v>16</v>
      </c>
      <c r="AG531" s="24" t="s">
        <v>133</v>
      </c>
      <c r="AH531" s="2"/>
      <c r="AI531" s="2"/>
      <c r="AJ531" s="2"/>
      <c r="AK531" s="2"/>
      <c r="AL531" s="2"/>
      <c r="AM531" s="2"/>
      <c r="AN531" s="2"/>
      <c r="AO531" s="2"/>
      <c r="AP531" s="2"/>
      <c r="AQ531" s="11"/>
    </row>
    <row r="532" spans="1:43" s="12" customFormat="1" x14ac:dyDescent="0.55000000000000004">
      <c r="A532" s="53"/>
      <c r="E532" s="23"/>
      <c r="I532" s="23"/>
      <c r="W532" s="12" t="s">
        <v>161</v>
      </c>
      <c r="X532" s="12">
        <v>3</v>
      </c>
      <c r="Y532" s="12">
        <v>3</v>
      </c>
      <c r="Z532" s="12">
        <f t="shared" si="102"/>
        <v>9</v>
      </c>
      <c r="AA532" s="12">
        <v>2</v>
      </c>
      <c r="AC532" s="12">
        <v>9</v>
      </c>
      <c r="AF532" s="12">
        <v>16</v>
      </c>
      <c r="AG532" s="24" t="s">
        <v>133</v>
      </c>
      <c r="AH532" s="2"/>
      <c r="AI532" s="2"/>
      <c r="AJ532" s="2"/>
      <c r="AK532" s="2"/>
      <c r="AL532" s="2"/>
      <c r="AM532" s="2"/>
      <c r="AN532" s="2"/>
      <c r="AO532" s="2"/>
      <c r="AP532" s="2"/>
      <c r="AQ532" s="11"/>
    </row>
    <row r="533" spans="1:43" s="12" customFormat="1" x14ac:dyDescent="0.55000000000000004">
      <c r="A533" s="53"/>
      <c r="B533" s="12" t="s">
        <v>56</v>
      </c>
      <c r="C533" s="12" t="s">
        <v>350</v>
      </c>
      <c r="D533" s="12" t="s">
        <v>121</v>
      </c>
      <c r="E533" s="23" t="s">
        <v>23</v>
      </c>
      <c r="F533" s="12">
        <v>15422</v>
      </c>
      <c r="G533" s="12">
        <v>27</v>
      </c>
      <c r="H533" s="12">
        <v>6622</v>
      </c>
      <c r="I533" s="23">
        <v>11</v>
      </c>
      <c r="J533" s="12">
        <v>0</v>
      </c>
      <c r="K533" s="12">
        <v>3</v>
      </c>
      <c r="L533" s="12">
        <v>16</v>
      </c>
      <c r="M533" s="12">
        <f t="shared" si="99"/>
        <v>316</v>
      </c>
      <c r="N533" s="12">
        <v>1</v>
      </c>
      <c r="O533" s="12">
        <v>316</v>
      </c>
      <c r="AG533" s="24"/>
      <c r="AH533" s="2"/>
      <c r="AI533" s="2"/>
      <c r="AJ533" s="2"/>
      <c r="AK533" s="2"/>
      <c r="AL533" s="2"/>
      <c r="AM533" s="2"/>
      <c r="AN533" s="2"/>
      <c r="AO533" s="2"/>
      <c r="AP533" s="2"/>
      <c r="AQ533" s="11"/>
    </row>
    <row r="534" spans="1:43" s="12" customFormat="1" x14ac:dyDescent="0.55000000000000004">
      <c r="A534" s="53"/>
      <c r="B534" s="12" t="s">
        <v>56</v>
      </c>
      <c r="C534" s="12" t="s">
        <v>350</v>
      </c>
      <c r="D534" s="12" t="s">
        <v>121</v>
      </c>
      <c r="E534" s="23" t="s">
        <v>23</v>
      </c>
      <c r="F534" s="12">
        <v>15446</v>
      </c>
      <c r="G534" s="12">
        <v>30</v>
      </c>
      <c r="H534" s="12">
        <v>6646</v>
      </c>
      <c r="I534" s="23">
        <v>11</v>
      </c>
      <c r="J534" s="12">
        <v>6</v>
      </c>
      <c r="K534" s="12">
        <v>3</v>
      </c>
      <c r="L534" s="12">
        <v>77</v>
      </c>
      <c r="M534" s="12">
        <f t="shared" si="99"/>
        <v>2777</v>
      </c>
      <c r="N534" s="12">
        <v>1</v>
      </c>
      <c r="O534" s="12">
        <v>2777</v>
      </c>
      <c r="AG534" s="24"/>
      <c r="AH534" s="2"/>
      <c r="AI534" s="2"/>
      <c r="AJ534" s="2"/>
      <c r="AK534" s="2"/>
      <c r="AL534" s="2"/>
      <c r="AM534" s="2"/>
      <c r="AN534" s="2"/>
      <c r="AO534" s="2"/>
      <c r="AP534" s="2"/>
      <c r="AQ534" s="11"/>
    </row>
    <row r="535" spans="1:43" s="12" customFormat="1" x14ac:dyDescent="0.55000000000000004">
      <c r="A535" s="53"/>
      <c r="B535" s="12" t="s">
        <v>56</v>
      </c>
      <c r="C535" s="12" t="s">
        <v>350</v>
      </c>
      <c r="D535" s="12" t="s">
        <v>121</v>
      </c>
      <c r="E535" s="23" t="s">
        <v>23</v>
      </c>
      <c r="F535" s="12">
        <v>15064</v>
      </c>
      <c r="G535" s="12">
        <v>68</v>
      </c>
      <c r="H535" s="12">
        <v>6235</v>
      </c>
      <c r="I535" s="23">
        <v>11</v>
      </c>
      <c r="J535" s="12">
        <v>1</v>
      </c>
      <c r="K535" s="12">
        <v>2</v>
      </c>
      <c r="L535" s="12">
        <v>92</v>
      </c>
      <c r="M535" s="12">
        <f>+(J535*400)+(K535*100)+L535</f>
        <v>692</v>
      </c>
      <c r="N535" s="12">
        <v>1</v>
      </c>
      <c r="O535" s="12">
        <v>692</v>
      </c>
      <c r="AG535" s="24"/>
      <c r="AH535" s="2"/>
      <c r="AI535" s="2"/>
      <c r="AJ535" s="2"/>
      <c r="AK535" s="2"/>
      <c r="AL535" s="2"/>
      <c r="AM535" s="2"/>
      <c r="AN535" s="2"/>
      <c r="AO535" s="2"/>
      <c r="AP535" s="2"/>
      <c r="AQ535" s="11"/>
    </row>
    <row r="536" spans="1:43" s="12" customFormat="1" x14ac:dyDescent="0.55000000000000004">
      <c r="A536" s="53"/>
      <c r="B536" s="12" t="s">
        <v>56</v>
      </c>
      <c r="C536" s="12" t="s">
        <v>350</v>
      </c>
      <c r="D536" s="12" t="s">
        <v>121</v>
      </c>
      <c r="E536" s="23" t="s">
        <v>23</v>
      </c>
      <c r="F536" s="12">
        <v>15912</v>
      </c>
      <c r="G536" s="12">
        <v>12</v>
      </c>
      <c r="H536" s="12">
        <v>6771</v>
      </c>
      <c r="I536" s="23">
        <v>11</v>
      </c>
      <c r="J536" s="12">
        <v>3</v>
      </c>
      <c r="K536" s="12">
        <v>0</v>
      </c>
      <c r="L536" s="12">
        <v>58</v>
      </c>
      <c r="M536" s="12">
        <f>+(J536*400)+(K536*100)+L536</f>
        <v>1258</v>
      </c>
      <c r="N536" s="12">
        <v>1</v>
      </c>
      <c r="O536" s="12">
        <v>1258</v>
      </c>
      <c r="AG536" s="24"/>
      <c r="AH536" s="2"/>
      <c r="AI536" s="2"/>
      <c r="AJ536" s="2"/>
      <c r="AK536" s="2"/>
      <c r="AL536" s="2"/>
      <c r="AM536" s="2"/>
      <c r="AN536" s="2"/>
      <c r="AO536" s="2"/>
      <c r="AP536" s="2"/>
      <c r="AQ536" s="11"/>
    </row>
    <row r="537" spans="1:43" s="12" customFormat="1" x14ac:dyDescent="0.55000000000000004">
      <c r="A537" s="53"/>
      <c r="B537" s="12" t="s">
        <v>56</v>
      </c>
      <c r="C537" s="12" t="s">
        <v>350</v>
      </c>
      <c r="D537" s="12" t="s">
        <v>121</v>
      </c>
      <c r="E537" s="23" t="s">
        <v>23</v>
      </c>
      <c r="F537" s="12">
        <v>15417</v>
      </c>
      <c r="G537" s="12">
        <v>210</v>
      </c>
      <c r="H537" s="12">
        <v>6617</v>
      </c>
      <c r="I537" s="23">
        <v>11</v>
      </c>
      <c r="J537" s="12">
        <v>1</v>
      </c>
      <c r="K537" s="12">
        <v>0</v>
      </c>
      <c r="L537" s="12">
        <v>28</v>
      </c>
      <c r="M537" s="12">
        <f>+(J537*400)+(K537*100)+L537</f>
        <v>428</v>
      </c>
      <c r="N537" s="12">
        <v>1</v>
      </c>
      <c r="O537" s="12">
        <v>428</v>
      </c>
      <c r="AG537" s="24"/>
      <c r="AH537" s="2"/>
      <c r="AI537" s="2"/>
      <c r="AJ537" s="2"/>
      <c r="AK537" s="2"/>
      <c r="AL537" s="2"/>
      <c r="AM537" s="2"/>
      <c r="AN537" s="2"/>
      <c r="AO537" s="2"/>
      <c r="AP537" s="2"/>
      <c r="AQ537" s="11"/>
    </row>
    <row r="538" spans="1:43" s="48" customFormat="1" x14ac:dyDescent="0.55000000000000004">
      <c r="A538" s="54"/>
      <c r="E538" s="47"/>
      <c r="I538" s="47"/>
      <c r="AG538" s="49"/>
      <c r="AH538" s="50"/>
      <c r="AI538" s="50"/>
      <c r="AJ538" s="50"/>
      <c r="AK538" s="50"/>
      <c r="AL538" s="50"/>
      <c r="AM538" s="50"/>
      <c r="AN538" s="50"/>
      <c r="AO538" s="50"/>
      <c r="AP538" s="50"/>
      <c r="AQ538" s="51"/>
    </row>
    <row r="539" spans="1:43" s="12" customFormat="1" x14ac:dyDescent="0.55000000000000004">
      <c r="A539" s="53">
        <v>121</v>
      </c>
      <c r="B539" s="12" t="s">
        <v>56</v>
      </c>
      <c r="C539" s="12" t="s">
        <v>354</v>
      </c>
      <c r="D539" s="12" t="s">
        <v>131</v>
      </c>
      <c r="E539" s="23" t="s">
        <v>23</v>
      </c>
      <c r="F539" s="12">
        <v>14842</v>
      </c>
      <c r="G539" s="12">
        <v>79</v>
      </c>
      <c r="H539" s="12">
        <v>6109</v>
      </c>
      <c r="I539" s="23">
        <v>11</v>
      </c>
      <c r="J539" s="12">
        <v>0</v>
      </c>
      <c r="K539" s="12">
        <v>3</v>
      </c>
      <c r="L539" s="12">
        <v>6</v>
      </c>
      <c r="M539" s="12">
        <f t="shared" ref="M539:M552" si="103">+(J539*400)+(K539*100)+L539</f>
        <v>306</v>
      </c>
      <c r="N539" s="12">
        <v>2</v>
      </c>
      <c r="P539" s="12">
        <v>306</v>
      </c>
      <c r="U539" s="12" t="s">
        <v>355</v>
      </c>
      <c r="V539" s="12" t="s">
        <v>160</v>
      </c>
      <c r="W539" s="12" t="s">
        <v>66</v>
      </c>
      <c r="X539" s="12">
        <v>9.1999999999999993</v>
      </c>
      <c r="Y539" s="12">
        <v>25</v>
      </c>
      <c r="Z539" s="12">
        <f t="shared" ref="Z539:Z550" si="104">+X539*Y539</f>
        <v>229.99999999999997</v>
      </c>
      <c r="AA539" s="12">
        <v>2</v>
      </c>
      <c r="AC539" s="12">
        <v>230</v>
      </c>
      <c r="AF539" s="12">
        <v>11</v>
      </c>
      <c r="AG539" s="24"/>
      <c r="AH539" s="2"/>
      <c r="AI539" s="2"/>
      <c r="AJ539" s="2"/>
      <c r="AK539" s="2"/>
      <c r="AL539" s="2"/>
      <c r="AM539" s="2"/>
      <c r="AN539" s="2"/>
      <c r="AO539" s="2"/>
      <c r="AP539" s="2"/>
      <c r="AQ539" s="11"/>
    </row>
    <row r="540" spans="1:43" s="48" customFormat="1" x14ac:dyDescent="0.55000000000000004">
      <c r="A540" s="54"/>
      <c r="E540" s="47"/>
      <c r="I540" s="47"/>
      <c r="AG540" s="49"/>
      <c r="AH540" s="50"/>
      <c r="AI540" s="50"/>
      <c r="AJ540" s="50"/>
      <c r="AK540" s="50"/>
      <c r="AL540" s="50"/>
      <c r="AM540" s="50"/>
      <c r="AN540" s="50"/>
      <c r="AO540" s="50"/>
      <c r="AP540" s="50"/>
      <c r="AQ540" s="51"/>
    </row>
    <row r="541" spans="1:43" s="12" customFormat="1" x14ac:dyDescent="0.55000000000000004">
      <c r="A541" s="53">
        <v>122</v>
      </c>
      <c r="B541" s="12" t="s">
        <v>92</v>
      </c>
      <c r="C541" s="12" t="s">
        <v>356</v>
      </c>
      <c r="D541" s="12" t="s">
        <v>256</v>
      </c>
      <c r="E541" s="23" t="s">
        <v>23</v>
      </c>
      <c r="F541" s="12">
        <v>15084</v>
      </c>
      <c r="G541" s="12">
        <v>160</v>
      </c>
      <c r="H541" s="12">
        <v>6255</v>
      </c>
      <c r="I541" s="23">
        <v>11</v>
      </c>
      <c r="J541" s="12">
        <v>0</v>
      </c>
      <c r="K541" s="12">
        <v>3</v>
      </c>
      <c r="L541" s="12">
        <v>13</v>
      </c>
      <c r="M541" s="12">
        <f t="shared" si="103"/>
        <v>313</v>
      </c>
      <c r="N541" s="12">
        <v>1</v>
      </c>
      <c r="O541" s="12">
        <v>313</v>
      </c>
      <c r="AG541" s="24" t="s">
        <v>524</v>
      </c>
      <c r="AH541" s="2"/>
      <c r="AI541" s="2"/>
      <c r="AJ541" s="2"/>
      <c r="AK541" s="2"/>
      <c r="AL541" s="2"/>
      <c r="AM541" s="2"/>
      <c r="AN541" s="2"/>
      <c r="AO541" s="2"/>
      <c r="AP541" s="2"/>
      <c r="AQ541" s="11"/>
    </row>
    <row r="542" spans="1:43" s="48" customFormat="1" x14ac:dyDescent="0.55000000000000004">
      <c r="A542" s="54"/>
      <c r="E542" s="47"/>
      <c r="I542" s="47"/>
      <c r="AG542" s="49"/>
      <c r="AH542" s="50"/>
      <c r="AI542" s="50"/>
      <c r="AJ542" s="50"/>
      <c r="AK542" s="50"/>
      <c r="AL542" s="50"/>
      <c r="AM542" s="50"/>
      <c r="AN542" s="50"/>
      <c r="AO542" s="50"/>
      <c r="AP542" s="50"/>
      <c r="AQ542" s="51"/>
    </row>
    <row r="543" spans="1:43" s="12" customFormat="1" x14ac:dyDescent="0.55000000000000004">
      <c r="A543" s="53">
        <v>123</v>
      </c>
      <c r="B543" s="12" t="s">
        <v>56</v>
      </c>
      <c r="C543" s="12" t="s">
        <v>357</v>
      </c>
      <c r="D543" s="12" t="s">
        <v>358</v>
      </c>
      <c r="E543" s="23" t="s">
        <v>23</v>
      </c>
      <c r="F543" s="12">
        <v>12007</v>
      </c>
      <c r="G543" s="12">
        <v>9</v>
      </c>
      <c r="H543" s="12">
        <v>5331</v>
      </c>
      <c r="I543" s="23">
        <v>11</v>
      </c>
      <c r="J543" s="12">
        <v>0</v>
      </c>
      <c r="K543" s="12">
        <v>2</v>
      </c>
      <c r="L543" s="12">
        <v>31</v>
      </c>
      <c r="M543" s="12">
        <f t="shared" ref="M543" si="105">+(J543*400)+(K543*100)+L543</f>
        <v>231</v>
      </c>
      <c r="N543" s="12">
        <v>2</v>
      </c>
      <c r="P543" s="12">
        <v>231</v>
      </c>
      <c r="U543" s="12" t="s">
        <v>359</v>
      </c>
      <c r="V543" s="12" t="s">
        <v>160</v>
      </c>
      <c r="W543" s="12" t="s">
        <v>66</v>
      </c>
      <c r="X543" s="12">
        <v>9</v>
      </c>
      <c r="Y543" s="12">
        <v>17</v>
      </c>
      <c r="Z543" s="12">
        <f t="shared" ref="Z543" si="106">+X543*Y543</f>
        <v>153</v>
      </c>
      <c r="AA543" s="12">
        <v>2</v>
      </c>
      <c r="AC543" s="12">
        <v>153</v>
      </c>
      <c r="AF543" s="12">
        <v>11</v>
      </c>
      <c r="AG543" s="24"/>
      <c r="AH543" s="2"/>
      <c r="AI543" s="2"/>
      <c r="AJ543" s="2"/>
      <c r="AK543" s="2"/>
      <c r="AL543" s="2"/>
      <c r="AM543" s="2"/>
      <c r="AN543" s="2"/>
      <c r="AO543" s="2"/>
      <c r="AP543" s="2"/>
      <c r="AQ543" s="11"/>
    </row>
    <row r="544" spans="1:43" s="12" customFormat="1" x14ac:dyDescent="0.55000000000000004">
      <c r="A544" s="53"/>
      <c r="B544" s="12" t="s">
        <v>56</v>
      </c>
      <c r="C544" s="12" t="s">
        <v>357</v>
      </c>
      <c r="D544" s="12" t="s">
        <v>358</v>
      </c>
      <c r="E544" s="23" t="s">
        <v>23</v>
      </c>
      <c r="F544" s="12">
        <v>15738</v>
      </c>
      <c r="G544" s="12">
        <v>2</v>
      </c>
      <c r="H544" s="12">
        <v>5618</v>
      </c>
      <c r="I544" s="23">
        <v>11</v>
      </c>
      <c r="J544" s="12">
        <v>0</v>
      </c>
      <c r="K544" s="12">
        <v>3</v>
      </c>
      <c r="L544" s="12">
        <v>51</v>
      </c>
      <c r="M544" s="12">
        <f t="shared" si="103"/>
        <v>351</v>
      </c>
      <c r="N544" s="12">
        <v>1</v>
      </c>
      <c r="O544" s="12">
        <v>351</v>
      </c>
      <c r="AG544" s="24"/>
      <c r="AH544" s="2"/>
      <c r="AI544" s="2"/>
      <c r="AJ544" s="2"/>
      <c r="AK544" s="2"/>
      <c r="AL544" s="2"/>
      <c r="AM544" s="2"/>
      <c r="AN544" s="2"/>
      <c r="AO544" s="2"/>
      <c r="AP544" s="2"/>
      <c r="AQ544" s="11"/>
    </row>
    <row r="545" spans="1:43" s="48" customFormat="1" x14ac:dyDescent="0.55000000000000004">
      <c r="A545" s="54"/>
      <c r="E545" s="47"/>
      <c r="I545" s="47"/>
      <c r="AG545" s="49"/>
      <c r="AH545" s="50"/>
      <c r="AI545" s="50"/>
      <c r="AJ545" s="50"/>
      <c r="AK545" s="50"/>
      <c r="AL545" s="50"/>
      <c r="AM545" s="50"/>
      <c r="AN545" s="50"/>
      <c r="AO545" s="50"/>
      <c r="AP545" s="50"/>
      <c r="AQ545" s="51"/>
    </row>
    <row r="546" spans="1:43" s="12" customFormat="1" x14ac:dyDescent="0.55000000000000004">
      <c r="A546" s="53">
        <v>124</v>
      </c>
      <c r="B546" s="12" t="s">
        <v>75</v>
      </c>
      <c r="C546" s="12" t="s">
        <v>360</v>
      </c>
      <c r="D546" s="12" t="s">
        <v>361</v>
      </c>
      <c r="E546" s="23" t="s">
        <v>23</v>
      </c>
      <c r="F546" s="12">
        <v>14884</v>
      </c>
      <c r="G546" s="12">
        <v>41</v>
      </c>
      <c r="H546" s="12">
        <v>6151</v>
      </c>
      <c r="I546" s="23">
        <v>11</v>
      </c>
      <c r="J546" s="12">
        <v>0</v>
      </c>
      <c r="K546" s="12">
        <v>2</v>
      </c>
      <c r="L546" s="12">
        <v>37</v>
      </c>
      <c r="M546" s="12">
        <f t="shared" si="103"/>
        <v>237</v>
      </c>
      <c r="N546" s="12">
        <v>2</v>
      </c>
      <c r="P546" s="12">
        <v>237</v>
      </c>
      <c r="U546" s="12" t="s">
        <v>362</v>
      </c>
      <c r="V546" s="12" t="s">
        <v>160</v>
      </c>
      <c r="W546" s="12" t="s">
        <v>66</v>
      </c>
      <c r="X546" s="12">
        <v>5.2</v>
      </c>
      <c r="Y546" s="12">
        <v>10.8</v>
      </c>
      <c r="Z546" s="12">
        <f t="shared" si="104"/>
        <v>56.160000000000004</v>
      </c>
      <c r="AA546" s="12">
        <v>2</v>
      </c>
      <c r="AC546" s="12">
        <v>56.16</v>
      </c>
      <c r="AF546" s="12">
        <v>9</v>
      </c>
      <c r="AG546" s="24"/>
      <c r="AH546" s="2"/>
      <c r="AI546" s="2"/>
      <c r="AJ546" s="2"/>
      <c r="AK546" s="2"/>
      <c r="AL546" s="2"/>
      <c r="AM546" s="2"/>
      <c r="AN546" s="2"/>
      <c r="AO546" s="2"/>
      <c r="AP546" s="2"/>
      <c r="AQ546" s="11"/>
    </row>
    <row r="547" spans="1:43" s="48" customFormat="1" x14ac:dyDescent="0.55000000000000004">
      <c r="A547" s="54"/>
      <c r="E547" s="47"/>
      <c r="I547" s="47"/>
      <c r="AG547" s="49"/>
      <c r="AH547" s="50"/>
      <c r="AI547" s="50"/>
      <c r="AJ547" s="50"/>
      <c r="AK547" s="50"/>
      <c r="AL547" s="50"/>
      <c r="AM547" s="50"/>
      <c r="AN547" s="50"/>
      <c r="AO547" s="50"/>
      <c r="AP547" s="50"/>
      <c r="AQ547" s="51"/>
    </row>
    <row r="548" spans="1:43" s="12" customFormat="1" x14ac:dyDescent="0.55000000000000004">
      <c r="A548" s="53">
        <v>125</v>
      </c>
      <c r="B548" s="12" t="s">
        <v>56</v>
      </c>
      <c r="C548" s="12" t="s">
        <v>363</v>
      </c>
      <c r="D548" s="12" t="s">
        <v>364</v>
      </c>
      <c r="E548" s="23" t="s">
        <v>23</v>
      </c>
      <c r="F548" s="12">
        <v>15052</v>
      </c>
      <c r="G548" s="12">
        <v>188</v>
      </c>
      <c r="H548" s="12">
        <v>6223</v>
      </c>
      <c r="I548" s="23">
        <v>11</v>
      </c>
      <c r="J548" s="12">
        <v>1</v>
      </c>
      <c r="K548" s="12">
        <v>0</v>
      </c>
      <c r="L548" s="12">
        <v>35</v>
      </c>
      <c r="M548" s="12">
        <f t="shared" si="103"/>
        <v>435</v>
      </c>
      <c r="N548" s="12">
        <v>2</v>
      </c>
      <c r="P548" s="12">
        <v>435</v>
      </c>
      <c r="U548" s="12" t="s">
        <v>365</v>
      </c>
      <c r="V548" s="12" t="s">
        <v>160</v>
      </c>
      <c r="W548" s="12" t="s">
        <v>66</v>
      </c>
      <c r="X548" s="12">
        <v>7</v>
      </c>
      <c r="Y548" s="12">
        <v>14</v>
      </c>
      <c r="Z548" s="12">
        <f t="shared" si="104"/>
        <v>98</v>
      </c>
      <c r="AA548" s="12">
        <v>2</v>
      </c>
      <c r="AC548" s="12">
        <v>98</v>
      </c>
      <c r="AF548" s="12">
        <v>13</v>
      </c>
      <c r="AG548" s="24"/>
      <c r="AH548" s="2"/>
      <c r="AI548" s="2"/>
      <c r="AJ548" s="2"/>
      <c r="AK548" s="2"/>
      <c r="AL548" s="2"/>
      <c r="AM548" s="2"/>
      <c r="AN548" s="2"/>
      <c r="AO548" s="2"/>
      <c r="AP548" s="2"/>
      <c r="AQ548" s="11"/>
    </row>
    <row r="549" spans="1:43" s="48" customFormat="1" x14ac:dyDescent="0.55000000000000004">
      <c r="A549" s="54"/>
      <c r="E549" s="47"/>
      <c r="I549" s="47"/>
      <c r="AG549" s="49"/>
      <c r="AH549" s="50"/>
      <c r="AI549" s="50"/>
      <c r="AJ549" s="50"/>
      <c r="AK549" s="50"/>
      <c r="AL549" s="50"/>
      <c r="AM549" s="50"/>
      <c r="AN549" s="50"/>
      <c r="AO549" s="50"/>
      <c r="AP549" s="50"/>
      <c r="AQ549" s="51"/>
    </row>
    <row r="550" spans="1:43" s="12" customFormat="1" x14ac:dyDescent="0.55000000000000004">
      <c r="A550" s="53">
        <v>126</v>
      </c>
      <c r="B550" s="12" t="s">
        <v>92</v>
      </c>
      <c r="C550" s="12" t="s">
        <v>366</v>
      </c>
      <c r="D550" s="12" t="s">
        <v>367</v>
      </c>
      <c r="E550" s="23" t="s">
        <v>23</v>
      </c>
      <c r="F550" s="12">
        <v>14883</v>
      </c>
      <c r="G550" s="12">
        <v>39</v>
      </c>
      <c r="H550" s="12">
        <v>6150</v>
      </c>
      <c r="I550" s="23">
        <v>11</v>
      </c>
      <c r="J550" s="12">
        <v>1</v>
      </c>
      <c r="K550" s="12">
        <v>0</v>
      </c>
      <c r="L550" s="12">
        <v>9</v>
      </c>
      <c r="M550" s="12">
        <f t="shared" si="103"/>
        <v>409</v>
      </c>
      <c r="N550" s="12">
        <v>2</v>
      </c>
      <c r="P550" s="12">
        <v>409</v>
      </c>
      <c r="U550" s="12" t="s">
        <v>368</v>
      </c>
      <c r="V550" s="12" t="s">
        <v>160</v>
      </c>
      <c r="W550" s="12" t="s">
        <v>66</v>
      </c>
      <c r="X550" s="12">
        <v>12</v>
      </c>
      <c r="Y550" s="12">
        <v>8.5</v>
      </c>
      <c r="Z550" s="12">
        <f t="shared" si="104"/>
        <v>102</v>
      </c>
      <c r="AA550" s="12">
        <v>2</v>
      </c>
      <c r="AC550" s="12">
        <v>102</v>
      </c>
      <c r="AF550" s="12">
        <v>21</v>
      </c>
      <c r="AG550" s="24"/>
      <c r="AH550" s="2"/>
      <c r="AI550" s="2"/>
      <c r="AJ550" s="2"/>
      <c r="AK550" s="2"/>
      <c r="AL550" s="2"/>
      <c r="AM550" s="2"/>
      <c r="AN550" s="2"/>
      <c r="AO550" s="2"/>
      <c r="AP550" s="2"/>
      <c r="AQ550" s="11"/>
    </row>
    <row r="551" spans="1:43" s="12" customFormat="1" x14ac:dyDescent="0.55000000000000004">
      <c r="A551" s="53"/>
      <c r="I551" s="23"/>
      <c r="M551" s="12">
        <f t="shared" si="103"/>
        <v>0</v>
      </c>
      <c r="W551" s="12" t="s">
        <v>161</v>
      </c>
      <c r="X551" s="12">
        <v>2</v>
      </c>
      <c r="Y551" s="12">
        <v>4</v>
      </c>
      <c r="Z551" s="12">
        <v>8</v>
      </c>
      <c r="AA551" s="12">
        <v>2</v>
      </c>
      <c r="AC551" s="12">
        <v>8</v>
      </c>
      <c r="AF551" s="12">
        <v>21</v>
      </c>
      <c r="AG551" s="24" t="s">
        <v>67</v>
      </c>
      <c r="AH551" s="2"/>
      <c r="AI551" s="2"/>
      <c r="AJ551" s="2"/>
      <c r="AK551" s="2"/>
      <c r="AL551" s="2"/>
      <c r="AM551" s="2"/>
      <c r="AN551" s="2"/>
      <c r="AO551" s="2"/>
      <c r="AP551" s="2"/>
      <c r="AQ551" s="11"/>
    </row>
    <row r="552" spans="1:43" s="12" customFormat="1" x14ac:dyDescent="0.55000000000000004">
      <c r="A552" s="53"/>
      <c r="B552" s="12" t="s">
        <v>92</v>
      </c>
      <c r="C552" s="12" t="s">
        <v>366</v>
      </c>
      <c r="D552" s="12" t="s">
        <v>367</v>
      </c>
      <c r="E552" s="36" t="s">
        <v>286</v>
      </c>
      <c r="F552" s="12" t="s">
        <v>498</v>
      </c>
      <c r="I552" s="23">
        <v>11</v>
      </c>
      <c r="J552" s="12">
        <v>2</v>
      </c>
      <c r="K552" s="12">
        <v>1</v>
      </c>
      <c r="L552" s="12">
        <v>50</v>
      </c>
      <c r="M552" s="12">
        <f t="shared" si="103"/>
        <v>950</v>
      </c>
      <c r="N552" s="12">
        <v>1</v>
      </c>
      <c r="O552" s="12">
        <v>950</v>
      </c>
      <c r="AG552" s="24"/>
      <c r="AH552" s="2"/>
      <c r="AI552" s="2"/>
      <c r="AJ552" s="2"/>
      <c r="AK552" s="2"/>
      <c r="AL552" s="2"/>
      <c r="AM552" s="2"/>
      <c r="AN552" s="2"/>
      <c r="AO552" s="2"/>
      <c r="AP552" s="2"/>
      <c r="AQ552" s="11"/>
    </row>
    <row r="553" spans="1:43" s="12" customFormat="1" x14ac:dyDescent="0.55000000000000004">
      <c r="A553" s="53"/>
      <c r="B553" s="12" t="s">
        <v>92</v>
      </c>
      <c r="C553" s="12" t="s">
        <v>366</v>
      </c>
      <c r="D553" s="12" t="s">
        <v>367</v>
      </c>
      <c r="E553" s="36" t="s">
        <v>286</v>
      </c>
      <c r="F553" s="12" t="s">
        <v>499</v>
      </c>
      <c r="I553" s="23">
        <v>11</v>
      </c>
      <c r="J553" s="12">
        <v>10</v>
      </c>
      <c r="K553" s="12">
        <v>1</v>
      </c>
      <c r="L553" s="12">
        <v>80</v>
      </c>
      <c r="M553" s="12">
        <f t="shared" ref="M553" si="107">+(J553*400)+(K553*100)+L553</f>
        <v>4180</v>
      </c>
      <c r="N553" s="12">
        <v>1</v>
      </c>
      <c r="O553" s="12">
        <v>4180</v>
      </c>
      <c r="AG553" s="24"/>
      <c r="AH553" s="2"/>
      <c r="AI553" s="2"/>
      <c r="AJ553" s="2"/>
      <c r="AK553" s="2"/>
      <c r="AL553" s="2"/>
      <c r="AM553" s="2"/>
      <c r="AN553" s="2"/>
      <c r="AO553" s="2"/>
      <c r="AP553" s="2"/>
      <c r="AQ553" s="11"/>
    </row>
    <row r="554" spans="1:43" s="12" customFormat="1" x14ac:dyDescent="0.55000000000000004">
      <c r="A554" s="53"/>
      <c r="B554" s="12" t="s">
        <v>92</v>
      </c>
      <c r="C554" s="12" t="s">
        <v>366</v>
      </c>
      <c r="D554" s="12" t="s">
        <v>367</v>
      </c>
      <c r="E554" s="36" t="s">
        <v>286</v>
      </c>
      <c r="F554" s="12" t="s">
        <v>500</v>
      </c>
      <c r="I554" s="23">
        <v>11</v>
      </c>
      <c r="N554" s="12">
        <v>1</v>
      </c>
      <c r="AG554" s="24"/>
      <c r="AH554" s="2"/>
      <c r="AI554" s="2"/>
      <c r="AJ554" s="2"/>
      <c r="AK554" s="2"/>
      <c r="AL554" s="2"/>
      <c r="AM554" s="2"/>
      <c r="AN554" s="2"/>
      <c r="AO554" s="2"/>
      <c r="AP554" s="2"/>
      <c r="AQ554" s="11"/>
    </row>
    <row r="555" spans="1:43" s="60" customFormat="1" x14ac:dyDescent="0.55000000000000004">
      <c r="A555" s="59"/>
      <c r="E555" s="65"/>
      <c r="I555" s="61"/>
      <c r="AG555" s="62"/>
      <c r="AH555" s="63"/>
      <c r="AI555" s="63"/>
      <c r="AJ555" s="63"/>
      <c r="AK555" s="63"/>
      <c r="AL555" s="63"/>
      <c r="AM555" s="63"/>
      <c r="AN555" s="63"/>
      <c r="AO555" s="63"/>
      <c r="AP555" s="63"/>
      <c r="AQ555" s="64"/>
    </row>
    <row r="556" spans="1:43" s="12" customFormat="1" x14ac:dyDescent="0.55000000000000004">
      <c r="A556" s="53">
        <v>127</v>
      </c>
      <c r="B556" s="12" t="s">
        <v>56</v>
      </c>
      <c r="C556" s="12" t="s">
        <v>369</v>
      </c>
      <c r="D556" s="12" t="s">
        <v>256</v>
      </c>
      <c r="E556" s="23" t="s">
        <v>23</v>
      </c>
      <c r="F556" s="12">
        <v>15577</v>
      </c>
      <c r="G556" s="12">
        <v>22</v>
      </c>
      <c r="H556" s="12">
        <v>6563</v>
      </c>
      <c r="I556" s="23">
        <v>11</v>
      </c>
      <c r="J556" s="12">
        <v>0</v>
      </c>
      <c r="K556" s="12">
        <v>1</v>
      </c>
      <c r="L556" s="12">
        <v>37</v>
      </c>
      <c r="M556" s="12">
        <f>+(J556*400)+(K556*100)+L556</f>
        <v>137</v>
      </c>
      <c r="N556" s="12">
        <v>2</v>
      </c>
      <c r="P556" s="12">
        <v>137</v>
      </c>
      <c r="U556" s="12" t="s">
        <v>370</v>
      </c>
      <c r="V556" s="12" t="s">
        <v>160</v>
      </c>
      <c r="W556" s="12" t="s">
        <v>66</v>
      </c>
      <c r="X556" s="12">
        <v>11</v>
      </c>
      <c r="Y556" s="12">
        <v>13</v>
      </c>
      <c r="Z556" s="12">
        <f>+X556*Y556</f>
        <v>143</v>
      </c>
      <c r="AA556" s="12">
        <v>2</v>
      </c>
      <c r="AC556" s="12">
        <v>143</v>
      </c>
      <c r="AF556" s="12">
        <v>21</v>
      </c>
      <c r="AG556" s="24"/>
      <c r="AH556" s="2"/>
      <c r="AI556" s="2"/>
      <c r="AJ556" s="2"/>
      <c r="AK556" s="2"/>
      <c r="AL556" s="2"/>
      <c r="AM556" s="2"/>
      <c r="AN556" s="2"/>
      <c r="AO556" s="2"/>
      <c r="AP556" s="2"/>
      <c r="AQ556" s="11"/>
    </row>
    <row r="557" spans="1:43" s="12" customFormat="1" x14ac:dyDescent="0.55000000000000004">
      <c r="A557" s="53"/>
      <c r="E557" s="23"/>
      <c r="I557" s="23"/>
      <c r="W557" s="12" t="s">
        <v>161</v>
      </c>
      <c r="X557" s="12">
        <v>2.5</v>
      </c>
      <c r="Y557" s="12">
        <v>3</v>
      </c>
      <c r="Z557" s="12">
        <f>+X557*Y557</f>
        <v>7.5</v>
      </c>
      <c r="AA557" s="12">
        <v>2</v>
      </c>
      <c r="AC557" s="12">
        <v>7.5</v>
      </c>
      <c r="AF557" s="12">
        <v>21</v>
      </c>
      <c r="AG557" s="24" t="s">
        <v>67</v>
      </c>
      <c r="AH557" s="2"/>
      <c r="AI557" s="2"/>
      <c r="AJ557" s="2"/>
      <c r="AK557" s="2"/>
      <c r="AL557" s="2"/>
      <c r="AM557" s="2"/>
      <c r="AN557" s="2"/>
      <c r="AO557" s="2"/>
      <c r="AP557" s="2"/>
      <c r="AQ557" s="11"/>
    </row>
    <row r="558" spans="1:43" s="12" customFormat="1" x14ac:dyDescent="0.55000000000000004">
      <c r="A558" s="53"/>
      <c r="B558" s="12" t="s">
        <v>56</v>
      </c>
      <c r="C558" s="12" t="s">
        <v>369</v>
      </c>
      <c r="D558" s="12" t="s">
        <v>256</v>
      </c>
      <c r="E558" s="23" t="s">
        <v>23</v>
      </c>
      <c r="F558" s="12">
        <v>15988</v>
      </c>
      <c r="G558" s="12">
        <v>5</v>
      </c>
      <c r="H558" s="12">
        <v>6847</v>
      </c>
      <c r="I558" s="23">
        <v>11</v>
      </c>
      <c r="J558" s="12">
        <v>2</v>
      </c>
      <c r="K558" s="12">
        <v>2</v>
      </c>
      <c r="L558" s="12">
        <v>8</v>
      </c>
      <c r="M558" s="12">
        <f t="shared" ref="M558" si="108">+(J558*400)+(K558*100)+L558</f>
        <v>1008</v>
      </c>
      <c r="N558" s="12">
        <v>1</v>
      </c>
      <c r="O558" s="12">
        <v>1008</v>
      </c>
      <c r="AG558" s="24" t="s">
        <v>90</v>
      </c>
      <c r="AH558" s="2"/>
      <c r="AI558" s="2"/>
      <c r="AJ558" s="2"/>
      <c r="AK558" s="2"/>
      <c r="AL558" s="2"/>
      <c r="AM558" s="2"/>
      <c r="AN558" s="2"/>
      <c r="AO558" s="2"/>
      <c r="AP558" s="2"/>
      <c r="AQ558" s="11"/>
    </row>
    <row r="559" spans="1:43" s="60" customFormat="1" x14ac:dyDescent="0.55000000000000004">
      <c r="A559" s="59"/>
      <c r="E559" s="61"/>
      <c r="I559" s="61"/>
      <c r="AG559" s="62"/>
      <c r="AH559" s="63"/>
      <c r="AI559" s="63"/>
      <c r="AJ559" s="63"/>
      <c r="AK559" s="63"/>
      <c r="AL559" s="63"/>
      <c r="AM559" s="63"/>
      <c r="AN559" s="63"/>
      <c r="AO559" s="63"/>
      <c r="AP559" s="63"/>
      <c r="AQ559" s="64"/>
    </row>
    <row r="560" spans="1:43" s="12" customFormat="1" x14ac:dyDescent="0.55000000000000004">
      <c r="A560" s="53">
        <v>128</v>
      </c>
      <c r="B560" s="12" t="s">
        <v>56</v>
      </c>
      <c r="C560" s="12" t="s">
        <v>369</v>
      </c>
      <c r="D560" s="12" t="s">
        <v>131</v>
      </c>
      <c r="E560" s="23" t="s">
        <v>23</v>
      </c>
      <c r="F560" s="12">
        <v>15750</v>
      </c>
      <c r="G560" s="12">
        <v>7</v>
      </c>
      <c r="H560" s="12">
        <v>6575</v>
      </c>
      <c r="I560" s="23">
        <v>11</v>
      </c>
      <c r="J560" s="12">
        <v>0</v>
      </c>
      <c r="K560" s="12">
        <v>3</v>
      </c>
      <c r="L560" s="12">
        <v>13</v>
      </c>
      <c r="M560" s="12">
        <f t="shared" ref="M560" si="109">+(J560*400)+(K560*100)+L560</f>
        <v>313</v>
      </c>
      <c r="N560" s="12">
        <v>2</v>
      </c>
      <c r="P560" s="12">
        <v>313</v>
      </c>
      <c r="U560" s="12" t="s">
        <v>371</v>
      </c>
      <c r="V560" s="12" t="s">
        <v>160</v>
      </c>
      <c r="W560" s="12" t="s">
        <v>66</v>
      </c>
      <c r="X560" s="12">
        <v>10</v>
      </c>
      <c r="Y560" s="12">
        <v>15</v>
      </c>
      <c r="Z560" s="12">
        <f t="shared" ref="Z560" si="110">+X560*Y560</f>
        <v>150</v>
      </c>
      <c r="AA560" s="12">
        <v>2</v>
      </c>
      <c r="AC560" s="12">
        <v>150</v>
      </c>
      <c r="AF560" s="12">
        <v>21</v>
      </c>
      <c r="AG560" s="24"/>
      <c r="AH560" s="2"/>
      <c r="AI560" s="2"/>
      <c r="AJ560" s="2"/>
      <c r="AK560" s="2"/>
      <c r="AL560" s="2"/>
      <c r="AM560" s="2"/>
      <c r="AN560" s="2"/>
      <c r="AO560" s="2"/>
      <c r="AP560" s="2"/>
      <c r="AQ560" s="11"/>
    </row>
    <row r="561" spans="1:43" s="12" customFormat="1" x14ac:dyDescent="0.55000000000000004">
      <c r="A561" s="53"/>
      <c r="E561" s="23"/>
      <c r="I561" s="23"/>
      <c r="W561" s="12" t="s">
        <v>161</v>
      </c>
      <c r="X561" s="12">
        <v>2</v>
      </c>
      <c r="Y561" s="12">
        <v>4</v>
      </c>
      <c r="Z561" s="12">
        <v>8</v>
      </c>
      <c r="AA561" s="12">
        <v>2</v>
      </c>
      <c r="AC561" s="12">
        <v>8</v>
      </c>
      <c r="AF561" s="12">
        <v>21</v>
      </c>
      <c r="AG561" s="24" t="s">
        <v>67</v>
      </c>
      <c r="AH561" s="2"/>
      <c r="AI561" s="2"/>
      <c r="AJ561" s="2"/>
      <c r="AK561" s="2"/>
      <c r="AL561" s="2"/>
      <c r="AM561" s="2"/>
      <c r="AN561" s="2"/>
      <c r="AO561" s="2"/>
      <c r="AP561" s="2"/>
      <c r="AQ561" s="11"/>
    </row>
    <row r="562" spans="1:43" s="12" customFormat="1" x14ac:dyDescent="0.55000000000000004">
      <c r="A562" s="53"/>
      <c r="B562" s="12" t="s">
        <v>56</v>
      </c>
      <c r="C562" s="12" t="s">
        <v>369</v>
      </c>
      <c r="D562" s="12" t="s">
        <v>131</v>
      </c>
      <c r="E562" s="23" t="s">
        <v>23</v>
      </c>
      <c r="F562" s="12">
        <v>12014</v>
      </c>
      <c r="G562" s="12">
        <v>3</v>
      </c>
      <c r="H562" s="12">
        <v>5338</v>
      </c>
      <c r="I562" s="23">
        <v>11</v>
      </c>
      <c r="J562" s="12">
        <v>2</v>
      </c>
      <c r="K562" s="12">
        <v>2</v>
      </c>
      <c r="L562" s="12">
        <v>22</v>
      </c>
      <c r="M562" s="12">
        <f t="shared" ref="M562:M568" si="111">+(J562*400)+(K562*100)+L562</f>
        <v>1022</v>
      </c>
      <c r="N562" s="12">
        <v>1</v>
      </c>
      <c r="O562" s="12">
        <v>1022</v>
      </c>
      <c r="AG562" s="24" t="s">
        <v>228</v>
      </c>
      <c r="AH562" s="2"/>
      <c r="AI562" s="2"/>
      <c r="AJ562" s="2"/>
      <c r="AK562" s="2"/>
      <c r="AL562" s="2"/>
      <c r="AM562" s="2"/>
      <c r="AN562" s="2"/>
      <c r="AO562" s="2"/>
      <c r="AP562" s="2"/>
      <c r="AQ562" s="11"/>
    </row>
    <row r="563" spans="1:43" s="12" customFormat="1" x14ac:dyDescent="0.55000000000000004">
      <c r="A563" s="53"/>
      <c r="B563" s="12" t="s">
        <v>56</v>
      </c>
      <c r="C563" s="12" t="s">
        <v>369</v>
      </c>
      <c r="D563" s="12" t="s">
        <v>131</v>
      </c>
      <c r="E563" s="23" t="s">
        <v>23</v>
      </c>
      <c r="F563" s="12">
        <v>15033</v>
      </c>
      <c r="G563" s="12">
        <v>117</v>
      </c>
      <c r="H563" s="12">
        <v>6206</v>
      </c>
      <c r="I563" s="23">
        <v>11</v>
      </c>
      <c r="J563" s="12">
        <v>1</v>
      </c>
      <c r="K563" s="12">
        <v>3</v>
      </c>
      <c r="L563" s="12">
        <v>93</v>
      </c>
      <c r="M563" s="12">
        <f t="shared" si="111"/>
        <v>793</v>
      </c>
      <c r="N563" s="12">
        <v>1</v>
      </c>
      <c r="O563" s="12">
        <v>793</v>
      </c>
      <c r="AG563" s="24" t="s">
        <v>309</v>
      </c>
      <c r="AH563" s="2"/>
      <c r="AI563" s="2"/>
      <c r="AJ563" s="2"/>
      <c r="AK563" s="2"/>
      <c r="AL563" s="2"/>
      <c r="AM563" s="2"/>
      <c r="AN563" s="2"/>
      <c r="AO563" s="2"/>
      <c r="AP563" s="2"/>
      <c r="AQ563" s="11"/>
    </row>
    <row r="564" spans="1:43" s="12" customFormat="1" x14ac:dyDescent="0.55000000000000004">
      <c r="A564" s="53"/>
      <c r="B564" s="12" t="s">
        <v>56</v>
      </c>
      <c r="C564" s="12" t="s">
        <v>369</v>
      </c>
      <c r="D564" s="12" t="s">
        <v>131</v>
      </c>
      <c r="E564" s="23" t="s">
        <v>23</v>
      </c>
      <c r="F564" s="12">
        <v>15131</v>
      </c>
      <c r="G564" s="12">
        <v>19</v>
      </c>
      <c r="H564" s="12">
        <v>6302</v>
      </c>
      <c r="I564" s="23">
        <v>11</v>
      </c>
      <c r="J564" s="12">
        <v>1</v>
      </c>
      <c r="K564" s="12">
        <v>3</v>
      </c>
      <c r="L564" s="12">
        <v>61</v>
      </c>
      <c r="M564" s="12">
        <f>+(J564*400)+(K564*100)+L564</f>
        <v>761</v>
      </c>
      <c r="N564" s="12">
        <v>1</v>
      </c>
      <c r="O564" s="12">
        <v>761</v>
      </c>
      <c r="AG564" s="24" t="s">
        <v>228</v>
      </c>
      <c r="AH564" s="2"/>
      <c r="AI564" s="2"/>
      <c r="AJ564" s="2"/>
      <c r="AK564" s="2"/>
      <c r="AL564" s="2"/>
      <c r="AM564" s="2"/>
      <c r="AN564" s="2"/>
      <c r="AO564" s="2"/>
      <c r="AP564" s="2"/>
      <c r="AQ564" s="11"/>
    </row>
    <row r="565" spans="1:43" s="60" customFormat="1" x14ac:dyDescent="0.55000000000000004">
      <c r="A565" s="59"/>
      <c r="E565" s="61"/>
      <c r="I565" s="61"/>
      <c r="AG565" s="62"/>
      <c r="AH565" s="63"/>
      <c r="AI565" s="63"/>
      <c r="AJ565" s="63"/>
      <c r="AK565" s="63"/>
      <c r="AL565" s="63"/>
      <c r="AM565" s="63"/>
      <c r="AN565" s="63"/>
      <c r="AO565" s="63"/>
      <c r="AP565" s="63"/>
      <c r="AQ565" s="64"/>
    </row>
    <row r="566" spans="1:43" s="12" customFormat="1" x14ac:dyDescent="0.55000000000000004">
      <c r="A566" s="53">
        <v>129</v>
      </c>
      <c r="B566" s="12" t="s">
        <v>56</v>
      </c>
      <c r="C566" s="12" t="s">
        <v>372</v>
      </c>
      <c r="D566" s="12" t="s">
        <v>373</v>
      </c>
      <c r="E566" s="23" t="s">
        <v>23</v>
      </c>
      <c r="F566" s="12">
        <v>14915</v>
      </c>
      <c r="G566" s="12">
        <v>89</v>
      </c>
      <c r="H566" s="12">
        <v>6182</v>
      </c>
      <c r="I566" s="23">
        <v>11</v>
      </c>
      <c r="J566" s="12">
        <v>0</v>
      </c>
      <c r="K566" s="12">
        <v>1</v>
      </c>
      <c r="L566" s="12">
        <v>43</v>
      </c>
      <c r="M566" s="12">
        <f t="shared" si="111"/>
        <v>143</v>
      </c>
      <c r="N566" s="12">
        <v>2</v>
      </c>
      <c r="P566" s="12">
        <v>143</v>
      </c>
      <c r="U566" s="12" t="s">
        <v>374</v>
      </c>
      <c r="V566" s="12" t="s">
        <v>160</v>
      </c>
      <c r="W566" s="12" t="s">
        <v>66</v>
      </c>
      <c r="X566" s="12">
        <v>11.3</v>
      </c>
      <c r="Y566" s="12">
        <v>8.1</v>
      </c>
      <c r="Z566" s="12">
        <f t="shared" ref="Z566:Z567" si="112">+X566*Y566</f>
        <v>91.53</v>
      </c>
      <c r="AA566" s="12">
        <v>2</v>
      </c>
      <c r="AC566" s="12">
        <v>91.53</v>
      </c>
      <c r="AF566" s="12">
        <v>26</v>
      </c>
      <c r="AG566" s="24" t="s">
        <v>375</v>
      </c>
      <c r="AH566" s="2"/>
      <c r="AI566" s="2"/>
      <c r="AJ566" s="2"/>
      <c r="AK566" s="2"/>
      <c r="AL566" s="2"/>
      <c r="AM566" s="2"/>
      <c r="AN566" s="2"/>
      <c r="AO566" s="2"/>
      <c r="AP566" s="2"/>
      <c r="AQ566" s="11"/>
    </row>
    <row r="567" spans="1:43" s="32" customFormat="1" x14ac:dyDescent="0.55000000000000004">
      <c r="A567" s="53"/>
      <c r="B567" s="12"/>
      <c r="C567" s="12"/>
      <c r="D567" s="12"/>
      <c r="E567" s="23"/>
      <c r="F567" s="12"/>
      <c r="G567" s="12"/>
      <c r="H567" s="12"/>
      <c r="I567" s="23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 t="s">
        <v>161</v>
      </c>
      <c r="X567" s="12">
        <v>2.5</v>
      </c>
      <c r="Y567" s="12">
        <v>3</v>
      </c>
      <c r="Z567" s="12">
        <f t="shared" si="112"/>
        <v>7.5</v>
      </c>
      <c r="AA567" s="12">
        <v>2</v>
      </c>
      <c r="AB567" s="12"/>
      <c r="AC567" s="12">
        <v>7.5</v>
      </c>
      <c r="AD567" s="12"/>
      <c r="AE567" s="12"/>
      <c r="AF567" s="12">
        <v>26</v>
      </c>
      <c r="AG567" s="24" t="s">
        <v>67</v>
      </c>
      <c r="AH567" s="34"/>
      <c r="AI567" s="34"/>
      <c r="AJ567" s="34"/>
      <c r="AK567" s="34"/>
      <c r="AL567" s="34"/>
      <c r="AM567" s="34"/>
      <c r="AN567" s="34"/>
      <c r="AO567" s="34"/>
      <c r="AP567" s="34"/>
      <c r="AQ567" s="35"/>
    </row>
    <row r="568" spans="1:43" s="12" customFormat="1" x14ac:dyDescent="0.55000000000000004">
      <c r="A568" s="53"/>
      <c r="B568" s="12" t="s">
        <v>56</v>
      </c>
      <c r="C568" s="12" t="s">
        <v>372</v>
      </c>
      <c r="D568" s="12" t="s">
        <v>373</v>
      </c>
      <c r="E568" s="23" t="s">
        <v>23</v>
      </c>
      <c r="F568" s="12">
        <v>15840</v>
      </c>
      <c r="G568" s="12">
        <v>23</v>
      </c>
      <c r="H568" s="12">
        <v>6699</v>
      </c>
      <c r="I568" s="23">
        <v>11</v>
      </c>
      <c r="J568" s="12">
        <v>1</v>
      </c>
      <c r="K568" s="12">
        <v>0</v>
      </c>
      <c r="L568" s="12">
        <v>71</v>
      </c>
      <c r="M568" s="12">
        <f t="shared" si="111"/>
        <v>471</v>
      </c>
      <c r="N568" s="12">
        <v>1</v>
      </c>
      <c r="O568" s="12">
        <v>471</v>
      </c>
      <c r="AG568" s="24" t="s">
        <v>228</v>
      </c>
      <c r="AH568" s="2"/>
      <c r="AI568" s="2"/>
      <c r="AJ568" s="2"/>
      <c r="AK568" s="2"/>
      <c r="AL568" s="2"/>
      <c r="AM568" s="2"/>
      <c r="AN568" s="2"/>
      <c r="AO568" s="2"/>
      <c r="AP568" s="2"/>
      <c r="AQ568" s="11"/>
    </row>
    <row r="569" spans="1:43" s="12" customFormat="1" x14ac:dyDescent="0.55000000000000004">
      <c r="A569" s="53"/>
      <c r="B569" s="12" t="s">
        <v>56</v>
      </c>
      <c r="C569" s="12" t="s">
        <v>372</v>
      </c>
      <c r="D569" s="12" t="s">
        <v>373</v>
      </c>
      <c r="E569" s="23" t="s">
        <v>23</v>
      </c>
      <c r="F569" s="12">
        <v>15844</v>
      </c>
      <c r="G569" s="12">
        <v>29</v>
      </c>
      <c r="H569" s="12">
        <v>6703</v>
      </c>
      <c r="I569" s="23">
        <v>11</v>
      </c>
      <c r="J569" s="12">
        <v>0</v>
      </c>
      <c r="K569" s="12">
        <v>3</v>
      </c>
      <c r="L569" s="12">
        <v>54</v>
      </c>
      <c r="M569" s="12">
        <f t="shared" ref="M569" si="113">+(J569*400)+(K569*100)+L569</f>
        <v>354</v>
      </c>
      <c r="N569" s="12">
        <v>1</v>
      </c>
      <c r="O569" s="12">
        <v>354</v>
      </c>
      <c r="AG569" s="24" t="s">
        <v>228</v>
      </c>
      <c r="AH569" s="2"/>
      <c r="AI569" s="2"/>
      <c r="AJ569" s="2"/>
      <c r="AK569" s="2"/>
      <c r="AL569" s="2"/>
      <c r="AM569" s="2"/>
      <c r="AN569" s="2"/>
      <c r="AO569" s="2"/>
      <c r="AP569" s="2"/>
      <c r="AQ569" s="11"/>
    </row>
    <row r="570" spans="1:43" s="60" customFormat="1" x14ac:dyDescent="0.55000000000000004">
      <c r="A570" s="59"/>
      <c r="B570" s="72"/>
      <c r="E570" s="61"/>
      <c r="I570" s="61"/>
      <c r="AG570" s="62"/>
      <c r="AH570" s="63"/>
      <c r="AI570" s="63"/>
      <c r="AJ570" s="63"/>
      <c r="AK570" s="63"/>
      <c r="AL570" s="63"/>
      <c r="AM570" s="63"/>
      <c r="AN570" s="63"/>
      <c r="AO570" s="63"/>
      <c r="AP570" s="63"/>
      <c r="AQ570" s="64"/>
    </row>
    <row r="571" spans="1:43" s="12" customFormat="1" x14ac:dyDescent="0.55000000000000004">
      <c r="A571" s="53">
        <v>130</v>
      </c>
      <c r="B571" s="12" t="s">
        <v>56</v>
      </c>
      <c r="C571" s="12" t="s">
        <v>376</v>
      </c>
      <c r="D571" s="12" t="s">
        <v>377</v>
      </c>
      <c r="E571" s="23" t="s">
        <v>23</v>
      </c>
      <c r="F571" s="12">
        <v>15439</v>
      </c>
      <c r="G571" s="12">
        <v>23</v>
      </c>
      <c r="H571" s="12">
        <v>6639</v>
      </c>
      <c r="I571" s="23">
        <v>11</v>
      </c>
      <c r="J571" s="12">
        <v>2</v>
      </c>
      <c r="K571" s="12">
        <v>1</v>
      </c>
      <c r="L571" s="12">
        <v>92</v>
      </c>
      <c r="M571" s="12">
        <f t="shared" ref="M571:M602" si="114">+(J571*400)+(K571*100)+L571</f>
        <v>992</v>
      </c>
      <c r="N571" s="12">
        <v>1</v>
      </c>
      <c r="O571" s="12">
        <v>992</v>
      </c>
      <c r="AG571" s="24" t="s">
        <v>90</v>
      </c>
      <c r="AH571" s="2"/>
      <c r="AI571" s="2"/>
      <c r="AJ571" s="2"/>
      <c r="AK571" s="2"/>
      <c r="AL571" s="2"/>
      <c r="AM571" s="2"/>
      <c r="AN571" s="2"/>
      <c r="AO571" s="2"/>
      <c r="AP571" s="2"/>
      <c r="AQ571" s="11"/>
    </row>
    <row r="572" spans="1:43" s="12" customFormat="1" x14ac:dyDescent="0.55000000000000004">
      <c r="A572" s="53"/>
      <c r="B572" s="12" t="s">
        <v>56</v>
      </c>
      <c r="C572" s="12" t="s">
        <v>376</v>
      </c>
      <c r="D572" s="12" t="s">
        <v>377</v>
      </c>
      <c r="E572" s="23" t="s">
        <v>23</v>
      </c>
      <c r="F572" s="12">
        <v>15435</v>
      </c>
      <c r="G572" s="12">
        <v>17</v>
      </c>
      <c r="H572" s="12">
        <v>6635</v>
      </c>
      <c r="I572" s="23">
        <v>11</v>
      </c>
      <c r="J572" s="12">
        <v>2</v>
      </c>
      <c r="K572" s="12">
        <v>2</v>
      </c>
      <c r="L572" s="12">
        <v>48</v>
      </c>
      <c r="M572" s="12">
        <f t="shared" si="114"/>
        <v>1048</v>
      </c>
      <c r="N572" s="12">
        <v>1</v>
      </c>
      <c r="O572" s="12">
        <v>1048</v>
      </c>
      <c r="AG572" s="24" t="s">
        <v>63</v>
      </c>
      <c r="AH572" s="2"/>
      <c r="AI572" s="2"/>
      <c r="AJ572" s="2"/>
      <c r="AK572" s="2"/>
      <c r="AL572" s="2"/>
      <c r="AM572" s="2"/>
      <c r="AN572" s="2"/>
      <c r="AO572" s="2"/>
      <c r="AP572" s="2"/>
      <c r="AQ572" s="11"/>
    </row>
    <row r="573" spans="1:43" s="60" customFormat="1" x14ac:dyDescent="0.55000000000000004">
      <c r="A573" s="59"/>
      <c r="E573" s="61"/>
      <c r="I573" s="61"/>
      <c r="AG573" s="62"/>
      <c r="AH573" s="63"/>
      <c r="AI573" s="63"/>
      <c r="AJ573" s="63"/>
      <c r="AK573" s="63"/>
      <c r="AL573" s="63"/>
      <c r="AM573" s="63"/>
      <c r="AN573" s="63"/>
      <c r="AO573" s="63"/>
      <c r="AP573" s="63"/>
      <c r="AQ573" s="64"/>
    </row>
    <row r="574" spans="1:43" s="12" customFormat="1" x14ac:dyDescent="0.55000000000000004">
      <c r="A574" s="53">
        <v>131</v>
      </c>
      <c r="B574" s="12" t="s">
        <v>92</v>
      </c>
      <c r="C574" s="12" t="s">
        <v>378</v>
      </c>
      <c r="D574" s="12" t="s">
        <v>106</v>
      </c>
      <c r="E574" s="23" t="s">
        <v>23</v>
      </c>
      <c r="F574" s="12">
        <v>15452</v>
      </c>
      <c r="G574" s="12">
        <v>6</v>
      </c>
      <c r="H574" s="12">
        <v>6652</v>
      </c>
      <c r="I574" s="23">
        <v>11</v>
      </c>
      <c r="J574" s="12">
        <v>1</v>
      </c>
      <c r="K574" s="12">
        <v>3</v>
      </c>
      <c r="L574" s="12">
        <v>55</v>
      </c>
      <c r="M574" s="12">
        <f t="shared" si="114"/>
        <v>755</v>
      </c>
      <c r="N574" s="12">
        <v>1</v>
      </c>
      <c r="O574" s="12">
        <v>755</v>
      </c>
      <c r="AG574" s="24" t="s">
        <v>228</v>
      </c>
      <c r="AH574" s="2"/>
      <c r="AI574" s="2"/>
      <c r="AJ574" s="2"/>
      <c r="AK574" s="2"/>
      <c r="AL574" s="2"/>
      <c r="AM574" s="2"/>
      <c r="AN574" s="2"/>
      <c r="AO574" s="2"/>
      <c r="AP574" s="2"/>
      <c r="AQ574" s="11"/>
    </row>
    <row r="575" spans="1:43" s="60" customFormat="1" x14ac:dyDescent="0.55000000000000004">
      <c r="A575" s="59"/>
      <c r="E575" s="61"/>
      <c r="I575" s="61"/>
      <c r="AG575" s="62"/>
      <c r="AH575" s="63"/>
      <c r="AI575" s="63"/>
      <c r="AJ575" s="63"/>
      <c r="AK575" s="63"/>
      <c r="AL575" s="63"/>
      <c r="AM575" s="63"/>
      <c r="AN575" s="63"/>
      <c r="AO575" s="63"/>
      <c r="AP575" s="63"/>
      <c r="AQ575" s="64"/>
    </row>
    <row r="576" spans="1:43" s="12" customFormat="1" x14ac:dyDescent="0.55000000000000004">
      <c r="A576" s="53">
        <v>132</v>
      </c>
      <c r="B576" s="12" t="s">
        <v>92</v>
      </c>
      <c r="C576" s="12" t="s">
        <v>379</v>
      </c>
      <c r="D576" s="12" t="s">
        <v>77</v>
      </c>
      <c r="E576" s="23" t="s">
        <v>23</v>
      </c>
      <c r="F576" s="12">
        <v>12010</v>
      </c>
      <c r="G576" s="12">
        <v>3</v>
      </c>
      <c r="H576" s="12">
        <v>5334</v>
      </c>
      <c r="I576" s="23">
        <v>11</v>
      </c>
      <c r="J576" s="12">
        <v>1</v>
      </c>
      <c r="K576" s="12">
        <v>3</v>
      </c>
      <c r="L576" s="12">
        <v>64</v>
      </c>
      <c r="M576" s="12">
        <f t="shared" si="114"/>
        <v>764</v>
      </c>
      <c r="N576" s="12">
        <v>2</v>
      </c>
      <c r="P576" s="12">
        <v>764</v>
      </c>
      <c r="U576" s="12" t="s">
        <v>380</v>
      </c>
      <c r="V576" s="12" t="s">
        <v>160</v>
      </c>
      <c r="W576" s="12" t="s">
        <v>66</v>
      </c>
      <c r="X576" s="12">
        <v>18</v>
      </c>
      <c r="Y576" s="12">
        <v>6</v>
      </c>
      <c r="Z576" s="12">
        <f t="shared" ref="Z576:Z602" si="115">+X576*Y576</f>
        <v>108</v>
      </c>
      <c r="AA576" s="12">
        <v>2</v>
      </c>
      <c r="AC576" s="12">
        <v>108</v>
      </c>
      <c r="AF576" s="12">
        <v>26</v>
      </c>
      <c r="AG576" s="24"/>
      <c r="AH576" s="2"/>
      <c r="AI576" s="2"/>
      <c r="AJ576" s="2"/>
      <c r="AK576" s="2"/>
      <c r="AL576" s="2"/>
      <c r="AM576" s="2"/>
      <c r="AN576" s="2"/>
      <c r="AO576" s="2"/>
      <c r="AP576" s="2"/>
      <c r="AQ576" s="11"/>
    </row>
    <row r="577" spans="1:43" s="12" customFormat="1" x14ac:dyDescent="0.55000000000000004">
      <c r="A577" s="53"/>
      <c r="E577" s="23"/>
      <c r="I577" s="23"/>
      <c r="W577" s="12" t="s">
        <v>66</v>
      </c>
      <c r="X577" s="12">
        <v>6</v>
      </c>
      <c r="Y577" s="12">
        <v>9</v>
      </c>
      <c r="Z577" s="12">
        <f t="shared" si="115"/>
        <v>54</v>
      </c>
      <c r="AA577" s="12">
        <v>2</v>
      </c>
      <c r="AC577" s="12">
        <v>54</v>
      </c>
      <c r="AF577" s="12">
        <v>11</v>
      </c>
      <c r="AG577" s="24" t="s">
        <v>133</v>
      </c>
      <c r="AH577" s="2"/>
      <c r="AI577" s="2"/>
      <c r="AJ577" s="2"/>
      <c r="AK577" s="2"/>
      <c r="AL577" s="2"/>
      <c r="AM577" s="2"/>
      <c r="AN577" s="2"/>
      <c r="AO577" s="2"/>
      <c r="AP577" s="2"/>
      <c r="AQ577" s="11"/>
    </row>
    <row r="578" spans="1:43" s="12" customFormat="1" x14ac:dyDescent="0.55000000000000004">
      <c r="A578" s="53"/>
      <c r="E578" s="23"/>
      <c r="I578" s="23"/>
      <c r="U578" s="12" t="s">
        <v>381</v>
      </c>
      <c r="V578" s="12" t="s">
        <v>160</v>
      </c>
      <c r="W578" s="12" t="s">
        <v>66</v>
      </c>
      <c r="X578" s="12">
        <v>6</v>
      </c>
      <c r="Y578" s="12">
        <v>23</v>
      </c>
      <c r="Z578" s="12">
        <f t="shared" si="115"/>
        <v>138</v>
      </c>
      <c r="AA578" s="12">
        <v>2</v>
      </c>
      <c r="AC578" s="12">
        <v>138</v>
      </c>
      <c r="AF578" s="12">
        <v>31</v>
      </c>
      <c r="AG578" s="24" t="s">
        <v>382</v>
      </c>
      <c r="AH578" s="2"/>
      <c r="AI578" s="2"/>
      <c r="AJ578" s="2"/>
      <c r="AK578" s="2"/>
      <c r="AL578" s="2"/>
      <c r="AM578" s="2"/>
      <c r="AN578" s="2"/>
      <c r="AO578" s="2"/>
      <c r="AP578" s="2"/>
      <c r="AQ578" s="11"/>
    </row>
    <row r="579" spans="1:43" s="12" customFormat="1" x14ac:dyDescent="0.55000000000000004">
      <c r="A579" s="53"/>
      <c r="E579" s="23"/>
      <c r="I579" s="23"/>
      <c r="W579" s="12" t="s">
        <v>161</v>
      </c>
      <c r="X579" s="12">
        <v>2</v>
      </c>
      <c r="Y579" s="12">
        <v>4</v>
      </c>
      <c r="Z579" s="12">
        <f t="shared" si="115"/>
        <v>8</v>
      </c>
      <c r="AA579" s="12">
        <v>2</v>
      </c>
      <c r="AC579" s="12">
        <v>8</v>
      </c>
      <c r="AF579" s="12">
        <v>31</v>
      </c>
      <c r="AG579" s="24" t="s">
        <v>67</v>
      </c>
      <c r="AH579" s="2"/>
      <c r="AI579" s="2"/>
      <c r="AJ579" s="2"/>
      <c r="AK579" s="2"/>
      <c r="AL579" s="2"/>
      <c r="AM579" s="2"/>
      <c r="AN579" s="2"/>
      <c r="AO579" s="2"/>
      <c r="AP579" s="2"/>
      <c r="AQ579" s="11"/>
    </row>
    <row r="580" spans="1:43" s="12" customFormat="1" x14ac:dyDescent="0.55000000000000004">
      <c r="A580" s="53"/>
      <c r="B580" s="12" t="s">
        <v>92</v>
      </c>
      <c r="C580" s="12" t="s">
        <v>379</v>
      </c>
      <c r="D580" s="12" t="s">
        <v>77</v>
      </c>
      <c r="E580" s="23" t="s">
        <v>23</v>
      </c>
      <c r="F580" s="12">
        <v>12010</v>
      </c>
      <c r="G580" s="12">
        <v>3</v>
      </c>
      <c r="H580" s="12">
        <v>5334</v>
      </c>
      <c r="I580" s="23">
        <v>11</v>
      </c>
      <c r="J580" s="12">
        <v>1</v>
      </c>
      <c r="K580" s="12">
        <v>3</v>
      </c>
      <c r="L580" s="12">
        <v>64</v>
      </c>
      <c r="M580" s="12">
        <f t="shared" ref="M580" si="116">+(J580*400)+(K580*100)+L580</f>
        <v>764</v>
      </c>
      <c r="N580" s="12">
        <v>2</v>
      </c>
      <c r="P580" s="12">
        <v>764</v>
      </c>
      <c r="U580" s="12" t="s">
        <v>138</v>
      </c>
      <c r="V580" s="12" t="s">
        <v>160</v>
      </c>
      <c r="W580" s="12" t="s">
        <v>66</v>
      </c>
      <c r="X580" s="12">
        <v>9</v>
      </c>
      <c r="Y580" s="12">
        <v>22</v>
      </c>
      <c r="Z580" s="12">
        <f t="shared" si="115"/>
        <v>198</v>
      </c>
      <c r="AA580" s="12">
        <v>2</v>
      </c>
      <c r="AC580" s="12">
        <v>198</v>
      </c>
      <c r="AF580" s="12">
        <v>3</v>
      </c>
      <c r="AG580" s="24"/>
      <c r="AH580" s="2"/>
      <c r="AI580" s="2"/>
      <c r="AJ580" s="2"/>
      <c r="AK580" s="2"/>
      <c r="AL580" s="2"/>
      <c r="AM580" s="2"/>
      <c r="AN580" s="2"/>
      <c r="AO580" s="2"/>
      <c r="AP580" s="2"/>
      <c r="AQ580" s="11"/>
    </row>
    <row r="581" spans="1:43" s="12" customFormat="1" x14ac:dyDescent="0.55000000000000004">
      <c r="A581" s="53"/>
      <c r="B581" s="12" t="s">
        <v>92</v>
      </c>
      <c r="C581" s="12" t="s">
        <v>379</v>
      </c>
      <c r="D581" s="12" t="s">
        <v>77</v>
      </c>
      <c r="E581" s="23" t="s">
        <v>23</v>
      </c>
      <c r="F581" s="12">
        <v>15839</v>
      </c>
      <c r="G581" s="12">
        <v>1</v>
      </c>
      <c r="H581" s="12">
        <v>6698</v>
      </c>
      <c r="I581" s="23">
        <v>11</v>
      </c>
      <c r="J581" s="12">
        <v>2</v>
      </c>
      <c r="K581" s="12">
        <v>3</v>
      </c>
      <c r="L581" s="12">
        <v>52</v>
      </c>
      <c r="M581" s="12">
        <f>+(J581*400)+(K581*100)+L581</f>
        <v>1152</v>
      </c>
      <c r="N581" s="12">
        <v>1</v>
      </c>
      <c r="O581" s="12">
        <v>1152</v>
      </c>
      <c r="AG581" s="24"/>
      <c r="AH581" s="2"/>
      <c r="AI581" s="2"/>
      <c r="AJ581" s="2"/>
      <c r="AK581" s="2"/>
      <c r="AL581" s="2"/>
      <c r="AM581" s="2"/>
      <c r="AN581" s="2"/>
      <c r="AO581" s="2"/>
      <c r="AP581" s="2"/>
      <c r="AQ581" s="11"/>
    </row>
    <row r="582" spans="1:43" s="60" customFormat="1" x14ac:dyDescent="0.55000000000000004">
      <c r="A582" s="59"/>
      <c r="E582" s="61"/>
      <c r="I582" s="61"/>
      <c r="AG582" s="62"/>
      <c r="AH582" s="63"/>
      <c r="AI582" s="63"/>
      <c r="AJ582" s="63"/>
      <c r="AK582" s="63"/>
      <c r="AL582" s="63"/>
      <c r="AM582" s="63"/>
      <c r="AN582" s="63"/>
      <c r="AO582" s="63"/>
      <c r="AP582" s="63"/>
      <c r="AQ582" s="64"/>
    </row>
    <row r="583" spans="1:43" s="12" customFormat="1" x14ac:dyDescent="0.55000000000000004">
      <c r="A583" s="53">
        <v>133</v>
      </c>
      <c r="B583" s="12" t="s">
        <v>92</v>
      </c>
      <c r="C583" s="12" t="s">
        <v>383</v>
      </c>
      <c r="D583" s="12" t="s">
        <v>384</v>
      </c>
      <c r="E583" s="23" t="s">
        <v>23</v>
      </c>
      <c r="F583" s="12">
        <v>14910</v>
      </c>
      <c r="G583" s="12">
        <v>6</v>
      </c>
      <c r="H583" s="12">
        <v>6177</v>
      </c>
      <c r="I583" s="23">
        <v>11</v>
      </c>
      <c r="J583" s="12">
        <v>0</v>
      </c>
      <c r="K583" s="12">
        <v>2</v>
      </c>
      <c r="L583" s="12">
        <v>61</v>
      </c>
      <c r="M583" s="12">
        <f t="shared" si="114"/>
        <v>261</v>
      </c>
      <c r="N583" s="12">
        <v>2</v>
      </c>
      <c r="P583" s="12">
        <v>261</v>
      </c>
      <c r="U583" s="12" t="s">
        <v>385</v>
      </c>
      <c r="V583" s="12" t="s">
        <v>160</v>
      </c>
      <c r="W583" s="12" t="s">
        <v>66</v>
      </c>
      <c r="X583" s="12">
        <v>6</v>
      </c>
      <c r="Y583" s="12">
        <v>11.5</v>
      </c>
      <c r="Z583" s="12">
        <f t="shared" si="115"/>
        <v>69</v>
      </c>
      <c r="AA583" s="12">
        <v>2</v>
      </c>
      <c r="AC583" s="12">
        <v>69</v>
      </c>
      <c r="AF583" s="12">
        <v>21</v>
      </c>
      <c r="AG583" s="24"/>
      <c r="AH583" s="2"/>
      <c r="AI583" s="2"/>
      <c r="AJ583" s="2"/>
      <c r="AK583" s="2"/>
      <c r="AL583" s="2"/>
      <c r="AM583" s="2"/>
      <c r="AN583" s="2"/>
      <c r="AO583" s="2"/>
      <c r="AP583" s="2"/>
      <c r="AQ583" s="11"/>
    </row>
    <row r="584" spans="1:43" s="12" customFormat="1" x14ac:dyDescent="0.55000000000000004">
      <c r="A584" s="53"/>
      <c r="B584" s="12" t="s">
        <v>92</v>
      </c>
      <c r="C584" s="12" t="s">
        <v>383</v>
      </c>
      <c r="D584" s="12" t="s">
        <v>384</v>
      </c>
      <c r="E584" s="23" t="s">
        <v>23</v>
      </c>
      <c r="F584" s="12">
        <v>15366</v>
      </c>
      <c r="G584" s="12">
        <v>15</v>
      </c>
      <c r="H584" s="12">
        <v>6541</v>
      </c>
      <c r="I584" s="23">
        <v>11</v>
      </c>
      <c r="J584" s="12">
        <v>1</v>
      </c>
      <c r="K584" s="12">
        <v>0</v>
      </c>
      <c r="L584" s="12">
        <v>48</v>
      </c>
      <c r="M584" s="12">
        <f t="shared" si="114"/>
        <v>448</v>
      </c>
      <c r="N584" s="12">
        <v>1</v>
      </c>
      <c r="O584" s="12">
        <v>448</v>
      </c>
      <c r="AG584" s="24" t="s">
        <v>228</v>
      </c>
      <c r="AH584" s="2"/>
      <c r="AI584" s="2"/>
      <c r="AJ584" s="2"/>
      <c r="AK584" s="2"/>
      <c r="AL584" s="2"/>
      <c r="AM584" s="2"/>
      <c r="AN584" s="2"/>
      <c r="AO584" s="2"/>
      <c r="AP584" s="2"/>
      <c r="AQ584" s="11"/>
    </row>
    <row r="585" spans="1:43" s="60" customFormat="1" x14ac:dyDescent="0.55000000000000004">
      <c r="A585" s="59"/>
      <c r="E585" s="61"/>
      <c r="I585" s="61"/>
      <c r="AG585" s="62"/>
      <c r="AH585" s="63"/>
      <c r="AI585" s="63"/>
      <c r="AJ585" s="63"/>
      <c r="AK585" s="63"/>
      <c r="AL585" s="63"/>
      <c r="AM585" s="63"/>
      <c r="AN585" s="63"/>
      <c r="AO585" s="63"/>
      <c r="AP585" s="63"/>
      <c r="AQ585" s="64"/>
    </row>
    <row r="586" spans="1:43" s="12" customFormat="1" x14ac:dyDescent="0.55000000000000004">
      <c r="A586" s="53">
        <v>134</v>
      </c>
      <c r="B586" s="12" t="s">
        <v>92</v>
      </c>
      <c r="C586" s="12" t="s">
        <v>386</v>
      </c>
      <c r="D586" s="12" t="s">
        <v>111</v>
      </c>
      <c r="E586" s="23" t="s">
        <v>23</v>
      </c>
      <c r="F586" s="12">
        <v>15455</v>
      </c>
      <c r="G586" s="12">
        <v>9</v>
      </c>
      <c r="H586" s="12">
        <v>6655</v>
      </c>
      <c r="I586" s="23">
        <v>11</v>
      </c>
      <c r="J586" s="12">
        <v>5</v>
      </c>
      <c r="K586" s="12">
        <v>0</v>
      </c>
      <c r="L586" s="12">
        <v>6</v>
      </c>
      <c r="M586" s="12">
        <f t="shared" si="114"/>
        <v>2006</v>
      </c>
      <c r="N586" s="12">
        <v>1</v>
      </c>
      <c r="O586" s="12">
        <v>2006</v>
      </c>
      <c r="AG586" s="24" t="s">
        <v>228</v>
      </c>
      <c r="AH586" s="2"/>
      <c r="AI586" s="2"/>
      <c r="AJ586" s="2"/>
      <c r="AK586" s="2"/>
      <c r="AL586" s="2"/>
      <c r="AM586" s="2"/>
      <c r="AN586" s="2"/>
      <c r="AO586" s="2"/>
      <c r="AP586" s="2"/>
      <c r="AQ586" s="11"/>
    </row>
    <row r="587" spans="1:43" s="60" customFormat="1" x14ac:dyDescent="0.55000000000000004">
      <c r="A587" s="59"/>
      <c r="E587" s="61"/>
      <c r="I587" s="61"/>
      <c r="AG587" s="62"/>
      <c r="AH587" s="63"/>
      <c r="AI587" s="63"/>
      <c r="AJ587" s="63"/>
      <c r="AK587" s="63"/>
      <c r="AL587" s="63"/>
      <c r="AM587" s="63"/>
      <c r="AN587" s="63"/>
      <c r="AO587" s="63"/>
      <c r="AP587" s="63"/>
      <c r="AQ587" s="64"/>
    </row>
    <row r="588" spans="1:43" s="12" customFormat="1" x14ac:dyDescent="0.55000000000000004">
      <c r="A588" s="53">
        <v>135</v>
      </c>
      <c r="B588" s="12" t="s">
        <v>92</v>
      </c>
      <c r="C588" s="12" t="s">
        <v>387</v>
      </c>
      <c r="D588" s="12" t="s">
        <v>367</v>
      </c>
      <c r="E588" s="23" t="s">
        <v>23</v>
      </c>
      <c r="F588" s="12">
        <v>15457</v>
      </c>
      <c r="G588" s="12">
        <v>36</v>
      </c>
      <c r="H588" s="12">
        <v>6657</v>
      </c>
      <c r="I588" s="23">
        <v>11</v>
      </c>
      <c r="J588" s="12">
        <v>2</v>
      </c>
      <c r="K588" s="12">
        <v>2</v>
      </c>
      <c r="L588" s="12">
        <v>8</v>
      </c>
      <c r="M588" s="12">
        <f t="shared" si="114"/>
        <v>1008</v>
      </c>
      <c r="N588" s="12">
        <v>1</v>
      </c>
      <c r="O588" s="12">
        <v>1008</v>
      </c>
      <c r="AG588" s="24" t="s">
        <v>276</v>
      </c>
      <c r="AH588" s="2"/>
      <c r="AI588" s="2"/>
      <c r="AJ588" s="2"/>
      <c r="AK588" s="2"/>
      <c r="AL588" s="2"/>
      <c r="AM588" s="2"/>
      <c r="AN588" s="2"/>
      <c r="AO588" s="2"/>
      <c r="AP588" s="2"/>
      <c r="AQ588" s="11"/>
    </row>
    <row r="589" spans="1:43" s="12" customFormat="1" x14ac:dyDescent="0.55000000000000004">
      <c r="A589" s="53"/>
      <c r="B589" s="12" t="s">
        <v>92</v>
      </c>
      <c r="C589" s="12" t="s">
        <v>387</v>
      </c>
      <c r="D589" s="12" t="s">
        <v>367</v>
      </c>
      <c r="E589" s="23" t="s">
        <v>23</v>
      </c>
      <c r="F589" s="12">
        <v>15989</v>
      </c>
      <c r="G589" s="12">
        <v>4</v>
      </c>
      <c r="H589" s="12">
        <v>6848</v>
      </c>
      <c r="I589" s="23">
        <v>11</v>
      </c>
      <c r="J589" s="12">
        <v>1</v>
      </c>
      <c r="K589" s="12">
        <v>0</v>
      </c>
      <c r="L589" s="12">
        <v>89</v>
      </c>
      <c r="M589" s="12">
        <f t="shared" si="114"/>
        <v>489</v>
      </c>
      <c r="N589" s="12">
        <v>1</v>
      </c>
      <c r="O589" s="12">
        <v>489</v>
      </c>
      <c r="AG589" s="24" t="s">
        <v>276</v>
      </c>
      <c r="AH589" s="2"/>
      <c r="AI589" s="2"/>
      <c r="AJ589" s="2"/>
      <c r="AK589" s="2"/>
      <c r="AL589" s="2"/>
      <c r="AM589" s="2"/>
      <c r="AN589" s="2"/>
      <c r="AO589" s="2"/>
      <c r="AP589" s="2"/>
      <c r="AQ589" s="11"/>
    </row>
    <row r="590" spans="1:43" s="12" customFormat="1" x14ac:dyDescent="0.55000000000000004">
      <c r="A590" s="53"/>
      <c r="B590" s="12" t="s">
        <v>92</v>
      </c>
      <c r="C590" s="12" t="s">
        <v>387</v>
      </c>
      <c r="D590" s="12" t="s">
        <v>367</v>
      </c>
      <c r="E590" s="23" t="s">
        <v>23</v>
      </c>
      <c r="F590" s="12">
        <v>15852</v>
      </c>
      <c r="G590" s="12">
        <v>12</v>
      </c>
      <c r="H590" s="12">
        <v>6711</v>
      </c>
      <c r="I590" s="23">
        <v>11</v>
      </c>
      <c r="J590" s="12">
        <v>2</v>
      </c>
      <c r="K590" s="12">
        <v>2</v>
      </c>
      <c r="L590" s="12">
        <v>88</v>
      </c>
      <c r="M590" s="12">
        <f t="shared" si="114"/>
        <v>1088</v>
      </c>
      <c r="N590" s="12">
        <v>1</v>
      </c>
      <c r="O590" s="12">
        <v>1088</v>
      </c>
      <c r="AG590" s="24" t="s">
        <v>228</v>
      </c>
      <c r="AH590" s="2"/>
      <c r="AI590" s="2"/>
      <c r="AJ590" s="2"/>
      <c r="AK590" s="2"/>
      <c r="AL590" s="2"/>
      <c r="AM590" s="2"/>
      <c r="AN590" s="2"/>
      <c r="AO590" s="2"/>
      <c r="AP590" s="2"/>
      <c r="AQ590" s="11"/>
    </row>
    <row r="591" spans="1:43" s="12" customFormat="1" x14ac:dyDescent="0.55000000000000004">
      <c r="A591" s="53"/>
      <c r="B591" s="12" t="s">
        <v>92</v>
      </c>
      <c r="C591" s="12" t="s">
        <v>387</v>
      </c>
      <c r="D591" s="12" t="s">
        <v>367</v>
      </c>
      <c r="E591" s="23" t="s">
        <v>23</v>
      </c>
      <c r="F591" s="12">
        <v>15985</v>
      </c>
      <c r="G591" s="12">
        <v>10</v>
      </c>
      <c r="H591" s="12">
        <v>6844</v>
      </c>
      <c r="I591" s="23">
        <v>11</v>
      </c>
      <c r="J591" s="12">
        <v>1</v>
      </c>
      <c r="K591" s="12">
        <v>0</v>
      </c>
      <c r="L591" s="12">
        <v>89</v>
      </c>
      <c r="M591" s="12">
        <f t="shared" si="114"/>
        <v>489</v>
      </c>
      <c r="N591" s="12">
        <v>1</v>
      </c>
      <c r="O591" s="12">
        <v>489</v>
      </c>
      <c r="AG591" s="24" t="s">
        <v>228</v>
      </c>
      <c r="AH591" s="2"/>
      <c r="AI591" s="2"/>
      <c r="AJ591" s="2"/>
      <c r="AK591" s="2"/>
      <c r="AL591" s="2"/>
      <c r="AM591" s="2"/>
      <c r="AN591" s="2"/>
      <c r="AO591" s="2"/>
      <c r="AP591" s="2"/>
      <c r="AQ591" s="11"/>
    </row>
    <row r="592" spans="1:43" s="12" customFormat="1" x14ac:dyDescent="0.55000000000000004">
      <c r="A592" s="53"/>
      <c r="B592" s="12" t="s">
        <v>92</v>
      </c>
      <c r="C592" s="12" t="s">
        <v>387</v>
      </c>
      <c r="D592" s="12" t="s">
        <v>367</v>
      </c>
      <c r="E592" s="23" t="s">
        <v>23</v>
      </c>
      <c r="F592" s="12">
        <v>15403</v>
      </c>
      <c r="G592" s="12">
        <v>53</v>
      </c>
      <c r="H592" s="12">
        <v>6603</v>
      </c>
      <c r="I592" s="23">
        <v>11</v>
      </c>
      <c r="J592" s="12">
        <v>2</v>
      </c>
      <c r="K592" s="12">
        <v>2</v>
      </c>
      <c r="L592" s="12">
        <v>24</v>
      </c>
      <c r="M592" s="12">
        <f t="shared" si="114"/>
        <v>1024</v>
      </c>
      <c r="N592" s="12">
        <v>1</v>
      </c>
      <c r="O592" s="12">
        <v>1024</v>
      </c>
      <c r="AG592" s="24" t="s">
        <v>228</v>
      </c>
      <c r="AH592" s="2"/>
      <c r="AI592" s="2"/>
      <c r="AJ592" s="2"/>
      <c r="AK592" s="2"/>
      <c r="AL592" s="2"/>
      <c r="AM592" s="2"/>
      <c r="AN592" s="2"/>
      <c r="AO592" s="2"/>
      <c r="AP592" s="2"/>
      <c r="AQ592" s="11"/>
    </row>
    <row r="593" spans="1:43" s="60" customFormat="1" x14ac:dyDescent="0.55000000000000004">
      <c r="A593" s="59"/>
      <c r="E593" s="61"/>
      <c r="I593" s="61"/>
      <c r="AG593" s="62"/>
      <c r="AH593" s="63"/>
      <c r="AI593" s="63"/>
      <c r="AJ593" s="63"/>
      <c r="AK593" s="63"/>
      <c r="AL593" s="63"/>
      <c r="AM593" s="63"/>
      <c r="AN593" s="63"/>
      <c r="AO593" s="63"/>
      <c r="AP593" s="63"/>
      <c r="AQ593" s="64"/>
    </row>
    <row r="594" spans="1:43" s="12" customFormat="1" x14ac:dyDescent="0.55000000000000004">
      <c r="A594" s="53">
        <v>136</v>
      </c>
      <c r="B594" s="12" t="s">
        <v>92</v>
      </c>
      <c r="C594" s="12" t="s">
        <v>388</v>
      </c>
      <c r="D594" s="12" t="s">
        <v>121</v>
      </c>
      <c r="E594" s="23" t="s">
        <v>23</v>
      </c>
      <c r="F594" s="12">
        <v>15077</v>
      </c>
      <c r="G594" s="12">
        <v>156</v>
      </c>
      <c r="H594" s="12">
        <v>6248</v>
      </c>
      <c r="I594" s="23">
        <v>11</v>
      </c>
      <c r="J594" s="12">
        <v>1</v>
      </c>
      <c r="K594" s="12">
        <v>0</v>
      </c>
      <c r="L594" s="12">
        <v>80</v>
      </c>
      <c r="M594" s="12">
        <f t="shared" si="114"/>
        <v>480</v>
      </c>
      <c r="N594" s="12">
        <v>1</v>
      </c>
      <c r="O594" s="12">
        <v>480</v>
      </c>
      <c r="AG594" s="24" t="s">
        <v>389</v>
      </c>
      <c r="AH594" s="2"/>
      <c r="AI594" s="2"/>
      <c r="AJ594" s="2"/>
      <c r="AK594" s="2"/>
      <c r="AL594" s="2"/>
      <c r="AM594" s="2"/>
      <c r="AN594" s="2"/>
      <c r="AO594" s="2"/>
      <c r="AP594" s="2"/>
      <c r="AQ594" s="11"/>
    </row>
    <row r="595" spans="1:43" s="60" customFormat="1" x14ac:dyDescent="0.55000000000000004">
      <c r="A595" s="59"/>
      <c r="E595" s="61"/>
      <c r="I595" s="61"/>
      <c r="AG595" s="62"/>
      <c r="AH595" s="63"/>
      <c r="AI595" s="63"/>
      <c r="AJ595" s="63"/>
      <c r="AK595" s="63"/>
      <c r="AL595" s="63"/>
      <c r="AM595" s="63"/>
      <c r="AN595" s="63"/>
      <c r="AO595" s="63"/>
      <c r="AP595" s="63"/>
      <c r="AQ595" s="64"/>
    </row>
    <row r="596" spans="1:43" s="12" customFormat="1" x14ac:dyDescent="0.55000000000000004">
      <c r="A596" s="53">
        <v>137</v>
      </c>
      <c r="B596" s="12" t="s">
        <v>92</v>
      </c>
      <c r="C596" s="12" t="s">
        <v>388</v>
      </c>
      <c r="D596" s="12" t="s">
        <v>106</v>
      </c>
      <c r="E596" s="23" t="s">
        <v>550</v>
      </c>
      <c r="I596" s="23">
        <v>11</v>
      </c>
      <c r="J596" s="12">
        <v>1</v>
      </c>
      <c r="K596" s="12">
        <v>1</v>
      </c>
      <c r="L596" s="12">
        <v>0</v>
      </c>
      <c r="M596" s="12">
        <f t="shared" si="114"/>
        <v>500</v>
      </c>
      <c r="N596" s="12">
        <v>1</v>
      </c>
      <c r="O596" s="12">
        <v>500</v>
      </c>
      <c r="AG596" s="24" t="s">
        <v>228</v>
      </c>
      <c r="AH596" s="2"/>
      <c r="AI596" s="2"/>
      <c r="AJ596" s="2"/>
      <c r="AK596" s="2"/>
      <c r="AL596" s="2"/>
      <c r="AM596" s="2"/>
      <c r="AN596" s="2"/>
      <c r="AO596" s="2"/>
      <c r="AP596" s="2"/>
      <c r="AQ596" s="11"/>
    </row>
    <row r="597" spans="1:43" s="60" customFormat="1" x14ac:dyDescent="0.55000000000000004">
      <c r="A597" s="59"/>
      <c r="E597" s="61"/>
      <c r="I597" s="61"/>
      <c r="AG597" s="62"/>
      <c r="AH597" s="63"/>
      <c r="AI597" s="63"/>
      <c r="AJ597" s="63"/>
      <c r="AK597" s="63"/>
      <c r="AL597" s="63"/>
      <c r="AM597" s="63"/>
      <c r="AN597" s="63"/>
      <c r="AO597" s="63"/>
      <c r="AP597" s="63"/>
      <c r="AQ597" s="64"/>
    </row>
    <row r="598" spans="1:43" s="12" customFormat="1" x14ac:dyDescent="0.55000000000000004">
      <c r="A598" s="53">
        <v>138</v>
      </c>
      <c r="B598" s="12" t="s">
        <v>75</v>
      </c>
      <c r="C598" s="12" t="s">
        <v>390</v>
      </c>
      <c r="D598" s="12" t="s">
        <v>152</v>
      </c>
      <c r="E598" s="23" t="s">
        <v>23</v>
      </c>
      <c r="F598" s="12">
        <v>15814</v>
      </c>
      <c r="G598" s="12">
        <v>75</v>
      </c>
      <c r="H598" s="12">
        <v>6673</v>
      </c>
      <c r="I598" s="23">
        <v>11</v>
      </c>
      <c r="J598" s="12">
        <v>1</v>
      </c>
      <c r="K598" s="12">
        <v>0</v>
      </c>
      <c r="L598" s="12">
        <v>83</v>
      </c>
      <c r="M598" s="12">
        <f t="shared" si="114"/>
        <v>483</v>
      </c>
      <c r="N598" s="12">
        <v>1</v>
      </c>
      <c r="O598" s="12">
        <v>483</v>
      </c>
      <c r="AG598" s="24" t="s">
        <v>391</v>
      </c>
      <c r="AH598" s="2"/>
      <c r="AI598" s="2"/>
      <c r="AJ598" s="2"/>
      <c r="AK598" s="2"/>
      <c r="AL598" s="2"/>
      <c r="AM598" s="2"/>
      <c r="AN598" s="2"/>
      <c r="AO598" s="2"/>
      <c r="AP598" s="2"/>
      <c r="AQ598" s="11"/>
    </row>
    <row r="599" spans="1:43" s="60" customFormat="1" x14ac:dyDescent="0.55000000000000004">
      <c r="A599" s="59"/>
      <c r="E599" s="61"/>
      <c r="I599" s="61"/>
      <c r="AG599" s="62"/>
      <c r="AH599" s="63"/>
      <c r="AI599" s="63"/>
      <c r="AJ599" s="63"/>
      <c r="AK599" s="63"/>
      <c r="AL599" s="63"/>
      <c r="AM599" s="63"/>
      <c r="AN599" s="63"/>
      <c r="AO599" s="63"/>
      <c r="AP599" s="63"/>
      <c r="AQ599" s="64"/>
    </row>
    <row r="600" spans="1:43" s="12" customFormat="1" x14ac:dyDescent="0.55000000000000004">
      <c r="A600" s="53">
        <v>139</v>
      </c>
      <c r="B600" s="12" t="s">
        <v>92</v>
      </c>
      <c r="C600" s="12" t="s">
        <v>392</v>
      </c>
      <c r="D600" s="12" t="s">
        <v>345</v>
      </c>
      <c r="E600" s="23" t="s">
        <v>23</v>
      </c>
      <c r="F600" s="12">
        <v>15854</v>
      </c>
      <c r="G600" s="12">
        <v>8</v>
      </c>
      <c r="H600" s="12">
        <v>6713</v>
      </c>
      <c r="I600" s="23">
        <v>11</v>
      </c>
      <c r="J600" s="12">
        <v>0</v>
      </c>
      <c r="K600" s="12">
        <v>3</v>
      </c>
      <c r="L600" s="12">
        <v>1</v>
      </c>
      <c r="M600" s="12">
        <f t="shared" si="114"/>
        <v>301</v>
      </c>
      <c r="N600" s="12">
        <v>1</v>
      </c>
      <c r="O600" s="12">
        <v>301</v>
      </c>
      <c r="AG600" s="24" t="s">
        <v>393</v>
      </c>
      <c r="AH600" s="2"/>
      <c r="AI600" s="2"/>
      <c r="AJ600" s="2"/>
      <c r="AK600" s="2"/>
      <c r="AL600" s="2"/>
      <c r="AM600" s="2"/>
      <c r="AN600" s="2"/>
      <c r="AO600" s="2"/>
      <c r="AP600" s="2"/>
      <c r="AQ600" s="11"/>
    </row>
    <row r="601" spans="1:43" s="60" customFormat="1" x14ac:dyDescent="0.55000000000000004">
      <c r="A601" s="59"/>
      <c r="E601" s="61"/>
      <c r="I601" s="61"/>
      <c r="AG601" s="62"/>
      <c r="AH601" s="63"/>
      <c r="AI601" s="63"/>
      <c r="AJ601" s="63"/>
      <c r="AK601" s="63"/>
      <c r="AL601" s="63"/>
      <c r="AM601" s="63"/>
      <c r="AN601" s="63"/>
      <c r="AO601" s="63"/>
      <c r="AP601" s="63"/>
      <c r="AQ601" s="64"/>
    </row>
    <row r="602" spans="1:43" s="12" customFormat="1" x14ac:dyDescent="0.55000000000000004">
      <c r="A602" s="53">
        <v>140</v>
      </c>
      <c r="B602" s="12" t="s">
        <v>92</v>
      </c>
      <c r="C602" s="12" t="s">
        <v>394</v>
      </c>
      <c r="D602" s="12" t="s">
        <v>395</v>
      </c>
      <c r="E602" s="23" t="s">
        <v>23</v>
      </c>
      <c r="F602" s="12">
        <v>12008</v>
      </c>
      <c r="G602" s="12">
        <v>2</v>
      </c>
      <c r="H602" s="12">
        <v>5332</v>
      </c>
      <c r="I602" s="23">
        <v>11</v>
      </c>
      <c r="J602" s="12">
        <v>0</v>
      </c>
      <c r="K602" s="12">
        <v>3</v>
      </c>
      <c r="L602" s="12">
        <v>2</v>
      </c>
      <c r="M602" s="12">
        <f t="shared" si="114"/>
        <v>302</v>
      </c>
      <c r="N602" s="12">
        <v>2</v>
      </c>
      <c r="P602" s="12">
        <v>302</v>
      </c>
      <c r="U602" s="12" t="s">
        <v>396</v>
      </c>
      <c r="V602" s="12" t="s">
        <v>160</v>
      </c>
      <c r="W602" s="12" t="s">
        <v>66</v>
      </c>
      <c r="X602" s="12">
        <v>8</v>
      </c>
      <c r="Y602" s="12">
        <v>20.5</v>
      </c>
      <c r="Z602" s="12">
        <f t="shared" si="115"/>
        <v>164</v>
      </c>
      <c r="AA602" s="12">
        <v>2</v>
      </c>
      <c r="AC602" s="12">
        <v>164</v>
      </c>
      <c r="AF602" s="12">
        <v>21</v>
      </c>
      <c r="AG602" s="24"/>
      <c r="AH602" s="2"/>
      <c r="AI602" s="2"/>
      <c r="AJ602" s="2"/>
      <c r="AK602" s="2"/>
      <c r="AL602" s="2"/>
      <c r="AM602" s="2"/>
      <c r="AN602" s="2"/>
      <c r="AO602" s="2"/>
      <c r="AP602" s="2"/>
      <c r="AQ602" s="11"/>
    </row>
    <row r="603" spans="1:43" s="12" customFormat="1" x14ac:dyDescent="0.55000000000000004">
      <c r="A603" s="57"/>
      <c r="E603" s="23"/>
      <c r="I603" s="23"/>
      <c r="W603" s="12" t="s">
        <v>161</v>
      </c>
      <c r="X603" s="12">
        <v>3</v>
      </c>
      <c r="Y603" s="12">
        <v>3</v>
      </c>
      <c r="Z603" s="12">
        <v>9</v>
      </c>
      <c r="AA603" s="12">
        <v>2</v>
      </c>
      <c r="AC603" s="12">
        <v>9</v>
      </c>
      <c r="AF603" s="12">
        <v>21</v>
      </c>
      <c r="AG603" s="24" t="s">
        <v>67</v>
      </c>
      <c r="AH603" s="2"/>
      <c r="AI603" s="2"/>
      <c r="AJ603" s="2"/>
      <c r="AK603" s="2"/>
      <c r="AL603" s="2"/>
      <c r="AM603" s="2"/>
      <c r="AN603" s="2"/>
      <c r="AO603" s="2"/>
      <c r="AP603" s="2"/>
      <c r="AQ603" s="11"/>
    </row>
    <row r="604" spans="1:43" s="12" customFormat="1" x14ac:dyDescent="0.55000000000000004">
      <c r="A604" s="57"/>
      <c r="B604" s="12" t="s">
        <v>92</v>
      </c>
      <c r="C604" s="12" t="s">
        <v>394</v>
      </c>
      <c r="D604" s="12" t="s">
        <v>131</v>
      </c>
      <c r="E604" s="23" t="s">
        <v>23</v>
      </c>
      <c r="F604" s="12">
        <v>15692</v>
      </c>
      <c r="G604" s="12">
        <v>1</v>
      </c>
      <c r="H604" s="12">
        <v>5616</v>
      </c>
      <c r="I604" s="23">
        <v>11</v>
      </c>
      <c r="J604" s="12">
        <v>5</v>
      </c>
      <c r="K604" s="12">
        <v>3</v>
      </c>
      <c r="L604" s="12">
        <v>67</v>
      </c>
      <c r="M604" s="12">
        <f>+(J604*400)+(K604*100)+L604</f>
        <v>2367</v>
      </c>
      <c r="N604" s="12">
        <v>1</v>
      </c>
      <c r="O604" s="12">
        <v>2367</v>
      </c>
      <c r="AG604" s="24" t="s">
        <v>228</v>
      </c>
      <c r="AH604" s="2"/>
      <c r="AI604" s="2"/>
      <c r="AJ604" s="2"/>
      <c r="AK604" s="2"/>
      <c r="AL604" s="2"/>
      <c r="AM604" s="2"/>
      <c r="AN604" s="2"/>
      <c r="AO604" s="2"/>
      <c r="AP604" s="2"/>
      <c r="AQ604" s="11"/>
    </row>
    <row r="605" spans="1:43" s="12" customFormat="1" x14ac:dyDescent="0.55000000000000004">
      <c r="A605" s="57"/>
      <c r="B605" s="12" t="s">
        <v>92</v>
      </c>
      <c r="C605" s="12" t="s">
        <v>394</v>
      </c>
      <c r="D605" s="12" t="s">
        <v>131</v>
      </c>
      <c r="E605" s="23" t="s">
        <v>23</v>
      </c>
      <c r="F605" s="12">
        <v>15896</v>
      </c>
      <c r="G605" s="12">
        <v>1</v>
      </c>
      <c r="H605" s="12">
        <v>6755</v>
      </c>
      <c r="I605" s="23">
        <v>11</v>
      </c>
      <c r="J605" s="12">
        <v>0</v>
      </c>
      <c r="K605" s="12">
        <v>2</v>
      </c>
      <c r="L605" s="12">
        <v>46</v>
      </c>
      <c r="M605" s="12">
        <f>+(J605*400)+(K605*100)+L605</f>
        <v>246</v>
      </c>
      <c r="N605" s="12">
        <v>1</v>
      </c>
      <c r="O605" s="12">
        <v>246</v>
      </c>
      <c r="AG605" s="24" t="s">
        <v>228</v>
      </c>
      <c r="AH605" s="2"/>
      <c r="AI605" s="2"/>
      <c r="AJ605" s="2"/>
      <c r="AK605" s="2"/>
      <c r="AL605" s="2"/>
      <c r="AM605" s="2"/>
      <c r="AN605" s="2"/>
      <c r="AO605" s="2"/>
      <c r="AP605" s="2"/>
      <c r="AQ605" s="11"/>
    </row>
    <row r="606" spans="1:43" s="12" customFormat="1" x14ac:dyDescent="0.55000000000000004">
      <c r="A606" s="57"/>
      <c r="B606" s="12" t="s">
        <v>92</v>
      </c>
      <c r="C606" s="12" t="s">
        <v>394</v>
      </c>
      <c r="D606" s="12" t="s">
        <v>131</v>
      </c>
      <c r="E606" s="23" t="s">
        <v>23</v>
      </c>
      <c r="F606" s="12">
        <v>15132</v>
      </c>
      <c r="G606" s="12">
        <v>20</v>
      </c>
      <c r="H606" s="12">
        <v>6303</v>
      </c>
      <c r="I606" s="23">
        <v>11</v>
      </c>
      <c r="J606" s="12">
        <v>1</v>
      </c>
      <c r="K606" s="12">
        <v>1</v>
      </c>
      <c r="L606" s="12">
        <v>63</v>
      </c>
      <c r="M606" s="12">
        <f>+(J606*400)+(K606*100)+L606</f>
        <v>563</v>
      </c>
      <c r="N606" s="12">
        <v>1</v>
      </c>
      <c r="O606" s="12">
        <v>563</v>
      </c>
      <c r="AG606" s="24" t="s">
        <v>228</v>
      </c>
      <c r="AH606" s="2"/>
      <c r="AI606" s="2"/>
      <c r="AJ606" s="2"/>
      <c r="AK606" s="2"/>
      <c r="AL606" s="2"/>
      <c r="AM606" s="2"/>
      <c r="AN606" s="2"/>
      <c r="AO606" s="2"/>
      <c r="AP606" s="2"/>
      <c r="AQ606" s="11"/>
    </row>
    <row r="607" spans="1:43" s="60" customFormat="1" x14ac:dyDescent="0.55000000000000004">
      <c r="A607" s="73"/>
      <c r="E607" s="61"/>
      <c r="I607" s="61"/>
      <c r="AG607" s="62"/>
      <c r="AH607" s="63"/>
      <c r="AI607" s="63"/>
      <c r="AJ607" s="63"/>
      <c r="AK607" s="63"/>
      <c r="AL607" s="63"/>
      <c r="AM607" s="63"/>
      <c r="AN607" s="63"/>
      <c r="AO607" s="63"/>
      <c r="AP607" s="63"/>
      <c r="AQ607" s="64"/>
    </row>
    <row r="608" spans="1:43" s="12" customFormat="1" x14ac:dyDescent="0.55000000000000004">
      <c r="A608" s="53">
        <v>141</v>
      </c>
      <c r="B608" s="12" t="s">
        <v>75</v>
      </c>
      <c r="C608" s="12" t="s">
        <v>523</v>
      </c>
      <c r="D608" s="12" t="s">
        <v>210</v>
      </c>
      <c r="E608" s="23" t="s">
        <v>23</v>
      </c>
      <c r="F608" s="12">
        <v>14885</v>
      </c>
      <c r="G608" s="12">
        <v>44</v>
      </c>
      <c r="H608" s="12">
        <v>6152</v>
      </c>
      <c r="I608" s="23">
        <v>11</v>
      </c>
      <c r="J608" s="12">
        <v>0</v>
      </c>
      <c r="K608" s="12">
        <v>2</v>
      </c>
      <c r="L608" s="12">
        <v>57</v>
      </c>
      <c r="M608" s="12">
        <f t="shared" ref="M608" si="117">+(J608*400)+(K608*100)+L608</f>
        <v>257</v>
      </c>
      <c r="N608" s="12">
        <v>2</v>
      </c>
      <c r="P608" s="12">
        <v>257</v>
      </c>
      <c r="U608" s="12" t="s">
        <v>211</v>
      </c>
      <c r="V608" s="12" t="s">
        <v>160</v>
      </c>
      <c r="W608" s="12" t="s">
        <v>66</v>
      </c>
      <c r="X608" s="12">
        <v>13</v>
      </c>
      <c r="Y608" s="12">
        <v>7</v>
      </c>
      <c r="Z608" s="12">
        <f t="shared" ref="Z608" si="118">+X608*Y608</f>
        <v>91</v>
      </c>
      <c r="AA608" s="12">
        <v>2</v>
      </c>
      <c r="AC608" s="12">
        <v>91</v>
      </c>
      <c r="AF608" s="12">
        <v>11</v>
      </c>
      <c r="AG608" s="24"/>
      <c r="AH608" s="2"/>
      <c r="AI608" s="2"/>
      <c r="AJ608" s="2"/>
      <c r="AK608" s="2"/>
      <c r="AL608" s="2"/>
      <c r="AM608" s="2"/>
      <c r="AN608" s="2"/>
      <c r="AO608" s="2"/>
      <c r="AP608" s="2"/>
      <c r="AQ608" s="11"/>
    </row>
    <row r="609" spans="1:43" s="60" customFormat="1" x14ac:dyDescent="0.55000000000000004">
      <c r="A609" s="59"/>
      <c r="E609" s="61"/>
      <c r="I609" s="61"/>
      <c r="AG609" s="62"/>
      <c r="AH609" s="63"/>
      <c r="AI609" s="63"/>
      <c r="AJ609" s="63"/>
      <c r="AK609" s="63"/>
      <c r="AL609" s="63"/>
      <c r="AM609" s="63"/>
      <c r="AN609" s="63"/>
      <c r="AO609" s="63"/>
      <c r="AP609" s="63"/>
      <c r="AQ609" s="64"/>
    </row>
    <row r="610" spans="1:43" s="12" customFormat="1" x14ac:dyDescent="0.55000000000000004">
      <c r="A610" s="57">
        <v>142</v>
      </c>
      <c r="B610" s="12" t="s">
        <v>92</v>
      </c>
      <c r="C610" s="12" t="s">
        <v>397</v>
      </c>
      <c r="D610" s="12" t="s">
        <v>106</v>
      </c>
      <c r="E610" s="23" t="s">
        <v>23</v>
      </c>
      <c r="F610" s="12">
        <v>14876</v>
      </c>
      <c r="G610" s="12">
        <v>34</v>
      </c>
      <c r="H610" s="12">
        <v>6143</v>
      </c>
      <c r="I610" s="23">
        <v>11</v>
      </c>
      <c r="J610" s="12">
        <v>0</v>
      </c>
      <c r="K610" s="12">
        <v>2</v>
      </c>
      <c r="L610" s="12">
        <v>54</v>
      </c>
      <c r="M610" s="12">
        <f t="shared" ref="M610:M627" si="119">+(J610*400)+(K610*100)+L610</f>
        <v>254</v>
      </c>
      <c r="N610" s="12">
        <v>2</v>
      </c>
      <c r="P610" s="12">
        <v>254</v>
      </c>
      <c r="U610" s="12" t="s">
        <v>398</v>
      </c>
      <c r="V610" s="12" t="s">
        <v>160</v>
      </c>
      <c r="W610" s="12" t="s">
        <v>399</v>
      </c>
      <c r="X610" s="12">
        <v>9.8000000000000007</v>
      </c>
      <c r="Y610" s="12">
        <v>15</v>
      </c>
      <c r="Z610" s="12">
        <f t="shared" ref="Z610:Z629" si="120">+X610*Y610</f>
        <v>147</v>
      </c>
      <c r="AA610" s="12">
        <v>2</v>
      </c>
      <c r="AC610" s="12">
        <v>147</v>
      </c>
      <c r="AF610" s="12">
        <v>33</v>
      </c>
      <c r="AG610" s="24"/>
      <c r="AH610" s="2"/>
      <c r="AI610" s="2"/>
      <c r="AJ610" s="2"/>
      <c r="AK610" s="2"/>
      <c r="AL610" s="2"/>
      <c r="AM610" s="2"/>
      <c r="AN610" s="2"/>
      <c r="AO610" s="2"/>
      <c r="AP610" s="2"/>
      <c r="AQ610" s="11"/>
    </row>
    <row r="611" spans="1:43" s="12" customFormat="1" x14ac:dyDescent="0.55000000000000004">
      <c r="A611" s="53"/>
      <c r="E611" s="23"/>
      <c r="I611" s="23"/>
      <c r="W611" s="12" t="s">
        <v>161</v>
      </c>
      <c r="X611" s="12">
        <v>3.1</v>
      </c>
      <c r="Y611" s="12">
        <v>2.6</v>
      </c>
      <c r="Z611" s="12">
        <f t="shared" si="120"/>
        <v>8.06</v>
      </c>
      <c r="AA611" s="12">
        <v>2</v>
      </c>
      <c r="AC611" s="12">
        <v>8.06</v>
      </c>
      <c r="AF611" s="12">
        <v>33</v>
      </c>
      <c r="AG611" s="24" t="s">
        <v>67</v>
      </c>
      <c r="AH611" s="2"/>
      <c r="AI611" s="2"/>
      <c r="AJ611" s="2"/>
      <c r="AK611" s="2"/>
      <c r="AL611" s="2"/>
      <c r="AM611" s="2"/>
      <c r="AN611" s="2"/>
      <c r="AO611" s="2"/>
      <c r="AP611" s="2"/>
      <c r="AQ611" s="11"/>
    </row>
    <row r="612" spans="1:43" s="12" customFormat="1" x14ac:dyDescent="0.55000000000000004">
      <c r="A612" s="53"/>
      <c r="B612" s="12" t="s">
        <v>92</v>
      </c>
      <c r="C612" s="12" t="s">
        <v>397</v>
      </c>
      <c r="D612" s="12" t="s">
        <v>106</v>
      </c>
      <c r="E612" s="23" t="s">
        <v>23</v>
      </c>
      <c r="F612" s="12">
        <v>15996</v>
      </c>
      <c r="G612" s="12">
        <v>11</v>
      </c>
      <c r="H612" s="12">
        <v>6855</v>
      </c>
      <c r="I612" s="23">
        <v>11</v>
      </c>
      <c r="J612" s="12">
        <v>1</v>
      </c>
      <c r="K612" s="12">
        <v>1</v>
      </c>
      <c r="L612" s="12">
        <v>44</v>
      </c>
      <c r="M612" s="12">
        <f t="shared" si="119"/>
        <v>544</v>
      </c>
      <c r="N612" s="12">
        <v>1</v>
      </c>
      <c r="O612" s="12">
        <v>544</v>
      </c>
      <c r="AG612" s="24"/>
      <c r="AH612" s="2"/>
      <c r="AI612" s="2"/>
      <c r="AJ612" s="2"/>
      <c r="AK612" s="2"/>
      <c r="AL612" s="2"/>
      <c r="AM612" s="2"/>
      <c r="AN612" s="2"/>
      <c r="AO612" s="2"/>
      <c r="AP612" s="2"/>
      <c r="AQ612" s="11"/>
    </row>
    <row r="613" spans="1:43" s="12" customFormat="1" x14ac:dyDescent="0.55000000000000004">
      <c r="A613" s="53"/>
      <c r="B613" s="12" t="s">
        <v>92</v>
      </c>
      <c r="C613" s="12" t="s">
        <v>397</v>
      </c>
      <c r="D613" s="12" t="s">
        <v>106</v>
      </c>
      <c r="E613" s="23" t="s">
        <v>23</v>
      </c>
      <c r="F613" s="12">
        <v>16008</v>
      </c>
      <c r="G613" s="12">
        <v>48</v>
      </c>
      <c r="H613" s="12">
        <v>6867</v>
      </c>
      <c r="I613" s="23">
        <v>11</v>
      </c>
      <c r="J613" s="12">
        <v>1</v>
      </c>
      <c r="K613" s="12">
        <v>2</v>
      </c>
      <c r="L613" s="12">
        <v>26</v>
      </c>
      <c r="M613" s="12">
        <f t="shared" si="119"/>
        <v>626</v>
      </c>
      <c r="N613" s="12">
        <v>1</v>
      </c>
      <c r="O613" s="12">
        <v>626</v>
      </c>
      <c r="AG613" s="24"/>
      <c r="AH613" s="2"/>
      <c r="AI613" s="2"/>
      <c r="AJ613" s="2"/>
      <c r="AK613" s="2"/>
      <c r="AL613" s="2"/>
      <c r="AM613" s="2"/>
      <c r="AN613" s="2"/>
      <c r="AO613" s="2"/>
      <c r="AP613" s="2"/>
      <c r="AQ613" s="11"/>
    </row>
    <row r="614" spans="1:43" s="60" customFormat="1" x14ac:dyDescent="0.55000000000000004">
      <c r="A614" s="59"/>
      <c r="E614" s="61"/>
      <c r="I614" s="61"/>
      <c r="AG614" s="62"/>
      <c r="AH614" s="63"/>
      <c r="AI614" s="63"/>
      <c r="AJ614" s="63"/>
      <c r="AK614" s="63"/>
      <c r="AL614" s="63"/>
      <c r="AM614" s="63"/>
      <c r="AN614" s="63"/>
      <c r="AO614" s="63"/>
      <c r="AP614" s="63"/>
      <c r="AQ614" s="64"/>
    </row>
    <row r="615" spans="1:43" s="12" customFormat="1" x14ac:dyDescent="0.55000000000000004">
      <c r="A615" s="53">
        <v>143</v>
      </c>
      <c r="B615" s="12" t="s">
        <v>75</v>
      </c>
      <c r="C615" s="12" t="s">
        <v>400</v>
      </c>
      <c r="D615" s="12" t="s">
        <v>239</v>
      </c>
      <c r="E615" s="23" t="s">
        <v>23</v>
      </c>
      <c r="F615" s="12">
        <v>14841</v>
      </c>
      <c r="G615" s="12">
        <v>77</v>
      </c>
      <c r="H615" s="12">
        <v>6108</v>
      </c>
      <c r="I615" s="23">
        <v>11</v>
      </c>
      <c r="J615" s="12">
        <v>0</v>
      </c>
      <c r="K615" s="12">
        <v>3</v>
      </c>
      <c r="L615" s="12">
        <v>61</v>
      </c>
      <c r="M615" s="12">
        <f t="shared" si="119"/>
        <v>361</v>
      </c>
      <c r="N615" s="12">
        <v>1</v>
      </c>
      <c r="O615" s="12">
        <v>361</v>
      </c>
      <c r="AG615" s="24" t="s">
        <v>240</v>
      </c>
      <c r="AH615" s="2"/>
      <c r="AI615" s="2"/>
      <c r="AJ615" s="2"/>
      <c r="AK615" s="2"/>
      <c r="AL615" s="2"/>
      <c r="AM615" s="2"/>
      <c r="AN615" s="2"/>
      <c r="AO615" s="2"/>
      <c r="AP615" s="2"/>
      <c r="AQ615" s="11"/>
    </row>
    <row r="616" spans="1:43" s="60" customFormat="1" x14ac:dyDescent="0.55000000000000004">
      <c r="A616" s="59"/>
      <c r="E616" s="61"/>
      <c r="I616" s="61"/>
      <c r="AG616" s="62"/>
      <c r="AH616" s="63"/>
      <c r="AI616" s="63"/>
      <c r="AJ616" s="63"/>
      <c r="AK616" s="63"/>
      <c r="AL616" s="63"/>
      <c r="AM616" s="63"/>
      <c r="AN616" s="63"/>
      <c r="AO616" s="63"/>
      <c r="AP616" s="63"/>
      <c r="AQ616" s="64"/>
    </row>
    <row r="617" spans="1:43" s="12" customFormat="1" x14ac:dyDescent="0.55000000000000004">
      <c r="A617" s="53">
        <v>144</v>
      </c>
      <c r="B617" s="12" t="s">
        <v>92</v>
      </c>
      <c r="C617" s="12" t="s">
        <v>401</v>
      </c>
      <c r="D617" s="12" t="s">
        <v>114</v>
      </c>
      <c r="E617" s="23" t="s">
        <v>23</v>
      </c>
      <c r="F617" s="12">
        <v>15015</v>
      </c>
      <c r="G617" s="12">
        <v>96</v>
      </c>
      <c r="H617" s="12">
        <v>6188</v>
      </c>
      <c r="I617" s="23">
        <v>11</v>
      </c>
      <c r="J617" s="12">
        <v>0</v>
      </c>
      <c r="K617" s="12">
        <v>1</v>
      </c>
      <c r="L617" s="12">
        <v>61</v>
      </c>
      <c r="M617" s="12">
        <f t="shared" si="119"/>
        <v>161</v>
      </c>
      <c r="N617" s="12">
        <v>2</v>
      </c>
      <c r="P617" s="12">
        <v>161</v>
      </c>
      <c r="U617" s="12" t="s">
        <v>402</v>
      </c>
      <c r="V617" s="12" t="s">
        <v>160</v>
      </c>
      <c r="W617" s="12" t="s">
        <v>66</v>
      </c>
      <c r="X617" s="12">
        <v>8.6</v>
      </c>
      <c r="Y617" s="12">
        <v>9.1</v>
      </c>
      <c r="Z617" s="12">
        <f t="shared" si="120"/>
        <v>78.259999999999991</v>
      </c>
      <c r="AA617" s="12">
        <v>2</v>
      </c>
      <c r="AC617" s="12">
        <v>78.260000000000005</v>
      </c>
      <c r="AF617" s="12">
        <v>23</v>
      </c>
      <c r="AG617" s="24"/>
      <c r="AH617" s="2"/>
      <c r="AI617" s="2"/>
      <c r="AJ617" s="2"/>
      <c r="AK617" s="2"/>
      <c r="AL617" s="2"/>
      <c r="AM617" s="2"/>
      <c r="AN617" s="2"/>
      <c r="AO617" s="2"/>
      <c r="AP617" s="2"/>
      <c r="AQ617" s="11"/>
    </row>
    <row r="618" spans="1:43" s="12" customFormat="1" x14ac:dyDescent="0.55000000000000004">
      <c r="A618" s="53"/>
      <c r="E618" s="23"/>
      <c r="I618" s="23"/>
      <c r="W618" s="12" t="s">
        <v>161</v>
      </c>
      <c r="X618" s="12">
        <v>2.6</v>
      </c>
      <c r="Y618" s="12">
        <v>4.3</v>
      </c>
      <c r="Z618" s="12">
        <f t="shared" si="120"/>
        <v>11.18</v>
      </c>
      <c r="AA618" s="12">
        <v>2</v>
      </c>
      <c r="AC618" s="12">
        <v>11.18</v>
      </c>
      <c r="AF618" s="12">
        <v>16</v>
      </c>
      <c r="AG618" s="24" t="s">
        <v>67</v>
      </c>
      <c r="AH618" s="2"/>
      <c r="AI618" s="2"/>
      <c r="AJ618" s="2"/>
      <c r="AK618" s="2"/>
      <c r="AL618" s="2"/>
      <c r="AM618" s="2"/>
      <c r="AN618" s="2"/>
      <c r="AO618" s="2"/>
      <c r="AP618" s="2"/>
      <c r="AQ618" s="11"/>
    </row>
    <row r="619" spans="1:43" s="12" customFormat="1" x14ac:dyDescent="0.55000000000000004">
      <c r="A619" s="53"/>
      <c r="B619" s="12" t="s">
        <v>92</v>
      </c>
      <c r="C619" s="12" t="s">
        <v>401</v>
      </c>
      <c r="D619" s="12" t="s">
        <v>114</v>
      </c>
      <c r="E619" s="23" t="s">
        <v>23</v>
      </c>
      <c r="F619" s="12">
        <v>15803</v>
      </c>
      <c r="G619" s="12">
        <v>35</v>
      </c>
      <c r="H619" s="12">
        <v>6662</v>
      </c>
      <c r="I619" s="23">
        <v>11</v>
      </c>
      <c r="J619" s="12">
        <v>4</v>
      </c>
      <c r="K619" s="12">
        <v>0</v>
      </c>
      <c r="L619" s="12">
        <v>77</v>
      </c>
      <c r="M619" s="12">
        <f>+(J619*400)+(K619*100)+L619</f>
        <v>1677</v>
      </c>
      <c r="N619" s="12">
        <v>2</v>
      </c>
      <c r="P619" s="12">
        <v>1677</v>
      </c>
      <c r="AG619" s="24"/>
      <c r="AH619" s="2"/>
      <c r="AI619" s="2"/>
      <c r="AJ619" s="2"/>
      <c r="AK619" s="2"/>
      <c r="AL619" s="2"/>
      <c r="AM619" s="2"/>
      <c r="AN619" s="2"/>
      <c r="AO619" s="2"/>
      <c r="AP619" s="2"/>
      <c r="AQ619" s="11"/>
    </row>
    <row r="620" spans="1:43" s="60" customFormat="1" x14ac:dyDescent="0.55000000000000004">
      <c r="A620" s="59"/>
      <c r="E620" s="61"/>
      <c r="I620" s="61"/>
      <c r="AG620" s="62"/>
      <c r="AH620" s="63"/>
      <c r="AI620" s="63"/>
      <c r="AJ620" s="63"/>
      <c r="AK620" s="63"/>
      <c r="AL620" s="63"/>
      <c r="AM620" s="63"/>
      <c r="AN620" s="63"/>
      <c r="AO620" s="63"/>
      <c r="AP620" s="63"/>
      <c r="AQ620" s="64"/>
    </row>
    <row r="621" spans="1:43" s="12" customFormat="1" x14ac:dyDescent="0.55000000000000004">
      <c r="A621" s="53">
        <v>145</v>
      </c>
      <c r="B621" s="12" t="s">
        <v>56</v>
      </c>
      <c r="C621" s="12" t="s">
        <v>403</v>
      </c>
      <c r="D621" s="12" t="s">
        <v>404</v>
      </c>
      <c r="E621" s="23" t="s">
        <v>23</v>
      </c>
      <c r="F621" s="12">
        <v>15034</v>
      </c>
      <c r="G621" s="12">
        <v>115</v>
      </c>
      <c r="H621" s="12">
        <v>6207</v>
      </c>
      <c r="I621" s="23">
        <v>11</v>
      </c>
      <c r="J621" s="12">
        <v>0</v>
      </c>
      <c r="K621" s="12">
        <v>2</v>
      </c>
      <c r="L621" s="12">
        <v>36</v>
      </c>
      <c r="M621" s="12">
        <f t="shared" si="119"/>
        <v>236</v>
      </c>
      <c r="N621" s="12">
        <v>2</v>
      </c>
      <c r="P621" s="12">
        <v>236</v>
      </c>
      <c r="U621" s="12" t="s">
        <v>405</v>
      </c>
      <c r="V621" s="12" t="s">
        <v>160</v>
      </c>
      <c r="W621" s="12" t="s">
        <v>66</v>
      </c>
      <c r="X621" s="12">
        <v>9.5</v>
      </c>
      <c r="Y621" s="12">
        <v>22.5</v>
      </c>
      <c r="Z621" s="12">
        <f t="shared" si="120"/>
        <v>213.75</v>
      </c>
      <c r="AA621" s="12">
        <v>2</v>
      </c>
      <c r="AC621" s="12">
        <v>213.75</v>
      </c>
      <c r="AF621" s="12">
        <v>31</v>
      </c>
      <c r="AG621" s="24"/>
      <c r="AH621" s="2"/>
      <c r="AI621" s="2"/>
      <c r="AJ621" s="2"/>
      <c r="AK621" s="2"/>
      <c r="AL621" s="2"/>
      <c r="AM621" s="2"/>
      <c r="AN621" s="2"/>
      <c r="AO621" s="2"/>
      <c r="AP621" s="2"/>
      <c r="AQ621" s="11"/>
    </row>
    <row r="622" spans="1:43" s="12" customFormat="1" x14ac:dyDescent="0.55000000000000004">
      <c r="A622" s="53"/>
      <c r="E622" s="23"/>
      <c r="I622" s="23"/>
      <c r="W622" s="12" t="s">
        <v>161</v>
      </c>
      <c r="X622" s="12">
        <v>2.5</v>
      </c>
      <c r="Y622" s="12">
        <v>3.5</v>
      </c>
      <c r="Z622" s="12">
        <f t="shared" si="120"/>
        <v>8.75</v>
      </c>
      <c r="AA622" s="12">
        <v>2</v>
      </c>
      <c r="AC622" s="12">
        <v>8.75</v>
      </c>
      <c r="AF622" s="12">
        <v>31</v>
      </c>
      <c r="AG622" s="24" t="s">
        <v>67</v>
      </c>
      <c r="AH622" s="2"/>
      <c r="AI622" s="2"/>
      <c r="AJ622" s="2"/>
      <c r="AK622" s="2"/>
      <c r="AL622" s="2"/>
      <c r="AM622" s="2"/>
      <c r="AN622" s="2"/>
      <c r="AO622" s="2"/>
      <c r="AP622" s="2"/>
      <c r="AQ622" s="11"/>
    </row>
    <row r="623" spans="1:43" s="12" customFormat="1" x14ac:dyDescent="0.55000000000000004">
      <c r="A623" s="53"/>
      <c r="B623" s="12" t="s">
        <v>56</v>
      </c>
      <c r="C623" s="12" t="s">
        <v>403</v>
      </c>
      <c r="D623" s="12" t="s">
        <v>404</v>
      </c>
      <c r="E623" s="23" t="s">
        <v>23</v>
      </c>
      <c r="F623" s="12">
        <v>15902</v>
      </c>
      <c r="G623" s="12">
        <v>24</v>
      </c>
      <c r="H623" s="12">
        <v>6761</v>
      </c>
      <c r="I623" s="23">
        <v>11</v>
      </c>
      <c r="J623" s="12">
        <v>3</v>
      </c>
      <c r="K623" s="12">
        <v>0</v>
      </c>
      <c r="L623" s="12">
        <v>6</v>
      </c>
      <c r="M623" s="12">
        <f t="shared" si="119"/>
        <v>1206</v>
      </c>
      <c r="N623" s="12">
        <v>1</v>
      </c>
      <c r="O623" s="12">
        <v>1206</v>
      </c>
      <c r="AG623" s="24" t="s">
        <v>228</v>
      </c>
      <c r="AH623" s="2"/>
      <c r="AI623" s="2"/>
      <c r="AJ623" s="2"/>
      <c r="AK623" s="2"/>
      <c r="AL623" s="2"/>
      <c r="AM623" s="2"/>
      <c r="AN623" s="2"/>
      <c r="AO623" s="2"/>
      <c r="AP623" s="2"/>
      <c r="AQ623" s="11"/>
    </row>
    <row r="624" spans="1:43" s="60" customFormat="1" x14ac:dyDescent="0.55000000000000004">
      <c r="A624" s="59"/>
      <c r="E624" s="61"/>
      <c r="I624" s="61"/>
      <c r="AG624" s="62"/>
      <c r="AH624" s="63"/>
      <c r="AI624" s="63"/>
      <c r="AJ624" s="63"/>
      <c r="AK624" s="63"/>
      <c r="AL624" s="63"/>
      <c r="AM624" s="63"/>
      <c r="AN624" s="63"/>
      <c r="AO624" s="63"/>
      <c r="AP624" s="63"/>
      <c r="AQ624" s="64"/>
    </row>
    <row r="625" spans="1:43" s="12" customFormat="1" x14ac:dyDescent="0.55000000000000004">
      <c r="A625" s="53">
        <v>146</v>
      </c>
      <c r="B625" s="12" t="s">
        <v>92</v>
      </c>
      <c r="C625" s="12" t="s">
        <v>406</v>
      </c>
      <c r="D625" s="12" t="s">
        <v>407</v>
      </c>
      <c r="E625" s="23" t="s">
        <v>23</v>
      </c>
      <c r="F625" s="12">
        <v>15130</v>
      </c>
      <c r="G625" s="12">
        <v>104</v>
      </c>
      <c r="H625" s="12">
        <v>6301</v>
      </c>
      <c r="I625" s="23">
        <v>11</v>
      </c>
      <c r="J625" s="12">
        <v>1</v>
      </c>
      <c r="K625" s="12">
        <v>1</v>
      </c>
      <c r="L625" s="12">
        <v>34</v>
      </c>
      <c r="M625" s="12">
        <f t="shared" si="119"/>
        <v>534</v>
      </c>
      <c r="N625" s="12">
        <v>1</v>
      </c>
      <c r="O625" s="12">
        <v>534</v>
      </c>
      <c r="AG625" s="24" t="s">
        <v>408</v>
      </c>
      <c r="AH625" s="2"/>
      <c r="AI625" s="2"/>
      <c r="AJ625" s="2"/>
      <c r="AK625" s="2"/>
      <c r="AL625" s="2"/>
      <c r="AM625" s="2"/>
      <c r="AN625" s="2"/>
      <c r="AO625" s="2"/>
      <c r="AP625" s="2"/>
      <c r="AQ625" s="11"/>
    </row>
    <row r="626" spans="1:43" s="60" customFormat="1" x14ac:dyDescent="0.55000000000000004">
      <c r="A626" s="59"/>
      <c r="E626" s="61"/>
      <c r="I626" s="61"/>
      <c r="AG626" s="62"/>
      <c r="AH626" s="63"/>
      <c r="AI626" s="63"/>
      <c r="AJ626" s="63"/>
      <c r="AK626" s="63"/>
      <c r="AL626" s="63"/>
      <c r="AM626" s="63"/>
      <c r="AN626" s="63"/>
      <c r="AO626" s="63"/>
      <c r="AP626" s="63"/>
      <c r="AQ626" s="64"/>
    </row>
    <row r="627" spans="1:43" s="12" customFormat="1" x14ac:dyDescent="0.55000000000000004">
      <c r="A627" s="53">
        <v>147</v>
      </c>
      <c r="B627" s="12" t="s">
        <v>92</v>
      </c>
      <c r="C627" s="12" t="s">
        <v>409</v>
      </c>
      <c r="D627" s="12" t="s">
        <v>115</v>
      </c>
      <c r="E627" s="23" t="s">
        <v>23</v>
      </c>
      <c r="F627" s="12">
        <v>14907</v>
      </c>
      <c r="G627" s="12">
        <v>3</v>
      </c>
      <c r="H627" s="12">
        <v>6174</v>
      </c>
      <c r="I627" s="23">
        <v>11</v>
      </c>
      <c r="J627" s="12">
        <v>0</v>
      </c>
      <c r="K627" s="12">
        <v>3</v>
      </c>
      <c r="L627" s="12">
        <v>60</v>
      </c>
      <c r="M627" s="12">
        <f t="shared" si="119"/>
        <v>360</v>
      </c>
      <c r="N627" s="12">
        <v>2</v>
      </c>
      <c r="P627" s="12">
        <v>360</v>
      </c>
      <c r="U627" s="12" t="s">
        <v>410</v>
      </c>
      <c r="V627" s="12" t="s">
        <v>160</v>
      </c>
      <c r="W627" s="12" t="s">
        <v>66</v>
      </c>
      <c r="X627" s="12">
        <v>12</v>
      </c>
      <c r="Y627" s="12">
        <v>25</v>
      </c>
      <c r="Z627" s="12">
        <f t="shared" si="120"/>
        <v>300</v>
      </c>
      <c r="AA627" s="12">
        <v>2</v>
      </c>
      <c r="AC627" s="12">
        <v>300</v>
      </c>
      <c r="AF627" s="12">
        <v>4</v>
      </c>
      <c r="AG627" s="24"/>
      <c r="AH627" s="2"/>
      <c r="AI627" s="2"/>
      <c r="AJ627" s="2"/>
      <c r="AK627" s="2"/>
      <c r="AL627" s="2"/>
      <c r="AM627" s="2"/>
      <c r="AN627" s="2"/>
      <c r="AO627" s="2"/>
      <c r="AP627" s="2"/>
      <c r="AQ627" s="11"/>
    </row>
    <row r="628" spans="1:43" s="12" customFormat="1" x14ac:dyDescent="0.55000000000000004">
      <c r="A628" s="53"/>
      <c r="E628" s="23"/>
      <c r="I628" s="23"/>
      <c r="W628" s="12" t="s">
        <v>161</v>
      </c>
      <c r="X628" s="12">
        <v>2</v>
      </c>
      <c r="Y628" s="12">
        <v>2.5</v>
      </c>
      <c r="Z628" s="12">
        <f t="shared" si="120"/>
        <v>5</v>
      </c>
      <c r="AA628" s="12">
        <v>2</v>
      </c>
      <c r="AC628" s="12">
        <v>5</v>
      </c>
      <c r="AF628" s="12">
        <v>11</v>
      </c>
      <c r="AG628" s="24" t="s">
        <v>67</v>
      </c>
      <c r="AH628" s="2"/>
      <c r="AI628" s="2"/>
      <c r="AJ628" s="2"/>
      <c r="AK628" s="2"/>
      <c r="AL628" s="2"/>
      <c r="AM628" s="2"/>
      <c r="AN628" s="2"/>
      <c r="AO628" s="2"/>
      <c r="AP628" s="2"/>
      <c r="AQ628" s="11"/>
    </row>
    <row r="629" spans="1:43" s="12" customFormat="1" x14ac:dyDescent="0.55000000000000004">
      <c r="A629" s="53"/>
      <c r="E629" s="23"/>
      <c r="I629" s="23"/>
      <c r="W629" s="12" t="s">
        <v>66</v>
      </c>
      <c r="X629" s="12">
        <v>6</v>
      </c>
      <c r="Y629" s="12">
        <v>15</v>
      </c>
      <c r="Z629" s="12">
        <f t="shared" si="120"/>
        <v>90</v>
      </c>
      <c r="AA629" s="12">
        <v>2</v>
      </c>
      <c r="AC629" s="12">
        <v>90</v>
      </c>
      <c r="AF629" s="12">
        <v>11</v>
      </c>
      <c r="AG629" s="24" t="s">
        <v>133</v>
      </c>
      <c r="AH629" s="2"/>
      <c r="AI629" s="2"/>
      <c r="AJ629" s="2"/>
      <c r="AK629" s="2"/>
      <c r="AL629" s="2"/>
      <c r="AM629" s="2"/>
      <c r="AN629" s="2"/>
      <c r="AO629" s="2"/>
      <c r="AP629" s="2"/>
      <c r="AQ629" s="11"/>
    </row>
    <row r="630" spans="1:43" s="12" customFormat="1" x14ac:dyDescent="0.55000000000000004">
      <c r="A630" s="53"/>
      <c r="B630" s="12" t="s">
        <v>92</v>
      </c>
      <c r="C630" s="12" t="s">
        <v>409</v>
      </c>
      <c r="D630" s="12" t="s">
        <v>115</v>
      </c>
      <c r="E630" s="23" t="s">
        <v>23</v>
      </c>
      <c r="F630" s="12">
        <v>15116</v>
      </c>
      <c r="G630" s="12">
        <v>179</v>
      </c>
      <c r="H630" s="12">
        <v>6287</v>
      </c>
      <c r="I630" s="23">
        <v>11</v>
      </c>
      <c r="J630" s="12">
        <v>1</v>
      </c>
      <c r="K630" s="12">
        <v>2</v>
      </c>
      <c r="L630" s="12">
        <v>12</v>
      </c>
      <c r="M630" s="12">
        <f>+(J630*400)+(K630*100)+L630</f>
        <v>612</v>
      </c>
      <c r="N630" s="12">
        <v>1</v>
      </c>
      <c r="O630" s="12">
        <v>612</v>
      </c>
      <c r="AG630" s="24" t="s">
        <v>228</v>
      </c>
      <c r="AH630" s="2"/>
      <c r="AI630" s="2"/>
      <c r="AJ630" s="2"/>
      <c r="AK630" s="2"/>
      <c r="AL630" s="2"/>
      <c r="AM630" s="2"/>
      <c r="AN630" s="2"/>
      <c r="AO630" s="2"/>
      <c r="AP630" s="2"/>
      <c r="AQ630" s="11"/>
    </row>
    <row r="631" spans="1:43" s="12" customFormat="1" x14ac:dyDescent="0.55000000000000004">
      <c r="A631" s="53"/>
      <c r="B631" s="12" t="s">
        <v>92</v>
      </c>
      <c r="C631" s="12" t="s">
        <v>409</v>
      </c>
      <c r="D631" s="12" t="s">
        <v>115</v>
      </c>
      <c r="E631" s="23" t="s">
        <v>23</v>
      </c>
      <c r="F631" s="12">
        <v>16028</v>
      </c>
      <c r="G631" s="12">
        <v>32</v>
      </c>
      <c r="H631" s="12">
        <v>6898</v>
      </c>
      <c r="I631" s="23">
        <v>11</v>
      </c>
      <c r="J631" s="12">
        <v>1</v>
      </c>
      <c r="K631" s="12">
        <v>3</v>
      </c>
      <c r="L631" s="12">
        <v>85</v>
      </c>
      <c r="M631" s="12">
        <f>+(J631*400)+(K631*100)+L631</f>
        <v>785</v>
      </c>
      <c r="N631" s="12">
        <v>1</v>
      </c>
      <c r="O631" s="12">
        <v>785</v>
      </c>
      <c r="AG631" s="24" t="s">
        <v>411</v>
      </c>
      <c r="AH631" s="2"/>
      <c r="AI631" s="2"/>
      <c r="AJ631" s="2"/>
      <c r="AK631" s="2"/>
      <c r="AL631" s="2"/>
      <c r="AM631" s="2"/>
      <c r="AN631" s="2"/>
      <c r="AO631" s="2"/>
      <c r="AP631" s="2"/>
      <c r="AQ631" s="11"/>
    </row>
    <row r="632" spans="1:43" s="12" customFormat="1" x14ac:dyDescent="0.55000000000000004">
      <c r="A632" s="53"/>
      <c r="B632" s="12" t="s">
        <v>92</v>
      </c>
      <c r="C632" s="12" t="s">
        <v>409</v>
      </c>
      <c r="D632" s="12" t="s">
        <v>115</v>
      </c>
      <c r="E632" s="23" t="s">
        <v>23</v>
      </c>
      <c r="F632" s="12">
        <v>15368</v>
      </c>
      <c r="G632" s="12">
        <v>17</v>
      </c>
      <c r="H632" s="12">
        <v>6543</v>
      </c>
      <c r="I632" s="23">
        <v>11</v>
      </c>
      <c r="J632" s="12">
        <v>2</v>
      </c>
      <c r="K632" s="12">
        <v>1</v>
      </c>
      <c r="L632" s="12">
        <v>42</v>
      </c>
      <c r="M632" s="12">
        <f>+(J632*400)+(K632*100)+L632</f>
        <v>942</v>
      </c>
      <c r="N632" s="12">
        <v>1</v>
      </c>
      <c r="O632" s="12">
        <v>942</v>
      </c>
      <c r="AG632" s="24" t="s">
        <v>228</v>
      </c>
      <c r="AH632" s="2"/>
      <c r="AI632" s="2"/>
      <c r="AJ632" s="2"/>
      <c r="AK632" s="2"/>
      <c r="AL632" s="2"/>
      <c r="AM632" s="2"/>
      <c r="AN632" s="2"/>
      <c r="AO632" s="2"/>
      <c r="AP632" s="2"/>
      <c r="AQ632" s="11"/>
    </row>
    <row r="633" spans="1:43" s="60" customFormat="1" x14ac:dyDescent="0.55000000000000004">
      <c r="A633" s="59"/>
      <c r="E633" s="61"/>
      <c r="I633" s="61"/>
      <c r="AG633" s="62"/>
      <c r="AH633" s="63"/>
      <c r="AI633" s="63"/>
      <c r="AJ633" s="63"/>
      <c r="AK633" s="63"/>
      <c r="AL633" s="63"/>
      <c r="AM633" s="63"/>
      <c r="AN633" s="63"/>
      <c r="AO633" s="63"/>
      <c r="AP633" s="63"/>
      <c r="AQ633" s="64"/>
    </row>
    <row r="634" spans="1:43" s="26" customFormat="1" x14ac:dyDescent="0.55000000000000004">
      <c r="A634" s="53">
        <v>148</v>
      </c>
      <c r="B634" s="12" t="s">
        <v>92</v>
      </c>
      <c r="C634" s="12" t="s">
        <v>412</v>
      </c>
      <c r="D634" s="12" t="s">
        <v>135</v>
      </c>
      <c r="E634" s="23" t="s">
        <v>23</v>
      </c>
      <c r="F634" s="12">
        <v>12006</v>
      </c>
      <c r="G634" s="26">
        <v>8</v>
      </c>
      <c r="H634" s="26">
        <v>5330</v>
      </c>
      <c r="I634" s="27">
        <v>11</v>
      </c>
      <c r="J634" s="26">
        <v>0</v>
      </c>
      <c r="K634" s="26">
        <v>2</v>
      </c>
      <c r="L634" s="26">
        <v>85</v>
      </c>
      <c r="M634" s="12">
        <f t="shared" ref="M634" si="121">+(J634*400)+(K634*100)+L634</f>
        <v>285</v>
      </c>
      <c r="N634" s="12">
        <v>2</v>
      </c>
      <c r="P634" s="26">
        <v>285</v>
      </c>
      <c r="T634" s="26">
        <v>1</v>
      </c>
      <c r="U634" s="26" t="s">
        <v>413</v>
      </c>
      <c r="V634" s="12" t="s">
        <v>160</v>
      </c>
      <c r="W634" s="26" t="s">
        <v>66</v>
      </c>
      <c r="X634" s="12">
        <v>16</v>
      </c>
      <c r="Y634" s="12">
        <v>25.5</v>
      </c>
      <c r="Z634" s="12">
        <f t="shared" ref="Z634" si="122">+X634*Y634</f>
        <v>408</v>
      </c>
      <c r="AA634" s="12">
        <v>2</v>
      </c>
      <c r="AC634" s="26">
        <f>+Z634-AD635</f>
        <v>176</v>
      </c>
      <c r="AF634" s="26">
        <v>31</v>
      </c>
      <c r="AG634" s="28" t="s">
        <v>15</v>
      </c>
      <c r="AH634" s="29"/>
      <c r="AI634" s="29"/>
      <c r="AJ634" s="29"/>
      <c r="AK634" s="29"/>
      <c r="AL634" s="29"/>
      <c r="AM634" s="29"/>
      <c r="AN634" s="29"/>
      <c r="AO634" s="29"/>
      <c r="AP634" s="29"/>
      <c r="AQ634" s="30"/>
    </row>
    <row r="635" spans="1:43" s="26" customFormat="1" x14ac:dyDescent="0.55000000000000004">
      <c r="A635" s="56"/>
      <c r="B635" s="12"/>
      <c r="C635" s="12"/>
      <c r="D635" s="12"/>
      <c r="I635" s="27"/>
      <c r="M635" s="12"/>
      <c r="N635" s="12"/>
      <c r="V635" s="28" t="s">
        <v>72</v>
      </c>
      <c r="W635" s="26" t="s">
        <v>497</v>
      </c>
      <c r="X635" s="12">
        <v>16</v>
      </c>
      <c r="Y635" s="12">
        <v>14.5</v>
      </c>
      <c r="Z635" s="12">
        <f>X635*Y635</f>
        <v>232</v>
      </c>
      <c r="AA635" s="12">
        <v>3</v>
      </c>
      <c r="AD635" s="26">
        <f>16*14.5</f>
        <v>232</v>
      </c>
      <c r="AF635" s="26">
        <v>31</v>
      </c>
      <c r="AG635" s="28" t="s">
        <v>72</v>
      </c>
      <c r="AH635" s="29"/>
      <c r="AI635" s="29"/>
      <c r="AJ635" s="29"/>
      <c r="AK635" s="29"/>
      <c r="AL635" s="29"/>
      <c r="AM635" s="29"/>
      <c r="AN635" s="29"/>
      <c r="AO635" s="29"/>
      <c r="AP635" s="29"/>
      <c r="AQ635" s="30"/>
    </row>
    <row r="636" spans="1:43" s="12" customFormat="1" x14ac:dyDescent="0.55000000000000004">
      <c r="A636" s="56"/>
      <c r="E636" s="23"/>
      <c r="F636" s="26"/>
      <c r="G636" s="26"/>
      <c r="H636" s="26"/>
      <c r="I636" s="27"/>
      <c r="J636" s="26"/>
      <c r="K636" s="26"/>
      <c r="L636" s="26"/>
      <c r="O636" s="26"/>
      <c r="P636" s="26"/>
      <c r="Q636" s="26"/>
      <c r="R636" s="26"/>
      <c r="S636" s="26"/>
      <c r="T636" s="26">
        <v>2</v>
      </c>
      <c r="U636" s="26" t="s">
        <v>414</v>
      </c>
      <c r="V636" s="26" t="s">
        <v>160</v>
      </c>
      <c r="W636" s="26" t="s">
        <v>60</v>
      </c>
      <c r="X636" s="12">
        <v>7.5</v>
      </c>
      <c r="Y636" s="12">
        <v>11.5</v>
      </c>
      <c r="Z636" s="12">
        <f t="shared" ref="Z636:Z637" si="123">+X636*Y636</f>
        <v>86.25</v>
      </c>
      <c r="AA636" s="12">
        <v>2</v>
      </c>
      <c r="AB636" s="26"/>
      <c r="AC636" s="26">
        <v>86.25</v>
      </c>
      <c r="AD636" s="26"/>
      <c r="AE636" s="26"/>
      <c r="AF636" s="26">
        <v>21</v>
      </c>
      <c r="AG636" s="28"/>
      <c r="AH636" s="2"/>
      <c r="AI636" s="2"/>
      <c r="AJ636" s="2"/>
      <c r="AK636" s="2"/>
      <c r="AL636" s="2"/>
      <c r="AM636" s="2"/>
      <c r="AN636" s="2"/>
      <c r="AO636" s="2"/>
      <c r="AP636" s="2"/>
      <c r="AQ636" s="11"/>
    </row>
    <row r="637" spans="1:43" s="12" customFormat="1" x14ac:dyDescent="0.55000000000000004">
      <c r="A637" s="56"/>
      <c r="E637" s="23"/>
      <c r="F637" s="26"/>
      <c r="G637" s="26"/>
      <c r="H637" s="26"/>
      <c r="I637" s="27"/>
      <c r="J637" s="26"/>
      <c r="K637" s="26"/>
      <c r="L637" s="26"/>
      <c r="O637" s="26"/>
      <c r="P637" s="26"/>
      <c r="Q637" s="26"/>
      <c r="R637" s="26"/>
      <c r="S637" s="26"/>
      <c r="T637" s="26">
        <v>3</v>
      </c>
      <c r="U637" s="26" t="s">
        <v>415</v>
      </c>
      <c r="V637" s="26" t="s">
        <v>160</v>
      </c>
      <c r="W637" s="26" t="s">
        <v>66</v>
      </c>
      <c r="X637" s="12">
        <v>6</v>
      </c>
      <c r="Y637" s="12">
        <v>14.5</v>
      </c>
      <c r="Z637" s="12">
        <f t="shared" si="123"/>
        <v>87</v>
      </c>
      <c r="AA637" s="12">
        <v>2</v>
      </c>
      <c r="AB637" s="26"/>
      <c r="AC637" s="26">
        <v>87</v>
      </c>
      <c r="AD637" s="26"/>
      <c r="AE637" s="26"/>
      <c r="AF637" s="26">
        <v>31</v>
      </c>
      <c r="AG637" s="28" t="s">
        <v>416</v>
      </c>
      <c r="AH637" s="2"/>
      <c r="AI637" s="2"/>
      <c r="AJ637" s="2"/>
      <c r="AK637" s="2"/>
      <c r="AL637" s="2"/>
      <c r="AM637" s="2"/>
      <c r="AN637" s="2"/>
      <c r="AO637" s="2"/>
      <c r="AP637" s="2"/>
      <c r="AQ637" s="11"/>
    </row>
    <row r="638" spans="1:43" s="12" customFormat="1" x14ac:dyDescent="0.55000000000000004">
      <c r="A638" s="53"/>
      <c r="B638" s="12" t="s">
        <v>92</v>
      </c>
      <c r="C638" s="12" t="s">
        <v>412</v>
      </c>
      <c r="D638" s="12" t="s">
        <v>135</v>
      </c>
      <c r="E638" s="23" t="s">
        <v>23</v>
      </c>
      <c r="F638" s="12">
        <v>15811</v>
      </c>
      <c r="G638" s="12">
        <v>78</v>
      </c>
      <c r="H638" s="12">
        <v>6670</v>
      </c>
      <c r="I638" s="23">
        <v>11</v>
      </c>
      <c r="J638" s="12">
        <v>3</v>
      </c>
      <c r="K638" s="12">
        <v>3</v>
      </c>
      <c r="L638" s="12">
        <v>9</v>
      </c>
      <c r="M638" s="12">
        <f t="shared" ref="M638:M646" si="124">+(J638*400)+(K638*100)+L638</f>
        <v>1509</v>
      </c>
      <c r="N638" s="12">
        <v>1</v>
      </c>
      <c r="O638" s="12">
        <v>1509</v>
      </c>
      <c r="AG638" s="24" t="s">
        <v>228</v>
      </c>
      <c r="AH638" s="2"/>
      <c r="AI638" s="2"/>
      <c r="AJ638" s="2"/>
      <c r="AK638" s="2"/>
      <c r="AL638" s="2"/>
      <c r="AM638" s="2"/>
      <c r="AN638" s="2"/>
      <c r="AO638" s="2"/>
      <c r="AP638" s="2"/>
      <c r="AQ638" s="11"/>
    </row>
    <row r="639" spans="1:43" s="12" customFormat="1" x14ac:dyDescent="0.55000000000000004">
      <c r="A639" s="53"/>
      <c r="B639" s="12" t="s">
        <v>92</v>
      </c>
      <c r="C639" s="12" t="s">
        <v>412</v>
      </c>
      <c r="D639" s="12" t="s">
        <v>135</v>
      </c>
      <c r="E639" s="23" t="s">
        <v>23</v>
      </c>
      <c r="F639" s="12">
        <v>15301</v>
      </c>
      <c r="G639" s="12">
        <v>89</v>
      </c>
      <c r="H639" s="12">
        <v>6476</v>
      </c>
      <c r="I639" s="23">
        <v>11</v>
      </c>
      <c r="J639" s="12">
        <v>1</v>
      </c>
      <c r="K639" s="12">
        <v>0</v>
      </c>
      <c r="L639" s="12">
        <v>12</v>
      </c>
      <c r="M639" s="12">
        <f t="shared" si="124"/>
        <v>412</v>
      </c>
      <c r="N639" s="12">
        <v>1</v>
      </c>
      <c r="O639" s="12">
        <v>412</v>
      </c>
      <c r="AG639" s="24" t="s">
        <v>137</v>
      </c>
      <c r="AH639" s="2"/>
      <c r="AI639" s="2"/>
      <c r="AJ639" s="2"/>
      <c r="AK639" s="2"/>
      <c r="AL639" s="2"/>
      <c r="AM639" s="2"/>
      <c r="AN639" s="2"/>
      <c r="AO639" s="2"/>
      <c r="AP639" s="2"/>
      <c r="AQ639" s="11"/>
    </row>
    <row r="640" spans="1:43" s="26" customFormat="1" x14ac:dyDescent="0.55000000000000004">
      <c r="A640" s="53"/>
      <c r="B640" s="12" t="s">
        <v>92</v>
      </c>
      <c r="C640" s="12" t="s">
        <v>412</v>
      </c>
      <c r="D640" s="12" t="s">
        <v>135</v>
      </c>
      <c r="E640" s="23" t="s">
        <v>23</v>
      </c>
      <c r="F640" s="12">
        <v>15999</v>
      </c>
      <c r="G640" s="12">
        <v>8</v>
      </c>
      <c r="H640" s="12">
        <v>6858</v>
      </c>
      <c r="I640" s="23">
        <v>11</v>
      </c>
      <c r="J640" s="12">
        <v>4</v>
      </c>
      <c r="K640" s="12">
        <v>1</v>
      </c>
      <c r="L640" s="12">
        <v>16</v>
      </c>
      <c r="M640" s="12">
        <f t="shared" si="124"/>
        <v>1716</v>
      </c>
      <c r="N640" s="12">
        <v>1</v>
      </c>
      <c r="O640" s="12">
        <v>1716</v>
      </c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24" t="s">
        <v>228</v>
      </c>
      <c r="AH640" s="29"/>
      <c r="AI640" s="29"/>
      <c r="AJ640" s="29"/>
      <c r="AK640" s="29"/>
      <c r="AL640" s="29"/>
      <c r="AM640" s="29"/>
      <c r="AN640" s="29"/>
      <c r="AO640" s="29"/>
      <c r="AP640" s="29"/>
      <c r="AQ640" s="30"/>
    </row>
    <row r="641" spans="1:43" s="26" customFormat="1" x14ac:dyDescent="0.55000000000000004">
      <c r="A641" s="53"/>
      <c r="B641" s="12" t="s">
        <v>92</v>
      </c>
      <c r="C641" s="12" t="s">
        <v>412</v>
      </c>
      <c r="D641" s="12" t="s">
        <v>135</v>
      </c>
      <c r="E641" s="23" t="s">
        <v>23</v>
      </c>
      <c r="F641" s="12">
        <v>15979</v>
      </c>
      <c r="G641" s="12">
        <v>1</v>
      </c>
      <c r="H641" s="12">
        <v>6838</v>
      </c>
      <c r="I641" s="23">
        <v>11</v>
      </c>
      <c r="J641" s="12">
        <v>6</v>
      </c>
      <c r="K641" s="12">
        <v>3</v>
      </c>
      <c r="L641" s="12">
        <v>12</v>
      </c>
      <c r="M641" s="12">
        <f t="shared" si="124"/>
        <v>2712</v>
      </c>
      <c r="N641" s="12">
        <v>1</v>
      </c>
      <c r="O641" s="12">
        <v>2712</v>
      </c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24" t="s">
        <v>411</v>
      </c>
      <c r="AH641" s="29"/>
      <c r="AI641" s="29"/>
      <c r="AJ641" s="29"/>
      <c r="AK641" s="29"/>
      <c r="AL641" s="29"/>
      <c r="AM641" s="29"/>
      <c r="AN641" s="29"/>
      <c r="AO641" s="29"/>
      <c r="AP641" s="29"/>
      <c r="AQ641" s="30"/>
    </row>
    <row r="642" spans="1:43" s="12" customFormat="1" x14ac:dyDescent="0.55000000000000004">
      <c r="A642" s="53"/>
      <c r="B642" s="12" t="s">
        <v>92</v>
      </c>
      <c r="C642" s="12" t="s">
        <v>412</v>
      </c>
      <c r="D642" s="12" t="s">
        <v>135</v>
      </c>
      <c r="E642" s="23" t="s">
        <v>23</v>
      </c>
      <c r="F642" s="12">
        <v>7365</v>
      </c>
      <c r="G642" s="12">
        <v>36</v>
      </c>
      <c r="H642" s="12">
        <v>1108</v>
      </c>
      <c r="I642" s="23">
        <v>11</v>
      </c>
      <c r="J642" s="12">
        <v>1</v>
      </c>
      <c r="K642" s="12">
        <v>0</v>
      </c>
      <c r="L642" s="12">
        <v>2</v>
      </c>
      <c r="M642" s="12">
        <f t="shared" si="124"/>
        <v>402</v>
      </c>
      <c r="N642" s="12">
        <v>1</v>
      </c>
      <c r="O642" s="12">
        <v>402</v>
      </c>
      <c r="AG642" s="24" t="s">
        <v>137</v>
      </c>
      <c r="AH642" s="2"/>
      <c r="AI642" s="2"/>
      <c r="AJ642" s="2"/>
      <c r="AK642" s="2"/>
      <c r="AL642" s="2"/>
      <c r="AM642" s="2"/>
      <c r="AN642" s="2"/>
      <c r="AO642" s="2"/>
      <c r="AP642" s="2"/>
      <c r="AQ642" s="11"/>
    </row>
    <row r="643" spans="1:43" s="60" customFormat="1" x14ac:dyDescent="0.55000000000000004">
      <c r="A643" s="59"/>
      <c r="E643" s="61"/>
      <c r="I643" s="61"/>
      <c r="AG643" s="62"/>
      <c r="AH643" s="63"/>
      <c r="AI643" s="63"/>
      <c r="AJ643" s="63"/>
      <c r="AK643" s="63"/>
      <c r="AL643" s="63"/>
      <c r="AM643" s="63"/>
      <c r="AN643" s="63"/>
      <c r="AO643" s="63"/>
      <c r="AP643" s="63"/>
      <c r="AQ643" s="64"/>
    </row>
    <row r="644" spans="1:43" s="12" customFormat="1" x14ac:dyDescent="0.55000000000000004">
      <c r="A644" s="53">
        <v>149</v>
      </c>
      <c r="B644" s="12" t="s">
        <v>92</v>
      </c>
      <c r="C644" s="12" t="s">
        <v>417</v>
      </c>
      <c r="D644" s="12" t="s">
        <v>149</v>
      </c>
      <c r="E644" s="23" t="s">
        <v>23</v>
      </c>
      <c r="F644" s="12">
        <v>15968</v>
      </c>
      <c r="G644" s="12">
        <v>5</v>
      </c>
      <c r="H644" s="12">
        <v>6827</v>
      </c>
      <c r="I644" s="23">
        <v>11</v>
      </c>
      <c r="J644" s="12">
        <v>1</v>
      </c>
      <c r="K644" s="12">
        <v>2</v>
      </c>
      <c r="L644" s="12">
        <v>51</v>
      </c>
      <c r="M644" s="12">
        <f t="shared" si="124"/>
        <v>651</v>
      </c>
      <c r="N644" s="12">
        <v>1</v>
      </c>
      <c r="O644" s="12">
        <v>651</v>
      </c>
      <c r="AG644" s="24" t="s">
        <v>228</v>
      </c>
      <c r="AH644" s="2"/>
      <c r="AI644" s="2"/>
      <c r="AJ644" s="2"/>
      <c r="AK644" s="2"/>
      <c r="AL644" s="2"/>
      <c r="AM644" s="2"/>
      <c r="AN644" s="2"/>
      <c r="AO644" s="2"/>
      <c r="AP644" s="2"/>
      <c r="AQ644" s="11"/>
    </row>
    <row r="645" spans="1:43" s="60" customFormat="1" x14ac:dyDescent="0.55000000000000004">
      <c r="A645" s="59"/>
      <c r="E645" s="61"/>
      <c r="I645" s="61"/>
      <c r="AG645" s="62"/>
      <c r="AH645" s="63"/>
      <c r="AI645" s="63"/>
      <c r="AJ645" s="63"/>
      <c r="AK645" s="63"/>
      <c r="AL645" s="63"/>
      <c r="AM645" s="63"/>
      <c r="AN645" s="63"/>
      <c r="AO645" s="63"/>
      <c r="AP645" s="63"/>
      <c r="AQ645" s="64"/>
    </row>
    <row r="646" spans="1:43" s="12" customFormat="1" x14ac:dyDescent="0.55000000000000004">
      <c r="A646" s="53">
        <v>150</v>
      </c>
      <c r="B646" s="12" t="s">
        <v>56</v>
      </c>
      <c r="C646" s="12" t="s">
        <v>417</v>
      </c>
      <c r="D646" s="12" t="s">
        <v>418</v>
      </c>
      <c r="E646" s="23" t="s">
        <v>23</v>
      </c>
      <c r="F646" s="12">
        <v>14889</v>
      </c>
      <c r="G646" s="12">
        <v>49</v>
      </c>
      <c r="H646" s="12">
        <v>6156</v>
      </c>
      <c r="I646" s="23">
        <v>11</v>
      </c>
      <c r="J646" s="12">
        <v>0</v>
      </c>
      <c r="K646" s="12">
        <v>2</v>
      </c>
      <c r="L646" s="12">
        <v>50</v>
      </c>
      <c r="M646" s="12">
        <f t="shared" si="124"/>
        <v>250</v>
      </c>
      <c r="N646" s="12">
        <v>2</v>
      </c>
      <c r="P646" s="12">
        <v>250</v>
      </c>
      <c r="U646" s="12" t="s">
        <v>419</v>
      </c>
      <c r="V646" s="12" t="s">
        <v>160</v>
      </c>
      <c r="W646" s="12" t="s">
        <v>66</v>
      </c>
      <c r="X646" s="12">
        <v>8.5</v>
      </c>
      <c r="Y646" s="12">
        <v>16</v>
      </c>
      <c r="Z646" s="12">
        <f t="shared" ref="Z646:Z654" si="125">+X646*Y646</f>
        <v>136</v>
      </c>
      <c r="AA646" s="12">
        <v>2</v>
      </c>
      <c r="AC646" s="12">
        <v>136</v>
      </c>
      <c r="AF646" s="12">
        <v>33</v>
      </c>
      <c r="AG646" s="24"/>
      <c r="AH646" s="2"/>
      <c r="AI646" s="2"/>
      <c r="AJ646" s="2"/>
      <c r="AK646" s="2"/>
      <c r="AL646" s="2"/>
      <c r="AM646" s="2"/>
      <c r="AN646" s="2"/>
      <c r="AO646" s="2"/>
      <c r="AP646" s="2"/>
      <c r="AQ646" s="11"/>
    </row>
    <row r="647" spans="1:43" s="12" customFormat="1" x14ac:dyDescent="0.55000000000000004">
      <c r="A647" s="53"/>
      <c r="E647" s="23"/>
      <c r="I647" s="23"/>
      <c r="W647" s="12" t="s">
        <v>161</v>
      </c>
      <c r="X647" s="12">
        <v>2</v>
      </c>
      <c r="Y647" s="12">
        <v>3.5</v>
      </c>
      <c r="Z647" s="12">
        <f t="shared" si="125"/>
        <v>7</v>
      </c>
      <c r="AA647" s="12">
        <v>2</v>
      </c>
      <c r="AC647" s="12">
        <v>7</v>
      </c>
      <c r="AF647" s="12">
        <v>33</v>
      </c>
      <c r="AG647" s="24" t="s">
        <v>67</v>
      </c>
      <c r="AH647" s="2"/>
      <c r="AI647" s="2"/>
      <c r="AJ647" s="2"/>
      <c r="AK647" s="2"/>
      <c r="AL647" s="2"/>
      <c r="AM647" s="2"/>
      <c r="AN647" s="2"/>
      <c r="AO647" s="2"/>
      <c r="AP647" s="2"/>
      <c r="AQ647" s="11"/>
    </row>
    <row r="648" spans="1:43" s="12" customFormat="1" x14ac:dyDescent="0.55000000000000004">
      <c r="A648" s="53"/>
      <c r="B648" s="12" t="s">
        <v>56</v>
      </c>
      <c r="C648" s="12" t="s">
        <v>417</v>
      </c>
      <c r="D648" s="12" t="s">
        <v>418</v>
      </c>
      <c r="E648" s="23" t="s">
        <v>23</v>
      </c>
      <c r="F648" s="12">
        <v>15098</v>
      </c>
      <c r="G648" s="12">
        <v>7</v>
      </c>
      <c r="H648" s="12">
        <v>6269</v>
      </c>
      <c r="I648" s="23">
        <v>11</v>
      </c>
      <c r="J648" s="12">
        <v>1</v>
      </c>
      <c r="K648" s="12">
        <v>2</v>
      </c>
      <c r="L648" s="12">
        <v>63</v>
      </c>
      <c r="M648" s="12">
        <f t="shared" ref="M648" si="126">+(J648*400)+(K648*100)+L648</f>
        <v>663</v>
      </c>
      <c r="N648" s="12">
        <v>1</v>
      </c>
      <c r="O648" s="12">
        <v>663</v>
      </c>
      <c r="AG648" s="24" t="s">
        <v>228</v>
      </c>
      <c r="AH648" s="2"/>
      <c r="AI648" s="2"/>
      <c r="AJ648" s="2"/>
      <c r="AK648" s="2"/>
      <c r="AL648" s="2"/>
      <c r="AM648" s="2"/>
      <c r="AN648" s="2"/>
      <c r="AO648" s="2"/>
      <c r="AP648" s="2"/>
      <c r="AQ648" s="11"/>
    </row>
    <row r="649" spans="1:43" s="60" customFormat="1" x14ac:dyDescent="0.55000000000000004">
      <c r="A649" s="59"/>
      <c r="E649" s="61"/>
      <c r="I649" s="61"/>
      <c r="AG649" s="62"/>
      <c r="AH649" s="63"/>
      <c r="AI649" s="63"/>
      <c r="AJ649" s="63"/>
      <c r="AK649" s="63"/>
      <c r="AL649" s="63"/>
      <c r="AM649" s="63"/>
      <c r="AN649" s="63"/>
      <c r="AO649" s="63"/>
      <c r="AP649" s="63"/>
      <c r="AQ649" s="64"/>
    </row>
    <row r="650" spans="1:43" s="12" customFormat="1" x14ac:dyDescent="0.55000000000000004">
      <c r="A650" s="53">
        <v>151</v>
      </c>
      <c r="B650" s="12" t="s">
        <v>92</v>
      </c>
      <c r="C650" s="12" t="s">
        <v>420</v>
      </c>
      <c r="D650" s="12" t="s">
        <v>308</v>
      </c>
      <c r="E650" s="23" t="s">
        <v>23</v>
      </c>
      <c r="F650" s="12">
        <v>15082</v>
      </c>
      <c r="G650" s="12">
        <v>162</v>
      </c>
      <c r="H650" s="12">
        <v>6253</v>
      </c>
      <c r="I650" s="23">
        <v>11</v>
      </c>
      <c r="J650" s="12">
        <v>0</v>
      </c>
      <c r="K650" s="12">
        <v>2</v>
      </c>
      <c r="L650" s="12">
        <v>82</v>
      </c>
      <c r="M650" s="12">
        <f t="shared" ref="M650:M651" si="127">+(J650*400)+(K650*100)+L650</f>
        <v>282</v>
      </c>
      <c r="N650" s="12">
        <v>2</v>
      </c>
      <c r="P650" s="12">
        <v>282</v>
      </c>
      <c r="U650" s="12" t="s">
        <v>421</v>
      </c>
      <c r="V650" s="12" t="s">
        <v>160</v>
      </c>
      <c r="W650" s="12" t="s">
        <v>60</v>
      </c>
      <c r="X650" s="12">
        <v>6</v>
      </c>
      <c r="Y650" s="12">
        <v>12</v>
      </c>
      <c r="Z650" s="12">
        <f t="shared" ref="Z650" si="128">+X650*Y650</f>
        <v>72</v>
      </c>
      <c r="AA650" s="12">
        <v>2</v>
      </c>
      <c r="AC650" s="12">
        <v>72</v>
      </c>
      <c r="AF650" s="12">
        <v>21</v>
      </c>
      <c r="AG650" s="24"/>
      <c r="AH650" s="2"/>
      <c r="AI650" s="2"/>
      <c r="AJ650" s="2"/>
      <c r="AK650" s="2"/>
      <c r="AL650" s="2"/>
      <c r="AM650" s="2"/>
      <c r="AN650" s="2"/>
      <c r="AO650" s="2"/>
      <c r="AP650" s="2"/>
      <c r="AQ650" s="11"/>
    </row>
    <row r="651" spans="1:43" s="12" customFormat="1" x14ac:dyDescent="0.55000000000000004">
      <c r="A651" s="23"/>
      <c r="B651" s="12" t="s">
        <v>92</v>
      </c>
      <c r="C651" s="12" t="s">
        <v>420</v>
      </c>
      <c r="D651" s="12" t="s">
        <v>308</v>
      </c>
      <c r="E651" s="23" t="s">
        <v>23</v>
      </c>
      <c r="F651" s="12">
        <v>15099</v>
      </c>
      <c r="G651" s="12">
        <v>10</v>
      </c>
      <c r="H651" s="12">
        <v>6270</v>
      </c>
      <c r="I651" s="23">
        <v>11</v>
      </c>
      <c r="J651" s="12">
        <v>1</v>
      </c>
      <c r="K651" s="12">
        <v>1</v>
      </c>
      <c r="L651" s="12">
        <v>15</v>
      </c>
      <c r="M651" s="12">
        <f t="shared" si="127"/>
        <v>515</v>
      </c>
      <c r="N651" s="12">
        <v>1</v>
      </c>
      <c r="O651" s="12">
        <v>515</v>
      </c>
      <c r="P651" s="12">
        <v>515</v>
      </c>
      <c r="AG651" s="24" t="s">
        <v>228</v>
      </c>
      <c r="AH651" s="2"/>
      <c r="AI651" s="2"/>
      <c r="AJ651" s="2"/>
      <c r="AK651" s="2"/>
      <c r="AL651" s="2"/>
      <c r="AM651" s="2"/>
      <c r="AN651" s="2"/>
      <c r="AO651" s="2"/>
      <c r="AP651" s="2"/>
      <c r="AQ651" s="11"/>
    </row>
    <row r="652" spans="1:43" s="48" customFormat="1" x14ac:dyDescent="0.55000000000000004">
      <c r="A652" s="54"/>
      <c r="E652" s="47"/>
      <c r="I652" s="47"/>
      <c r="AG652" s="49"/>
      <c r="AH652" s="50"/>
      <c r="AI652" s="50"/>
      <c r="AJ652" s="50"/>
      <c r="AK652" s="50"/>
      <c r="AL652" s="50"/>
      <c r="AM652" s="50"/>
      <c r="AN652" s="50"/>
      <c r="AO652" s="50"/>
      <c r="AP652" s="50"/>
      <c r="AQ652" s="51"/>
    </row>
    <row r="653" spans="1:43" s="12" customFormat="1" x14ac:dyDescent="0.55000000000000004">
      <c r="A653" s="53">
        <v>152</v>
      </c>
      <c r="B653" s="12" t="s">
        <v>56</v>
      </c>
      <c r="C653" s="12" t="s">
        <v>422</v>
      </c>
      <c r="D653" s="12" t="s">
        <v>423</v>
      </c>
      <c r="E653" s="23" t="s">
        <v>23</v>
      </c>
      <c r="F653" s="12">
        <v>15072</v>
      </c>
      <c r="G653" s="12">
        <v>143</v>
      </c>
      <c r="H653" s="12">
        <v>6243</v>
      </c>
      <c r="I653" s="23">
        <v>11</v>
      </c>
      <c r="J653" s="12">
        <v>1</v>
      </c>
      <c r="K653" s="12">
        <v>2</v>
      </c>
      <c r="L653" s="12">
        <v>68</v>
      </c>
      <c r="M653" s="12">
        <f t="shared" ref="M653" si="129">+(J653*400)+(K653*100)+L653</f>
        <v>668</v>
      </c>
      <c r="N653" s="12">
        <v>2</v>
      </c>
      <c r="P653" s="12">
        <v>668</v>
      </c>
      <c r="U653" s="12" t="s">
        <v>424</v>
      </c>
      <c r="V653" s="12" t="s">
        <v>160</v>
      </c>
      <c r="W653" s="12" t="s">
        <v>108</v>
      </c>
      <c r="X653" s="12">
        <v>15.7</v>
      </c>
      <c r="Y653" s="12">
        <v>20.8</v>
      </c>
      <c r="Z653" s="12">
        <f t="shared" si="125"/>
        <v>326.56</v>
      </c>
      <c r="AA653" s="12">
        <v>2</v>
      </c>
      <c r="AC653" s="12">
        <v>326.56</v>
      </c>
      <c r="AF653" s="12">
        <v>33</v>
      </c>
      <c r="AG653" s="24" t="s">
        <v>110</v>
      </c>
      <c r="AH653" s="2"/>
      <c r="AI653" s="2"/>
      <c r="AJ653" s="2"/>
      <c r="AK653" s="2"/>
      <c r="AL653" s="2"/>
      <c r="AM653" s="2"/>
      <c r="AN653" s="2"/>
      <c r="AO653" s="2"/>
      <c r="AP653" s="2"/>
      <c r="AQ653" s="11"/>
    </row>
    <row r="654" spans="1:43" s="12" customFormat="1" x14ac:dyDescent="0.55000000000000004">
      <c r="A654" s="53"/>
      <c r="E654" s="23"/>
      <c r="I654" s="23"/>
      <c r="W654" s="12" t="s">
        <v>108</v>
      </c>
      <c r="X654" s="12">
        <v>10</v>
      </c>
      <c r="Y654" s="12">
        <v>20.8</v>
      </c>
      <c r="Z654" s="12">
        <f t="shared" si="125"/>
        <v>208</v>
      </c>
      <c r="AA654" s="12">
        <v>2</v>
      </c>
      <c r="AC654" s="12">
        <v>208</v>
      </c>
      <c r="AF654" s="12">
        <v>33</v>
      </c>
      <c r="AG654" s="24" t="s">
        <v>109</v>
      </c>
      <c r="AH654" s="2"/>
      <c r="AI654" s="2"/>
      <c r="AJ654" s="2"/>
      <c r="AK654" s="2"/>
      <c r="AL654" s="2"/>
      <c r="AM654" s="2"/>
      <c r="AN654" s="2"/>
      <c r="AO654" s="2"/>
      <c r="AP654" s="2"/>
      <c r="AQ654" s="11"/>
    </row>
    <row r="655" spans="1:43" s="12" customFormat="1" x14ac:dyDescent="0.55000000000000004">
      <c r="A655" s="53"/>
      <c r="B655" s="12" t="s">
        <v>56</v>
      </c>
      <c r="C655" s="12" t="s">
        <v>422</v>
      </c>
      <c r="D655" s="12" t="s">
        <v>423</v>
      </c>
      <c r="E655" s="23" t="s">
        <v>23</v>
      </c>
      <c r="F655" s="12">
        <v>14855</v>
      </c>
      <c r="G655" s="12">
        <v>15</v>
      </c>
      <c r="H655" s="12">
        <v>6122</v>
      </c>
      <c r="I655" s="23">
        <v>11</v>
      </c>
      <c r="J655" s="12">
        <v>0</v>
      </c>
      <c r="K655" s="12">
        <v>3</v>
      </c>
      <c r="L655" s="12">
        <v>59</v>
      </c>
      <c r="M655" s="12">
        <f>+(J655*400)+(K655*100)+L655</f>
        <v>359</v>
      </c>
      <c r="N655" s="12">
        <v>1</v>
      </c>
      <c r="O655" s="12">
        <v>359</v>
      </c>
      <c r="AG655" s="24"/>
      <c r="AH655" s="2"/>
      <c r="AI655" s="2"/>
      <c r="AJ655" s="2"/>
      <c r="AK655" s="2"/>
      <c r="AL655" s="2"/>
      <c r="AM655" s="2"/>
      <c r="AN655" s="2"/>
      <c r="AO655" s="2"/>
      <c r="AP655" s="2"/>
      <c r="AQ655" s="11"/>
    </row>
    <row r="656" spans="1:43" s="48" customFormat="1" x14ac:dyDescent="0.55000000000000004">
      <c r="A656" s="54"/>
      <c r="E656" s="47"/>
      <c r="I656" s="47"/>
      <c r="AG656" s="49"/>
      <c r="AH656" s="50"/>
      <c r="AI656" s="50"/>
      <c r="AJ656" s="50"/>
      <c r="AK656" s="50"/>
      <c r="AL656" s="50"/>
      <c r="AM656" s="50"/>
      <c r="AN656" s="50"/>
      <c r="AO656" s="50"/>
      <c r="AP656" s="50"/>
      <c r="AQ656" s="51"/>
    </row>
    <row r="657" spans="1:43" s="12" customFormat="1" x14ac:dyDescent="0.55000000000000004">
      <c r="A657" s="53">
        <v>153</v>
      </c>
      <c r="B657" s="12" t="s">
        <v>92</v>
      </c>
      <c r="C657" s="12" t="s">
        <v>425</v>
      </c>
      <c r="D657" s="12" t="s">
        <v>423</v>
      </c>
      <c r="E657" s="23" t="s">
        <v>23</v>
      </c>
      <c r="F657" s="12">
        <v>15865</v>
      </c>
      <c r="G657" s="12">
        <v>25</v>
      </c>
      <c r="H657" s="12">
        <v>6724</v>
      </c>
      <c r="I657" s="23">
        <v>11</v>
      </c>
      <c r="J657" s="12">
        <v>7</v>
      </c>
      <c r="K657" s="12">
        <v>1</v>
      </c>
      <c r="L657" s="12">
        <v>4</v>
      </c>
      <c r="M657" s="12">
        <f t="shared" ref="M657:M660" si="130">+(J657*400)+(K657*100)+L657</f>
        <v>2904</v>
      </c>
      <c r="N657" s="12">
        <v>1</v>
      </c>
      <c r="O657" s="12">
        <v>2904</v>
      </c>
      <c r="AG657" s="24"/>
      <c r="AH657" s="2"/>
      <c r="AI657" s="2"/>
      <c r="AJ657" s="2"/>
      <c r="AK657" s="2"/>
      <c r="AL657" s="2"/>
      <c r="AM657" s="2"/>
      <c r="AN657" s="2"/>
      <c r="AO657" s="2"/>
      <c r="AP657" s="2"/>
      <c r="AQ657" s="11"/>
    </row>
    <row r="658" spans="1:43" s="12" customFormat="1" x14ac:dyDescent="0.55000000000000004">
      <c r="A658" s="53"/>
      <c r="B658" s="12" t="s">
        <v>92</v>
      </c>
      <c r="C658" s="12" t="s">
        <v>425</v>
      </c>
      <c r="D658" s="12" t="s">
        <v>423</v>
      </c>
      <c r="E658" s="36" t="s">
        <v>159</v>
      </c>
      <c r="I658" s="23">
        <v>8</v>
      </c>
      <c r="J658" s="12">
        <v>40</v>
      </c>
      <c r="K658" s="12">
        <v>0</v>
      </c>
      <c r="L658" s="12">
        <v>0</v>
      </c>
      <c r="M658" s="12">
        <f t="shared" si="130"/>
        <v>16000</v>
      </c>
      <c r="N658" s="12">
        <v>1</v>
      </c>
      <c r="O658" s="12">
        <v>16000</v>
      </c>
      <c r="AG658" s="24" t="s">
        <v>90</v>
      </c>
      <c r="AH658" s="2"/>
      <c r="AI658" s="2"/>
      <c r="AJ658" s="2"/>
      <c r="AK658" s="2"/>
      <c r="AL658" s="2"/>
      <c r="AM658" s="2"/>
      <c r="AN658" s="2"/>
      <c r="AO658" s="2"/>
      <c r="AP658" s="2"/>
      <c r="AQ658" s="11"/>
    </row>
    <row r="659" spans="1:43" s="48" customFormat="1" x14ac:dyDescent="0.55000000000000004">
      <c r="A659" s="54"/>
      <c r="E659" s="47"/>
      <c r="I659" s="47"/>
      <c r="AG659" s="49"/>
      <c r="AH659" s="50"/>
      <c r="AI659" s="50"/>
      <c r="AJ659" s="50"/>
      <c r="AK659" s="50"/>
      <c r="AL659" s="50"/>
      <c r="AM659" s="50"/>
      <c r="AN659" s="50"/>
      <c r="AO659" s="50"/>
      <c r="AP659" s="50"/>
      <c r="AQ659" s="51"/>
    </row>
    <row r="660" spans="1:43" s="12" customFormat="1" x14ac:dyDescent="0.55000000000000004">
      <c r="A660" s="53">
        <v>154</v>
      </c>
      <c r="B660" s="12" t="s">
        <v>92</v>
      </c>
      <c r="C660" s="12" t="s">
        <v>425</v>
      </c>
      <c r="D660" s="12" t="s">
        <v>121</v>
      </c>
      <c r="E660" s="23" t="s">
        <v>23</v>
      </c>
      <c r="F660" s="12">
        <v>15917</v>
      </c>
      <c r="G660" s="12">
        <v>17</v>
      </c>
      <c r="H660" s="12">
        <v>6776</v>
      </c>
      <c r="I660" s="23">
        <v>11</v>
      </c>
      <c r="J660" s="12">
        <v>2</v>
      </c>
      <c r="K660" s="12">
        <v>1</v>
      </c>
      <c r="L660" s="12">
        <v>3</v>
      </c>
      <c r="M660" s="12">
        <f t="shared" si="130"/>
        <v>903</v>
      </c>
      <c r="N660" s="12">
        <v>1</v>
      </c>
      <c r="O660" s="12">
        <v>903</v>
      </c>
      <c r="AG660" s="24"/>
      <c r="AH660" s="2"/>
      <c r="AI660" s="2"/>
      <c r="AJ660" s="2"/>
      <c r="AK660" s="2"/>
      <c r="AL660" s="2"/>
      <c r="AM660" s="2"/>
      <c r="AN660" s="2"/>
      <c r="AO660" s="2"/>
      <c r="AP660" s="2"/>
      <c r="AQ660" s="11"/>
    </row>
    <row r="661" spans="1:43" s="12" customFormat="1" x14ac:dyDescent="0.55000000000000004">
      <c r="A661" s="53"/>
      <c r="B661" s="12" t="s">
        <v>92</v>
      </c>
      <c r="C661" s="12" t="s">
        <v>425</v>
      </c>
      <c r="D661" s="12" t="s">
        <v>121</v>
      </c>
      <c r="E661" s="23" t="s">
        <v>23</v>
      </c>
      <c r="F661" s="12">
        <v>15875</v>
      </c>
      <c r="G661" s="12">
        <v>49</v>
      </c>
      <c r="H661" s="12">
        <v>6734</v>
      </c>
      <c r="I661" s="23">
        <v>11</v>
      </c>
      <c r="J661" s="12">
        <v>3</v>
      </c>
      <c r="K661" s="12">
        <v>1</v>
      </c>
      <c r="L661" s="12">
        <v>16</v>
      </c>
      <c r="M661" s="12">
        <f>+(J661*400)+(K661*100)+L661</f>
        <v>1316</v>
      </c>
      <c r="N661" s="12">
        <v>1</v>
      </c>
      <c r="O661" s="12">
        <v>1316</v>
      </c>
      <c r="AG661" s="24"/>
      <c r="AH661" s="2"/>
      <c r="AI661" s="2"/>
      <c r="AJ661" s="2"/>
      <c r="AK661" s="2"/>
      <c r="AL661" s="2"/>
      <c r="AM661" s="2"/>
      <c r="AN661" s="2"/>
      <c r="AO661" s="2"/>
      <c r="AP661" s="2"/>
      <c r="AQ661" s="11"/>
    </row>
    <row r="662" spans="1:43" s="48" customFormat="1" x14ac:dyDescent="0.55000000000000004">
      <c r="A662" s="54"/>
      <c r="E662" s="47"/>
      <c r="I662" s="47"/>
      <c r="AG662" s="49"/>
      <c r="AH662" s="50"/>
      <c r="AI662" s="50"/>
      <c r="AJ662" s="50"/>
      <c r="AK662" s="50"/>
      <c r="AL662" s="50"/>
      <c r="AM662" s="50"/>
      <c r="AN662" s="50"/>
      <c r="AO662" s="50"/>
      <c r="AP662" s="50"/>
      <c r="AQ662" s="51"/>
    </row>
    <row r="663" spans="1:43" s="12" customFormat="1" x14ac:dyDescent="0.55000000000000004">
      <c r="A663" s="53">
        <v>155</v>
      </c>
      <c r="B663" s="12" t="s">
        <v>92</v>
      </c>
      <c r="C663" s="12" t="s">
        <v>426</v>
      </c>
      <c r="D663" s="12" t="s">
        <v>172</v>
      </c>
      <c r="E663" s="23" t="s">
        <v>23</v>
      </c>
      <c r="F663" s="12">
        <v>15070</v>
      </c>
      <c r="G663" s="12">
        <v>147</v>
      </c>
      <c r="H663" s="12">
        <v>6241</v>
      </c>
      <c r="I663" s="23">
        <v>11</v>
      </c>
      <c r="J663" s="12">
        <v>1</v>
      </c>
      <c r="K663" s="12">
        <v>2</v>
      </c>
      <c r="L663" s="12">
        <v>70</v>
      </c>
      <c r="M663" s="12">
        <f t="shared" ref="M663:M676" si="131">+(J663*400)+(K663*100)+L663</f>
        <v>670</v>
      </c>
      <c r="N663" s="12">
        <v>2</v>
      </c>
      <c r="P663" s="12">
        <v>670</v>
      </c>
      <c r="U663" s="12" t="s">
        <v>427</v>
      </c>
      <c r="V663" s="12" t="s">
        <v>160</v>
      </c>
      <c r="W663" s="12" t="s">
        <v>66</v>
      </c>
      <c r="X663" s="12">
        <v>5.7</v>
      </c>
      <c r="Y663" s="12">
        <v>25.5</v>
      </c>
      <c r="Z663" s="12">
        <f t="shared" ref="Z663:Z678" si="132">+X663*Y663</f>
        <v>145.35</v>
      </c>
      <c r="AA663" s="12">
        <v>2</v>
      </c>
      <c r="AC663" s="12">
        <v>145.35</v>
      </c>
      <c r="AF663" s="12">
        <v>24</v>
      </c>
      <c r="AG663" s="24"/>
      <c r="AH663" s="2"/>
      <c r="AI663" s="2"/>
      <c r="AJ663" s="2"/>
      <c r="AK663" s="2"/>
      <c r="AL663" s="2"/>
      <c r="AM663" s="2"/>
      <c r="AN663" s="2"/>
      <c r="AO663" s="2"/>
      <c r="AP663" s="2"/>
      <c r="AQ663" s="11"/>
    </row>
    <row r="664" spans="1:43" s="12" customFormat="1" x14ac:dyDescent="0.55000000000000004">
      <c r="A664" s="53"/>
      <c r="E664" s="23"/>
      <c r="I664" s="23"/>
      <c r="W664" s="12" t="s">
        <v>161</v>
      </c>
      <c r="X664" s="12">
        <v>2.2999999999999998</v>
      </c>
      <c r="Y664" s="12">
        <v>3.3</v>
      </c>
      <c r="Z664" s="12">
        <f t="shared" si="132"/>
        <v>7.589999999999999</v>
      </c>
      <c r="AA664" s="12">
        <v>2</v>
      </c>
      <c r="AC664" s="12">
        <v>7.59</v>
      </c>
      <c r="AF664" s="12">
        <v>24</v>
      </c>
      <c r="AG664" s="24" t="s">
        <v>67</v>
      </c>
      <c r="AH664" s="2"/>
      <c r="AI664" s="2"/>
      <c r="AJ664" s="2"/>
      <c r="AK664" s="2"/>
      <c r="AL664" s="2"/>
      <c r="AM664" s="2"/>
      <c r="AN664" s="2"/>
      <c r="AO664" s="2"/>
      <c r="AP664" s="2"/>
      <c r="AQ664" s="11"/>
    </row>
    <row r="665" spans="1:43" s="12" customFormat="1" x14ac:dyDescent="0.55000000000000004">
      <c r="A665" s="53"/>
      <c r="B665" s="12" t="s">
        <v>92</v>
      </c>
      <c r="C665" s="12" t="s">
        <v>426</v>
      </c>
      <c r="D665" s="12" t="s">
        <v>172</v>
      </c>
      <c r="E665" s="23" t="s">
        <v>23</v>
      </c>
      <c r="F665" s="12">
        <v>15106</v>
      </c>
      <c r="G665" s="12">
        <v>13</v>
      </c>
      <c r="H665" s="12">
        <v>6277</v>
      </c>
      <c r="I665" s="23">
        <v>11</v>
      </c>
      <c r="J665" s="12">
        <v>1</v>
      </c>
      <c r="K665" s="12">
        <v>2</v>
      </c>
      <c r="L665" s="12">
        <v>56</v>
      </c>
      <c r="M665" s="12">
        <f t="shared" ref="M665" si="133">+(J665*400)+(K665*100)+L665</f>
        <v>656</v>
      </c>
      <c r="N665" s="12">
        <v>1</v>
      </c>
      <c r="O665" s="12">
        <v>656</v>
      </c>
      <c r="AG665" s="24" t="s">
        <v>228</v>
      </c>
      <c r="AH665" s="2"/>
      <c r="AI665" s="2"/>
      <c r="AJ665" s="2"/>
      <c r="AK665" s="2"/>
      <c r="AL665" s="2"/>
      <c r="AM665" s="2"/>
      <c r="AN665" s="2"/>
      <c r="AO665" s="2"/>
      <c r="AP665" s="2"/>
      <c r="AQ665" s="11"/>
    </row>
    <row r="666" spans="1:43" s="12" customFormat="1" x14ac:dyDescent="0.55000000000000004">
      <c r="A666" s="53"/>
      <c r="B666" s="12" t="s">
        <v>92</v>
      </c>
      <c r="C666" s="12" t="s">
        <v>426</v>
      </c>
      <c r="D666" s="12" t="s">
        <v>172</v>
      </c>
      <c r="E666" s="23" t="s">
        <v>23</v>
      </c>
      <c r="F666" s="12">
        <v>15146</v>
      </c>
      <c r="G666" s="12">
        <v>29</v>
      </c>
      <c r="H666" s="12">
        <v>6317</v>
      </c>
      <c r="I666" s="23">
        <v>11</v>
      </c>
      <c r="J666" s="12">
        <v>3</v>
      </c>
      <c r="K666" s="12">
        <v>3</v>
      </c>
      <c r="L666" s="12">
        <v>41</v>
      </c>
      <c r="M666" s="12">
        <f t="shared" si="131"/>
        <v>1541</v>
      </c>
      <c r="N666" s="12">
        <v>1</v>
      </c>
      <c r="O666" s="12">
        <v>1541</v>
      </c>
      <c r="AG666" s="24" t="s">
        <v>228</v>
      </c>
      <c r="AH666" s="2"/>
      <c r="AI666" s="2"/>
      <c r="AJ666" s="2"/>
      <c r="AK666" s="2"/>
      <c r="AL666" s="2"/>
      <c r="AM666" s="2"/>
      <c r="AN666" s="2"/>
      <c r="AO666" s="2"/>
      <c r="AP666" s="2"/>
      <c r="AQ666" s="11"/>
    </row>
    <row r="667" spans="1:43" s="48" customFormat="1" x14ac:dyDescent="0.55000000000000004">
      <c r="A667" s="54"/>
      <c r="E667" s="47"/>
      <c r="I667" s="47"/>
      <c r="AG667" s="49"/>
      <c r="AH667" s="50"/>
      <c r="AI667" s="50"/>
      <c r="AJ667" s="50"/>
      <c r="AK667" s="50"/>
      <c r="AL667" s="50"/>
      <c r="AM667" s="50"/>
      <c r="AN667" s="50"/>
      <c r="AO667" s="50"/>
      <c r="AP667" s="50"/>
      <c r="AQ667" s="51"/>
    </row>
    <row r="668" spans="1:43" s="12" customFormat="1" x14ac:dyDescent="0.55000000000000004">
      <c r="A668" s="53">
        <v>156</v>
      </c>
      <c r="B668" s="12" t="s">
        <v>92</v>
      </c>
      <c r="C668" s="12" t="s">
        <v>428</v>
      </c>
      <c r="D668" s="12" t="s">
        <v>115</v>
      </c>
      <c r="E668" s="23" t="s">
        <v>23</v>
      </c>
      <c r="F668" s="12">
        <v>16001</v>
      </c>
      <c r="G668" s="12">
        <v>7</v>
      </c>
      <c r="H668" s="12">
        <v>6860</v>
      </c>
      <c r="I668" s="23">
        <v>11</v>
      </c>
      <c r="J668" s="12">
        <v>2</v>
      </c>
      <c r="K668" s="12">
        <v>1</v>
      </c>
      <c r="L668" s="12">
        <v>88</v>
      </c>
      <c r="M668" s="12">
        <f t="shared" si="131"/>
        <v>988</v>
      </c>
      <c r="N668" s="12">
        <v>1</v>
      </c>
      <c r="O668" s="12">
        <v>988</v>
      </c>
      <c r="AG668" s="24" t="s">
        <v>228</v>
      </c>
      <c r="AH668" s="2"/>
      <c r="AI668" s="2"/>
      <c r="AJ668" s="2"/>
      <c r="AK668" s="2"/>
      <c r="AL668" s="2"/>
      <c r="AM668" s="2"/>
      <c r="AN668" s="2"/>
      <c r="AO668" s="2"/>
      <c r="AP668" s="2"/>
      <c r="AQ668" s="11"/>
    </row>
    <row r="669" spans="1:43" s="12" customFormat="1" x14ac:dyDescent="0.55000000000000004">
      <c r="A669" s="53"/>
      <c r="B669" s="12" t="s">
        <v>92</v>
      </c>
      <c r="C669" s="12" t="s">
        <v>428</v>
      </c>
      <c r="D669" s="12" t="s">
        <v>115</v>
      </c>
      <c r="E669" s="23" t="s">
        <v>23</v>
      </c>
      <c r="F669" s="12">
        <v>15696</v>
      </c>
      <c r="G669" s="12">
        <v>4</v>
      </c>
      <c r="H669" s="12">
        <v>5628</v>
      </c>
      <c r="I669" s="23">
        <v>11</v>
      </c>
      <c r="J669" s="12">
        <v>1</v>
      </c>
      <c r="K669" s="12">
        <v>0</v>
      </c>
      <c r="L669" s="12">
        <v>62</v>
      </c>
      <c r="M669" s="12">
        <f t="shared" si="131"/>
        <v>462</v>
      </c>
      <c r="N669" s="12">
        <v>1</v>
      </c>
      <c r="O669" s="12">
        <v>462</v>
      </c>
      <c r="AG669" s="24" t="s">
        <v>228</v>
      </c>
      <c r="AH669" s="2"/>
      <c r="AI669" s="2"/>
      <c r="AJ669" s="2"/>
      <c r="AK669" s="2"/>
      <c r="AL669" s="2"/>
      <c r="AM669" s="2"/>
      <c r="AN669" s="2"/>
      <c r="AO669" s="2"/>
      <c r="AP669" s="2"/>
      <c r="AQ669" s="11"/>
    </row>
    <row r="670" spans="1:43" s="48" customFormat="1" x14ac:dyDescent="0.55000000000000004">
      <c r="A670" s="54"/>
      <c r="E670" s="47"/>
      <c r="I670" s="47"/>
      <c r="AG670" s="49"/>
      <c r="AH670" s="50"/>
      <c r="AI670" s="50"/>
      <c r="AJ670" s="50"/>
      <c r="AK670" s="50"/>
      <c r="AL670" s="50"/>
      <c r="AM670" s="50"/>
      <c r="AN670" s="50"/>
      <c r="AO670" s="50"/>
      <c r="AP670" s="50"/>
      <c r="AQ670" s="51"/>
    </row>
    <row r="671" spans="1:43" s="12" customFormat="1" x14ac:dyDescent="0.55000000000000004">
      <c r="A671" s="53">
        <v>157</v>
      </c>
      <c r="B671" s="12" t="s">
        <v>92</v>
      </c>
      <c r="C671" s="12" t="s">
        <v>429</v>
      </c>
      <c r="D671" s="12" t="s">
        <v>115</v>
      </c>
      <c r="E671" s="23" t="s">
        <v>23</v>
      </c>
      <c r="F671" s="12">
        <v>15990</v>
      </c>
      <c r="G671" s="12">
        <v>3</v>
      </c>
      <c r="H671" s="12">
        <v>6849</v>
      </c>
      <c r="I671" s="23">
        <v>11</v>
      </c>
      <c r="J671" s="12">
        <v>0</v>
      </c>
      <c r="K671" s="12">
        <v>3</v>
      </c>
      <c r="L671" s="12">
        <v>67</v>
      </c>
      <c r="M671" s="12">
        <f t="shared" si="131"/>
        <v>367</v>
      </c>
      <c r="N671" s="12">
        <v>1</v>
      </c>
      <c r="O671" s="12">
        <v>367</v>
      </c>
      <c r="AG671" s="24" t="s">
        <v>309</v>
      </c>
      <c r="AH671" s="2"/>
      <c r="AI671" s="2"/>
      <c r="AJ671" s="2"/>
      <c r="AK671" s="2"/>
      <c r="AL671" s="2"/>
      <c r="AM671" s="2"/>
      <c r="AN671" s="2"/>
      <c r="AO671" s="2"/>
      <c r="AP671" s="2"/>
      <c r="AQ671" s="11"/>
    </row>
    <row r="672" spans="1:43" s="12" customFormat="1" x14ac:dyDescent="0.55000000000000004">
      <c r="A672" s="53"/>
      <c r="B672" s="12" t="s">
        <v>92</v>
      </c>
      <c r="C672" s="12" t="s">
        <v>429</v>
      </c>
      <c r="D672" s="12" t="s">
        <v>115</v>
      </c>
      <c r="E672" s="23" t="s">
        <v>23</v>
      </c>
      <c r="F672" s="12">
        <v>15369</v>
      </c>
      <c r="G672" s="12">
        <v>18</v>
      </c>
      <c r="H672" s="12">
        <v>6544</v>
      </c>
      <c r="I672" s="23">
        <v>11</v>
      </c>
      <c r="J672" s="12">
        <v>2</v>
      </c>
      <c r="K672" s="12">
        <v>2</v>
      </c>
      <c r="L672" s="12">
        <v>12</v>
      </c>
      <c r="M672" s="12">
        <f t="shared" si="131"/>
        <v>1012</v>
      </c>
      <c r="N672" s="12">
        <v>1</v>
      </c>
      <c r="O672" s="12">
        <v>1012</v>
      </c>
      <c r="AG672" s="24" t="s">
        <v>228</v>
      </c>
      <c r="AH672" s="2"/>
      <c r="AI672" s="2"/>
      <c r="AJ672" s="2"/>
      <c r="AK672" s="2"/>
      <c r="AL672" s="2"/>
      <c r="AM672" s="2"/>
      <c r="AN672" s="2"/>
      <c r="AO672" s="2"/>
      <c r="AP672" s="2"/>
      <c r="AQ672" s="11"/>
    </row>
    <row r="673" spans="1:43" s="48" customFormat="1" x14ac:dyDescent="0.55000000000000004">
      <c r="A673" s="54"/>
      <c r="E673" s="47"/>
      <c r="I673" s="47"/>
      <c r="AG673" s="49"/>
      <c r="AH673" s="50"/>
      <c r="AI673" s="50"/>
      <c r="AJ673" s="50"/>
      <c r="AK673" s="50"/>
      <c r="AL673" s="50"/>
      <c r="AM673" s="50"/>
      <c r="AN673" s="50"/>
      <c r="AO673" s="50"/>
      <c r="AP673" s="50"/>
      <c r="AQ673" s="51"/>
    </row>
    <row r="674" spans="1:43" s="12" customFormat="1" x14ac:dyDescent="0.55000000000000004">
      <c r="A674" s="53">
        <v>158</v>
      </c>
      <c r="B674" s="12" t="s">
        <v>56</v>
      </c>
      <c r="C674" s="12" t="s">
        <v>430</v>
      </c>
      <c r="D674" s="12" t="s">
        <v>431</v>
      </c>
      <c r="E674" s="23" t="s">
        <v>23</v>
      </c>
      <c r="F674" s="12">
        <v>15190</v>
      </c>
      <c r="G674" s="12">
        <v>71</v>
      </c>
      <c r="H674" s="12">
        <v>6365</v>
      </c>
      <c r="I674" s="23">
        <v>11</v>
      </c>
      <c r="J674" s="12">
        <v>1</v>
      </c>
      <c r="K674" s="12">
        <v>1</v>
      </c>
      <c r="L674" s="12">
        <v>77</v>
      </c>
      <c r="M674" s="12">
        <f t="shared" si="131"/>
        <v>577</v>
      </c>
      <c r="N674" s="12">
        <v>1</v>
      </c>
      <c r="O674" s="12">
        <v>577</v>
      </c>
      <c r="AG674" s="24"/>
      <c r="AH674" s="2"/>
      <c r="AI674" s="2"/>
      <c r="AJ674" s="2"/>
      <c r="AK674" s="2"/>
      <c r="AL674" s="2"/>
      <c r="AM674" s="2"/>
      <c r="AN674" s="2"/>
      <c r="AO674" s="2"/>
      <c r="AP674" s="2"/>
      <c r="AQ674" s="11"/>
    </row>
    <row r="675" spans="1:43" s="48" customFormat="1" x14ac:dyDescent="0.55000000000000004">
      <c r="A675" s="54"/>
      <c r="E675" s="47"/>
      <c r="I675" s="47"/>
      <c r="AG675" s="49"/>
      <c r="AH675" s="50"/>
      <c r="AI675" s="50"/>
      <c r="AJ675" s="50"/>
      <c r="AK675" s="50"/>
      <c r="AL675" s="50"/>
      <c r="AM675" s="50"/>
      <c r="AN675" s="50"/>
      <c r="AO675" s="50"/>
      <c r="AP675" s="50"/>
      <c r="AQ675" s="51"/>
    </row>
    <row r="676" spans="1:43" s="12" customFormat="1" x14ac:dyDescent="0.55000000000000004">
      <c r="A676" s="53">
        <v>159</v>
      </c>
      <c r="B676" s="12" t="s">
        <v>92</v>
      </c>
      <c r="C676" s="12" t="s">
        <v>432</v>
      </c>
      <c r="D676" s="12" t="s">
        <v>373</v>
      </c>
      <c r="E676" s="23" t="s">
        <v>23</v>
      </c>
      <c r="F676" s="12">
        <v>14861</v>
      </c>
      <c r="G676" s="12">
        <v>18</v>
      </c>
      <c r="H676" s="12">
        <v>6128</v>
      </c>
      <c r="I676" s="23">
        <v>11</v>
      </c>
      <c r="J676" s="12">
        <v>0</v>
      </c>
      <c r="K676" s="12">
        <v>3</v>
      </c>
      <c r="L676" s="12">
        <v>78</v>
      </c>
      <c r="M676" s="12">
        <f t="shared" si="131"/>
        <v>378</v>
      </c>
      <c r="N676" s="12">
        <v>2</v>
      </c>
      <c r="P676" s="12">
        <v>378</v>
      </c>
      <c r="U676" s="12" t="s">
        <v>433</v>
      </c>
      <c r="V676" s="12" t="s">
        <v>160</v>
      </c>
      <c r="W676" s="12" t="s">
        <v>108</v>
      </c>
      <c r="X676" s="12">
        <v>6</v>
      </c>
      <c r="Y676" s="12">
        <v>18</v>
      </c>
      <c r="Z676" s="12">
        <f t="shared" si="132"/>
        <v>108</v>
      </c>
      <c r="AA676" s="12">
        <v>2</v>
      </c>
      <c r="AC676" s="12">
        <v>109</v>
      </c>
      <c r="AF676" s="12">
        <v>21</v>
      </c>
      <c r="AG676" s="24" t="s">
        <v>110</v>
      </c>
      <c r="AH676" s="2"/>
      <c r="AI676" s="2"/>
      <c r="AJ676" s="2"/>
      <c r="AK676" s="2"/>
      <c r="AL676" s="2"/>
      <c r="AM676" s="2"/>
      <c r="AN676" s="2"/>
      <c r="AO676" s="2"/>
      <c r="AP676" s="2"/>
      <c r="AQ676" s="11"/>
    </row>
    <row r="677" spans="1:43" s="12" customFormat="1" x14ac:dyDescent="0.55000000000000004">
      <c r="A677" s="53"/>
      <c r="E677" s="23"/>
      <c r="I677" s="23"/>
      <c r="W677" s="12" t="s">
        <v>108</v>
      </c>
      <c r="X677" s="12">
        <v>6</v>
      </c>
      <c r="Y677" s="12">
        <v>15</v>
      </c>
      <c r="Z677" s="12">
        <f t="shared" si="132"/>
        <v>90</v>
      </c>
      <c r="AA677" s="12">
        <v>2</v>
      </c>
      <c r="AC677" s="12">
        <v>90</v>
      </c>
      <c r="AF677" s="12">
        <v>21</v>
      </c>
      <c r="AG677" s="24" t="s">
        <v>109</v>
      </c>
      <c r="AH677" s="2"/>
      <c r="AI677" s="2"/>
      <c r="AJ677" s="2"/>
      <c r="AK677" s="2"/>
      <c r="AL677" s="2"/>
      <c r="AM677" s="2"/>
      <c r="AN677" s="2"/>
      <c r="AO677" s="2"/>
      <c r="AP677" s="2"/>
      <c r="AQ677" s="11"/>
    </row>
    <row r="678" spans="1:43" s="12" customFormat="1" x14ac:dyDescent="0.55000000000000004">
      <c r="A678" s="53"/>
      <c r="E678" s="23"/>
      <c r="I678" s="23"/>
      <c r="U678" s="12" t="s">
        <v>414</v>
      </c>
      <c r="V678" s="12" t="s">
        <v>160</v>
      </c>
      <c r="W678" s="12" t="s">
        <v>66</v>
      </c>
      <c r="X678" s="12">
        <v>5.5</v>
      </c>
      <c r="Y678" s="12">
        <v>6.5</v>
      </c>
      <c r="Z678" s="12">
        <f t="shared" si="132"/>
        <v>35.75</v>
      </c>
      <c r="AA678" s="12">
        <v>2</v>
      </c>
      <c r="AC678" s="12">
        <v>35.75</v>
      </c>
      <c r="AF678" s="12">
        <v>16</v>
      </c>
      <c r="AG678" s="24" t="s">
        <v>434</v>
      </c>
      <c r="AH678" s="2"/>
      <c r="AI678" s="2"/>
      <c r="AJ678" s="2"/>
      <c r="AK678" s="2"/>
      <c r="AL678" s="2"/>
      <c r="AM678" s="2"/>
      <c r="AN678" s="2"/>
      <c r="AO678" s="2"/>
      <c r="AP678" s="2"/>
      <c r="AQ678" s="11"/>
    </row>
    <row r="679" spans="1:43" s="12" customFormat="1" x14ac:dyDescent="0.55000000000000004">
      <c r="A679" s="53"/>
      <c r="B679" s="12" t="s">
        <v>92</v>
      </c>
      <c r="C679" s="12" t="s">
        <v>432</v>
      </c>
      <c r="D679" s="12" t="s">
        <v>373</v>
      </c>
      <c r="E679" s="23" t="s">
        <v>23</v>
      </c>
      <c r="F679" s="12">
        <v>15857</v>
      </c>
      <c r="G679" s="12">
        <v>5</v>
      </c>
      <c r="H679" s="12">
        <v>6716</v>
      </c>
      <c r="I679" s="23">
        <v>11</v>
      </c>
      <c r="J679" s="12">
        <v>2</v>
      </c>
      <c r="K679" s="12">
        <v>0</v>
      </c>
      <c r="L679" s="12">
        <v>43</v>
      </c>
      <c r="M679" s="12">
        <f>+(J679*400)+(K679*100)+L679</f>
        <v>843</v>
      </c>
      <c r="N679" s="12">
        <v>1</v>
      </c>
      <c r="O679" s="12">
        <v>843</v>
      </c>
      <c r="AG679" s="24"/>
      <c r="AH679" s="2"/>
      <c r="AI679" s="2"/>
      <c r="AJ679" s="2"/>
      <c r="AK679" s="2"/>
      <c r="AL679" s="2"/>
      <c r="AM679" s="2"/>
      <c r="AN679" s="2"/>
      <c r="AO679" s="2"/>
      <c r="AP679" s="2"/>
      <c r="AQ679" s="11"/>
    </row>
    <row r="680" spans="1:43" s="48" customFormat="1" x14ac:dyDescent="0.55000000000000004">
      <c r="A680" s="54"/>
      <c r="E680" s="47"/>
      <c r="I680" s="47"/>
      <c r="AG680" s="49"/>
      <c r="AH680" s="50"/>
      <c r="AI680" s="50"/>
      <c r="AJ680" s="50"/>
      <c r="AK680" s="50"/>
      <c r="AL680" s="50"/>
      <c r="AM680" s="50"/>
      <c r="AN680" s="50"/>
      <c r="AO680" s="50"/>
      <c r="AP680" s="50"/>
      <c r="AQ680" s="51"/>
    </row>
    <row r="681" spans="1:43" s="12" customFormat="1" x14ac:dyDescent="0.55000000000000004">
      <c r="A681" s="53">
        <v>160</v>
      </c>
      <c r="B681" s="12" t="s">
        <v>75</v>
      </c>
      <c r="C681" s="12" t="s">
        <v>435</v>
      </c>
      <c r="D681" s="12" t="s">
        <v>342</v>
      </c>
      <c r="E681" s="23" t="s">
        <v>23</v>
      </c>
      <c r="F681" s="12">
        <v>15032</v>
      </c>
      <c r="G681" s="12">
        <v>116</v>
      </c>
      <c r="H681" s="12">
        <v>6205</v>
      </c>
      <c r="I681" s="23">
        <v>11</v>
      </c>
      <c r="J681" s="12">
        <v>0</v>
      </c>
      <c r="K681" s="12">
        <v>3</v>
      </c>
      <c r="L681" s="12">
        <v>31</v>
      </c>
      <c r="M681" s="12">
        <f t="shared" ref="M681:M687" si="134">+(J681*400)+(K681*100)+L681</f>
        <v>331</v>
      </c>
      <c r="N681" s="12">
        <v>2</v>
      </c>
      <c r="P681" s="12">
        <v>331</v>
      </c>
      <c r="U681" s="12" t="s">
        <v>436</v>
      </c>
      <c r="V681" s="12" t="s">
        <v>160</v>
      </c>
      <c r="W681" s="12" t="s">
        <v>66</v>
      </c>
      <c r="X681" s="12">
        <v>11</v>
      </c>
      <c r="Y681" s="12">
        <v>17.5</v>
      </c>
      <c r="Z681" s="12">
        <f t="shared" ref="Z681:Z682" si="135">+X681*Y681</f>
        <v>192.5</v>
      </c>
      <c r="AA681" s="12">
        <v>2</v>
      </c>
      <c r="AC681" s="12">
        <v>192.5</v>
      </c>
      <c r="AF681" s="12">
        <v>31</v>
      </c>
      <c r="AG681" s="24"/>
      <c r="AH681" s="2"/>
      <c r="AI681" s="2"/>
      <c r="AJ681" s="2"/>
      <c r="AK681" s="2"/>
      <c r="AL681" s="2"/>
      <c r="AM681" s="2"/>
      <c r="AN681" s="2"/>
      <c r="AO681" s="2"/>
      <c r="AP681" s="2"/>
      <c r="AQ681" s="11"/>
    </row>
    <row r="682" spans="1:43" s="12" customFormat="1" x14ac:dyDescent="0.55000000000000004">
      <c r="A682" s="53"/>
      <c r="E682" s="23"/>
      <c r="I682" s="23"/>
      <c r="W682" s="12" t="s">
        <v>161</v>
      </c>
      <c r="X682" s="12">
        <v>2.5</v>
      </c>
      <c r="Y682" s="12">
        <v>4</v>
      </c>
      <c r="Z682" s="12">
        <f t="shared" si="135"/>
        <v>10</v>
      </c>
      <c r="AA682" s="12">
        <v>2</v>
      </c>
      <c r="AC682" s="12">
        <v>10</v>
      </c>
      <c r="AF682" s="12">
        <v>31</v>
      </c>
      <c r="AG682" s="24" t="s">
        <v>67</v>
      </c>
      <c r="AH682" s="2"/>
      <c r="AI682" s="2"/>
      <c r="AJ682" s="2"/>
      <c r="AK682" s="2"/>
      <c r="AL682" s="2"/>
      <c r="AM682" s="2"/>
      <c r="AN682" s="2"/>
      <c r="AO682" s="2"/>
      <c r="AP682" s="2"/>
      <c r="AQ682" s="11"/>
    </row>
    <row r="683" spans="1:43" s="12" customFormat="1" x14ac:dyDescent="0.55000000000000004">
      <c r="A683" s="53"/>
      <c r="B683" s="12" t="s">
        <v>75</v>
      </c>
      <c r="C683" s="12" t="s">
        <v>435</v>
      </c>
      <c r="D683" s="12" t="s">
        <v>342</v>
      </c>
      <c r="E683" s="23" t="s">
        <v>23</v>
      </c>
      <c r="F683" s="12">
        <v>15810</v>
      </c>
      <c r="G683" s="12">
        <v>79</v>
      </c>
      <c r="H683" s="12">
        <v>6669</v>
      </c>
      <c r="I683" s="23">
        <v>11</v>
      </c>
      <c r="J683" s="12">
        <v>2</v>
      </c>
      <c r="K683" s="12">
        <v>2</v>
      </c>
      <c r="L683" s="12">
        <v>3</v>
      </c>
      <c r="M683" s="12">
        <f t="shared" ref="M683" si="136">+(J683*400)+(K683*100)+L683</f>
        <v>1003</v>
      </c>
      <c r="N683" s="12">
        <v>1</v>
      </c>
      <c r="O683" s="12">
        <v>1003</v>
      </c>
      <c r="AG683" s="24" t="s">
        <v>228</v>
      </c>
      <c r="AH683" s="2"/>
      <c r="AI683" s="2"/>
      <c r="AJ683" s="2"/>
      <c r="AK683" s="2"/>
      <c r="AL683" s="2"/>
      <c r="AM683" s="2"/>
      <c r="AN683" s="2"/>
      <c r="AO683" s="2"/>
      <c r="AP683" s="2"/>
      <c r="AQ683" s="11"/>
    </row>
    <row r="684" spans="1:43" s="12" customFormat="1" x14ac:dyDescent="0.55000000000000004">
      <c r="A684" s="53"/>
      <c r="B684" s="12" t="s">
        <v>75</v>
      </c>
      <c r="C684" s="12" t="s">
        <v>435</v>
      </c>
      <c r="D684" s="12" t="s">
        <v>342</v>
      </c>
      <c r="E684" s="23" t="s">
        <v>23</v>
      </c>
      <c r="F684" s="12">
        <v>15966</v>
      </c>
      <c r="G684" s="12">
        <v>7</v>
      </c>
      <c r="H684" s="12">
        <v>6825</v>
      </c>
      <c r="I684" s="23">
        <v>11</v>
      </c>
      <c r="J684" s="12">
        <v>2</v>
      </c>
      <c r="K684" s="12">
        <v>1</v>
      </c>
      <c r="L684" s="12">
        <v>82</v>
      </c>
      <c r="M684" s="12">
        <f>+(J684*400)+(K684*100)+L684</f>
        <v>982</v>
      </c>
      <c r="N684" s="12">
        <v>1</v>
      </c>
      <c r="O684" s="12">
        <v>982</v>
      </c>
      <c r="AG684" s="24" t="s">
        <v>228</v>
      </c>
      <c r="AH684" s="2"/>
      <c r="AI684" s="2"/>
      <c r="AJ684" s="2"/>
      <c r="AK684" s="2"/>
      <c r="AL684" s="2"/>
      <c r="AM684" s="2"/>
      <c r="AN684" s="2"/>
      <c r="AO684" s="2"/>
      <c r="AP684" s="2"/>
      <c r="AQ684" s="11"/>
    </row>
    <row r="685" spans="1:43" s="48" customFormat="1" x14ac:dyDescent="0.55000000000000004">
      <c r="A685" s="54"/>
      <c r="E685" s="47"/>
      <c r="I685" s="47"/>
      <c r="AG685" s="49"/>
      <c r="AH685" s="50"/>
      <c r="AI685" s="50"/>
      <c r="AJ685" s="50"/>
      <c r="AK685" s="50"/>
      <c r="AL685" s="50"/>
      <c r="AM685" s="50"/>
      <c r="AN685" s="50"/>
      <c r="AO685" s="50"/>
      <c r="AP685" s="50"/>
      <c r="AQ685" s="51"/>
    </row>
    <row r="686" spans="1:43" s="12" customFormat="1" x14ac:dyDescent="0.55000000000000004">
      <c r="A686" s="53">
        <v>161</v>
      </c>
      <c r="B686" s="12" t="s">
        <v>92</v>
      </c>
      <c r="C686" s="12" t="s">
        <v>437</v>
      </c>
      <c r="D686" s="12" t="s">
        <v>119</v>
      </c>
      <c r="E686" s="23" t="s">
        <v>23</v>
      </c>
      <c r="F686" s="12">
        <v>15570</v>
      </c>
      <c r="G686" s="12">
        <v>15</v>
      </c>
      <c r="H686" s="12">
        <v>6556</v>
      </c>
      <c r="I686" s="23">
        <v>11</v>
      </c>
      <c r="J686" s="12">
        <v>0</v>
      </c>
      <c r="K686" s="12">
        <v>1</v>
      </c>
      <c r="L686" s="12">
        <v>30</v>
      </c>
      <c r="M686" s="12">
        <f>+(J686*400)+(K686*100)+L686</f>
        <v>130</v>
      </c>
      <c r="N686" s="12">
        <v>2</v>
      </c>
      <c r="P686" s="12">
        <v>130</v>
      </c>
      <c r="V686" s="12" t="s">
        <v>508</v>
      </c>
      <c r="W686" s="12" t="s">
        <v>509</v>
      </c>
      <c r="X686" s="12">
        <v>6</v>
      </c>
      <c r="Y686" s="12">
        <v>18</v>
      </c>
      <c r="Z686" s="12">
        <f>X686*Y686</f>
        <v>108</v>
      </c>
      <c r="AA686" s="12">
        <v>2</v>
      </c>
      <c r="AC686" s="12">
        <v>108</v>
      </c>
      <c r="AF686" s="12">
        <v>40</v>
      </c>
      <c r="AG686" s="24"/>
      <c r="AH686" s="2"/>
      <c r="AI686" s="2"/>
      <c r="AJ686" s="2"/>
      <c r="AK686" s="2"/>
      <c r="AL686" s="2"/>
      <c r="AM686" s="2"/>
      <c r="AN686" s="2"/>
      <c r="AO686" s="2"/>
      <c r="AP686" s="2"/>
      <c r="AQ686" s="11"/>
    </row>
    <row r="687" spans="1:43" s="12" customFormat="1" x14ac:dyDescent="0.55000000000000004">
      <c r="A687" s="53"/>
      <c r="B687" s="12" t="s">
        <v>92</v>
      </c>
      <c r="C687" s="12" t="s">
        <v>437</v>
      </c>
      <c r="D687" s="12" t="s">
        <v>119</v>
      </c>
      <c r="E687" s="23" t="s">
        <v>23</v>
      </c>
      <c r="F687" s="12">
        <v>15867</v>
      </c>
      <c r="G687" s="12">
        <v>23</v>
      </c>
      <c r="H687" s="12">
        <v>6726</v>
      </c>
      <c r="I687" s="23">
        <v>11</v>
      </c>
      <c r="J687" s="12">
        <v>6</v>
      </c>
      <c r="K687" s="12">
        <v>1</v>
      </c>
      <c r="L687" s="12">
        <v>72</v>
      </c>
      <c r="M687" s="12">
        <f t="shared" si="134"/>
        <v>2572</v>
      </c>
      <c r="N687" s="12">
        <v>1</v>
      </c>
      <c r="O687" s="12">
        <v>2572</v>
      </c>
      <c r="AG687" s="24" t="s">
        <v>90</v>
      </c>
      <c r="AH687" s="2"/>
      <c r="AI687" s="2"/>
      <c r="AJ687" s="2"/>
      <c r="AK687" s="2"/>
      <c r="AL687" s="2"/>
      <c r="AM687" s="2"/>
      <c r="AN687" s="2"/>
      <c r="AO687" s="2"/>
      <c r="AP687" s="2"/>
      <c r="AQ687" s="11"/>
    </row>
    <row r="688" spans="1:43" s="12" customFormat="1" x14ac:dyDescent="0.55000000000000004">
      <c r="A688" s="53"/>
      <c r="B688" s="12" t="s">
        <v>92</v>
      </c>
      <c r="C688" s="12" t="s">
        <v>437</v>
      </c>
      <c r="D688" s="12" t="s">
        <v>119</v>
      </c>
      <c r="E688" s="23" t="s">
        <v>23</v>
      </c>
      <c r="F688" s="12">
        <v>16019</v>
      </c>
      <c r="G688" s="12">
        <v>22</v>
      </c>
      <c r="H688" s="12">
        <v>6889</v>
      </c>
      <c r="I688" s="23">
        <v>7</v>
      </c>
      <c r="J688" s="12">
        <v>2</v>
      </c>
      <c r="K688" s="12">
        <v>3</v>
      </c>
      <c r="L688" s="12">
        <v>24</v>
      </c>
      <c r="M688" s="12">
        <f>+(J688*400)+(K688*100)+L688</f>
        <v>1124</v>
      </c>
      <c r="N688" s="12">
        <v>1</v>
      </c>
      <c r="O688" s="12">
        <v>1124</v>
      </c>
      <c r="AG688" s="24" t="s">
        <v>90</v>
      </c>
      <c r="AH688" s="2"/>
      <c r="AI688" s="2"/>
      <c r="AJ688" s="2"/>
      <c r="AK688" s="2"/>
      <c r="AL688" s="2"/>
      <c r="AM688" s="2"/>
      <c r="AN688" s="2"/>
      <c r="AO688" s="2"/>
      <c r="AP688" s="2"/>
      <c r="AQ688" s="11"/>
    </row>
    <row r="689" spans="1:43" s="12" customFormat="1" x14ac:dyDescent="0.55000000000000004">
      <c r="A689" s="53"/>
      <c r="B689" s="12" t="s">
        <v>92</v>
      </c>
      <c r="C689" s="12" t="s">
        <v>437</v>
      </c>
      <c r="D689" s="12" t="s">
        <v>119</v>
      </c>
      <c r="E689" s="23" t="s">
        <v>23</v>
      </c>
      <c r="F689" s="12">
        <v>15848</v>
      </c>
      <c r="G689" s="12">
        <v>16</v>
      </c>
      <c r="H689" s="12">
        <v>6707</v>
      </c>
      <c r="I689" s="23">
        <v>11</v>
      </c>
      <c r="J689" s="12">
        <v>0</v>
      </c>
      <c r="K689" s="12">
        <v>3</v>
      </c>
      <c r="L689" s="12">
        <v>74</v>
      </c>
      <c r="M689" s="12">
        <f>+(J689*400)+(K689*100)+L689</f>
        <v>374</v>
      </c>
      <c r="N689" s="12">
        <v>1</v>
      </c>
      <c r="O689" s="12">
        <v>374</v>
      </c>
      <c r="AG689" s="24" t="s">
        <v>228</v>
      </c>
      <c r="AH689" s="2"/>
      <c r="AI689" s="2"/>
      <c r="AJ689" s="2"/>
      <c r="AK689" s="2"/>
      <c r="AL689" s="2"/>
      <c r="AM689" s="2"/>
      <c r="AN689" s="2"/>
      <c r="AO689" s="2"/>
      <c r="AP689" s="2"/>
      <c r="AQ689" s="11"/>
    </row>
    <row r="690" spans="1:43" s="12" customFormat="1" x14ac:dyDescent="0.55000000000000004">
      <c r="A690" s="53"/>
      <c r="B690" s="12" t="s">
        <v>92</v>
      </c>
      <c r="C690" s="12" t="s">
        <v>437</v>
      </c>
      <c r="D690" s="12" t="s">
        <v>119</v>
      </c>
      <c r="E690" s="23" t="s">
        <v>23</v>
      </c>
      <c r="F690" s="12">
        <v>15808</v>
      </c>
      <c r="G690" s="12">
        <v>83</v>
      </c>
      <c r="H690" s="12">
        <v>6667</v>
      </c>
      <c r="I690" s="23">
        <v>11</v>
      </c>
      <c r="J690" s="12">
        <v>5</v>
      </c>
      <c r="K690" s="12">
        <v>2</v>
      </c>
      <c r="L690" s="12">
        <v>25</v>
      </c>
      <c r="M690" s="12">
        <f>+(J690*400)+(K690*100)+L690</f>
        <v>2225</v>
      </c>
      <c r="N690" s="12">
        <v>1</v>
      </c>
      <c r="O690" s="12">
        <v>2225</v>
      </c>
      <c r="AG690" s="24" t="s">
        <v>83</v>
      </c>
      <c r="AH690" s="2"/>
      <c r="AI690" s="2"/>
      <c r="AJ690" s="2"/>
      <c r="AK690" s="2"/>
      <c r="AL690" s="2"/>
      <c r="AM690" s="2"/>
      <c r="AN690" s="2"/>
      <c r="AO690" s="2"/>
      <c r="AP690" s="2"/>
      <c r="AQ690" s="11"/>
    </row>
    <row r="691" spans="1:43" s="48" customFormat="1" x14ac:dyDescent="0.55000000000000004">
      <c r="A691" s="54"/>
      <c r="E691" s="47"/>
      <c r="I691" s="47"/>
      <c r="AG691" s="49"/>
      <c r="AH691" s="50"/>
      <c r="AI691" s="50"/>
      <c r="AJ691" s="50"/>
      <c r="AK691" s="50"/>
      <c r="AL691" s="50"/>
      <c r="AM691" s="50"/>
      <c r="AN691" s="50"/>
      <c r="AO691" s="50"/>
      <c r="AP691" s="50"/>
      <c r="AQ691" s="51"/>
    </row>
    <row r="692" spans="1:43" s="12" customFormat="1" x14ac:dyDescent="0.55000000000000004">
      <c r="A692" s="53">
        <v>162</v>
      </c>
      <c r="B692" s="12" t="s">
        <v>92</v>
      </c>
      <c r="C692" s="12" t="s">
        <v>437</v>
      </c>
      <c r="D692" s="12" t="s">
        <v>182</v>
      </c>
      <c r="E692" s="23" t="s">
        <v>23</v>
      </c>
      <c r="F692" s="12">
        <v>15575</v>
      </c>
      <c r="G692" s="12">
        <v>20</v>
      </c>
      <c r="H692" s="12">
        <v>6561</v>
      </c>
      <c r="I692" s="23">
        <v>11</v>
      </c>
      <c r="J692" s="12">
        <v>0</v>
      </c>
      <c r="K692" s="12">
        <v>3</v>
      </c>
      <c r="L692" s="12">
        <v>25</v>
      </c>
      <c r="M692" s="12">
        <f>+(J692*400)+(K692*100)+L692</f>
        <v>325</v>
      </c>
      <c r="N692" s="12">
        <v>2</v>
      </c>
      <c r="P692" s="12">
        <v>325</v>
      </c>
      <c r="U692" s="12" t="s">
        <v>438</v>
      </c>
      <c r="V692" s="12" t="s">
        <v>160</v>
      </c>
      <c r="W692" s="12" t="s">
        <v>66</v>
      </c>
      <c r="X692" s="12">
        <v>12</v>
      </c>
      <c r="Y692" s="12">
        <v>13</v>
      </c>
      <c r="Z692" s="12">
        <f>+X692*Y692</f>
        <v>156</v>
      </c>
      <c r="AA692" s="12">
        <v>2</v>
      </c>
      <c r="AC692" s="12">
        <v>156</v>
      </c>
      <c r="AF692" s="12">
        <v>36</v>
      </c>
      <c r="AG692" s="24"/>
      <c r="AH692" s="2"/>
      <c r="AI692" s="2"/>
      <c r="AJ692" s="2"/>
      <c r="AK692" s="2"/>
      <c r="AL692" s="2"/>
      <c r="AM692" s="2"/>
      <c r="AN692" s="2"/>
      <c r="AO692" s="2"/>
      <c r="AP692" s="2"/>
      <c r="AQ692" s="11"/>
    </row>
    <row r="693" spans="1:43" s="12" customFormat="1" x14ac:dyDescent="0.55000000000000004">
      <c r="A693" s="53"/>
      <c r="E693" s="23"/>
      <c r="I693" s="23"/>
      <c r="W693" s="12" t="s">
        <v>161</v>
      </c>
      <c r="X693" s="12">
        <v>2</v>
      </c>
      <c r="Y693" s="12">
        <v>3</v>
      </c>
      <c r="Z693" s="12">
        <f>+X693*Y693</f>
        <v>6</v>
      </c>
      <c r="AA693" s="12">
        <v>2</v>
      </c>
      <c r="AC693" s="12">
        <v>6</v>
      </c>
      <c r="AF693" s="12">
        <v>36</v>
      </c>
      <c r="AG693" s="24" t="s">
        <v>67</v>
      </c>
      <c r="AH693" s="2"/>
      <c r="AI693" s="2"/>
      <c r="AJ693" s="2"/>
      <c r="AK693" s="2"/>
      <c r="AL693" s="2"/>
      <c r="AM693" s="2"/>
      <c r="AN693" s="2"/>
      <c r="AO693" s="2"/>
      <c r="AP693" s="2"/>
      <c r="AQ693" s="11"/>
    </row>
    <row r="694" spans="1:43" s="12" customFormat="1" x14ac:dyDescent="0.55000000000000004">
      <c r="A694" s="53"/>
      <c r="B694" s="12" t="s">
        <v>92</v>
      </c>
      <c r="C694" s="12" t="s">
        <v>437</v>
      </c>
      <c r="D694" s="12" t="s">
        <v>182</v>
      </c>
      <c r="E694" s="23" t="s">
        <v>23</v>
      </c>
      <c r="F694" s="12">
        <v>15726</v>
      </c>
      <c r="G694" s="12">
        <v>9</v>
      </c>
      <c r="H694" s="12">
        <v>5602</v>
      </c>
      <c r="I694" s="23">
        <v>11</v>
      </c>
      <c r="J694" s="12">
        <v>3</v>
      </c>
      <c r="K694" s="12">
        <v>0</v>
      </c>
      <c r="L694" s="12">
        <v>5</v>
      </c>
      <c r="M694" s="12">
        <f t="shared" ref="M694" si="137">+(J694*400)+(K694*100)+L694</f>
        <v>1205</v>
      </c>
      <c r="N694" s="12">
        <v>1</v>
      </c>
      <c r="O694" s="12">
        <v>1205</v>
      </c>
      <c r="AG694" s="24" t="s">
        <v>228</v>
      </c>
      <c r="AH694" s="2"/>
      <c r="AI694" s="2"/>
      <c r="AJ694" s="2"/>
      <c r="AK694" s="2"/>
      <c r="AL694" s="2"/>
      <c r="AM694" s="2"/>
      <c r="AN694" s="2"/>
      <c r="AO694" s="2"/>
      <c r="AP694" s="2"/>
      <c r="AQ694" s="11"/>
    </row>
    <row r="695" spans="1:43" s="48" customFormat="1" x14ac:dyDescent="0.55000000000000004">
      <c r="A695" s="54"/>
      <c r="E695" s="47"/>
      <c r="I695" s="47"/>
      <c r="AG695" s="49"/>
      <c r="AH695" s="50"/>
      <c r="AI695" s="50"/>
      <c r="AJ695" s="50"/>
      <c r="AK695" s="50"/>
      <c r="AL695" s="50"/>
      <c r="AM695" s="50"/>
      <c r="AN695" s="50"/>
      <c r="AO695" s="50"/>
      <c r="AP695" s="50"/>
      <c r="AQ695" s="51"/>
    </row>
    <row r="696" spans="1:43" s="12" customFormat="1" x14ac:dyDescent="0.55000000000000004">
      <c r="A696" s="53">
        <v>163</v>
      </c>
      <c r="B696" s="12" t="s">
        <v>92</v>
      </c>
      <c r="C696" s="12" t="s">
        <v>437</v>
      </c>
      <c r="D696" s="12" t="s">
        <v>100</v>
      </c>
      <c r="E696" s="23" t="s">
        <v>23</v>
      </c>
      <c r="F696" s="12">
        <v>14898</v>
      </c>
      <c r="G696" s="12">
        <v>54</v>
      </c>
      <c r="H696" s="12">
        <v>6165</v>
      </c>
      <c r="I696" s="23">
        <v>11</v>
      </c>
      <c r="J696" s="12">
        <v>0</v>
      </c>
      <c r="K696" s="12">
        <v>2</v>
      </c>
      <c r="L696" s="12">
        <v>97</v>
      </c>
      <c r="M696" s="12">
        <f t="shared" ref="M696:M729" si="138">+(J696*400)+(K696*100)+L696</f>
        <v>297</v>
      </c>
      <c r="N696" s="12">
        <v>2</v>
      </c>
      <c r="P696" s="12">
        <v>297</v>
      </c>
      <c r="U696" s="12" t="s">
        <v>439</v>
      </c>
      <c r="V696" s="12" t="s">
        <v>160</v>
      </c>
      <c r="W696" s="12" t="s">
        <v>66</v>
      </c>
      <c r="X696" s="12">
        <v>8.5</v>
      </c>
      <c r="Y696" s="12">
        <v>9.5</v>
      </c>
      <c r="Z696" s="12">
        <f t="shared" ref="Z696:Z700" si="139">+X696*Y696</f>
        <v>80.75</v>
      </c>
      <c r="AA696" s="12">
        <v>2</v>
      </c>
      <c r="AC696" s="12">
        <v>80.75</v>
      </c>
      <c r="AF696" s="12">
        <v>21</v>
      </c>
      <c r="AG696" s="24"/>
      <c r="AH696" s="2"/>
      <c r="AI696" s="2"/>
      <c r="AJ696" s="2"/>
      <c r="AK696" s="2"/>
      <c r="AL696" s="2"/>
      <c r="AM696" s="2"/>
      <c r="AN696" s="2"/>
      <c r="AO696" s="2"/>
      <c r="AP696" s="2"/>
      <c r="AQ696" s="11"/>
    </row>
    <row r="697" spans="1:43" s="12" customFormat="1" x14ac:dyDescent="0.55000000000000004">
      <c r="A697" s="53"/>
      <c r="E697" s="23"/>
      <c r="I697" s="23"/>
      <c r="U697" s="12" t="s">
        <v>414</v>
      </c>
      <c r="V697" s="12" t="s">
        <v>160</v>
      </c>
      <c r="W697" s="12" t="s">
        <v>60</v>
      </c>
      <c r="X697" s="12">
        <v>9</v>
      </c>
      <c r="Y697" s="12">
        <v>12.7</v>
      </c>
      <c r="Z697" s="12">
        <f t="shared" si="139"/>
        <v>114.3</v>
      </c>
      <c r="AA697" s="12">
        <v>2</v>
      </c>
      <c r="AC697" s="12">
        <v>114.3</v>
      </c>
      <c r="AF697" s="12">
        <v>2</v>
      </c>
      <c r="AG697" s="24"/>
      <c r="AH697" s="2"/>
      <c r="AI697" s="2"/>
      <c r="AJ697" s="2"/>
      <c r="AK697" s="2"/>
      <c r="AL697" s="2"/>
      <c r="AM697" s="2"/>
      <c r="AN697" s="2"/>
      <c r="AO697" s="2"/>
      <c r="AP697" s="2"/>
      <c r="AQ697" s="11"/>
    </row>
    <row r="698" spans="1:43" s="48" customFormat="1" x14ac:dyDescent="0.55000000000000004">
      <c r="A698" s="54"/>
      <c r="E698" s="47"/>
      <c r="I698" s="47"/>
      <c r="AG698" s="49"/>
      <c r="AH698" s="50"/>
      <c r="AI698" s="50"/>
      <c r="AJ698" s="50"/>
      <c r="AK698" s="50"/>
      <c r="AL698" s="50"/>
      <c r="AM698" s="50"/>
      <c r="AN698" s="50"/>
      <c r="AO698" s="50"/>
      <c r="AP698" s="50"/>
      <c r="AQ698" s="51"/>
    </row>
    <row r="699" spans="1:43" s="12" customFormat="1" x14ac:dyDescent="0.55000000000000004">
      <c r="A699" s="53">
        <v>164</v>
      </c>
      <c r="B699" s="12" t="s">
        <v>92</v>
      </c>
      <c r="C699" s="12" t="s">
        <v>437</v>
      </c>
      <c r="D699" s="12" t="s">
        <v>278</v>
      </c>
      <c r="E699" s="23" t="s">
        <v>23</v>
      </c>
      <c r="F699" s="12">
        <v>14909</v>
      </c>
      <c r="G699" s="12">
        <v>5</v>
      </c>
      <c r="H699" s="12">
        <v>6176</v>
      </c>
      <c r="I699" s="23">
        <v>11</v>
      </c>
      <c r="J699" s="12">
        <v>0</v>
      </c>
      <c r="K699" s="12">
        <v>2</v>
      </c>
      <c r="L699" s="12">
        <v>84</v>
      </c>
      <c r="M699" s="12">
        <f t="shared" si="138"/>
        <v>284</v>
      </c>
      <c r="N699" s="12">
        <v>2</v>
      </c>
      <c r="P699" s="12">
        <v>284</v>
      </c>
      <c r="U699" s="12" t="s">
        <v>440</v>
      </c>
      <c r="V699" s="12" t="s">
        <v>160</v>
      </c>
      <c r="W699" s="12" t="s">
        <v>66</v>
      </c>
      <c r="X699" s="12">
        <v>6</v>
      </c>
      <c r="Y699" s="12">
        <v>10.5</v>
      </c>
      <c r="Z699" s="12">
        <f t="shared" si="139"/>
        <v>63</v>
      </c>
      <c r="AA699" s="12">
        <v>2</v>
      </c>
      <c r="AC699" s="12">
        <v>63</v>
      </c>
      <c r="AF699" s="12">
        <v>31</v>
      </c>
      <c r="AG699" s="24"/>
      <c r="AH699" s="2"/>
      <c r="AI699" s="2"/>
      <c r="AJ699" s="2"/>
      <c r="AK699" s="2"/>
      <c r="AL699" s="2"/>
      <c r="AM699" s="2"/>
      <c r="AN699" s="2"/>
      <c r="AO699" s="2"/>
      <c r="AP699" s="2"/>
      <c r="AQ699" s="11"/>
    </row>
    <row r="700" spans="1:43" s="12" customFormat="1" x14ac:dyDescent="0.55000000000000004">
      <c r="A700" s="53"/>
      <c r="E700" s="23"/>
      <c r="I700" s="23"/>
      <c r="W700" s="12" t="s">
        <v>161</v>
      </c>
      <c r="X700" s="12">
        <v>2</v>
      </c>
      <c r="Y700" s="12">
        <v>2.5</v>
      </c>
      <c r="Z700" s="12">
        <f t="shared" si="139"/>
        <v>5</v>
      </c>
      <c r="AA700" s="12">
        <v>2</v>
      </c>
      <c r="AC700" s="12">
        <v>5</v>
      </c>
      <c r="AF700" s="12">
        <v>31</v>
      </c>
      <c r="AG700" s="24" t="s">
        <v>67</v>
      </c>
      <c r="AH700" s="2"/>
      <c r="AI700" s="2"/>
      <c r="AJ700" s="2"/>
      <c r="AK700" s="2"/>
      <c r="AL700" s="2"/>
      <c r="AM700" s="2"/>
      <c r="AN700" s="2"/>
      <c r="AO700" s="2"/>
      <c r="AP700" s="2"/>
      <c r="AQ700" s="11"/>
    </row>
    <row r="701" spans="1:43" s="12" customFormat="1" x14ac:dyDescent="0.55000000000000004">
      <c r="A701" s="53"/>
      <c r="B701" s="12" t="s">
        <v>92</v>
      </c>
      <c r="C701" s="12" t="s">
        <v>437</v>
      </c>
      <c r="D701" s="12" t="s">
        <v>278</v>
      </c>
      <c r="E701" s="23" t="s">
        <v>23</v>
      </c>
      <c r="F701" s="12">
        <v>15893</v>
      </c>
      <c r="G701" s="12">
        <v>25</v>
      </c>
      <c r="H701" s="12">
        <v>6752</v>
      </c>
      <c r="I701" s="23">
        <v>11</v>
      </c>
      <c r="J701" s="12">
        <v>3</v>
      </c>
      <c r="K701" s="12">
        <v>1</v>
      </c>
      <c r="L701" s="12">
        <v>83</v>
      </c>
      <c r="M701" s="12">
        <f>+(J701*400)+(K701*100)+L701</f>
        <v>1383</v>
      </c>
      <c r="N701" s="12">
        <v>1</v>
      </c>
      <c r="O701" s="12">
        <v>1383</v>
      </c>
      <c r="AG701" s="24"/>
      <c r="AH701" s="2"/>
      <c r="AI701" s="2"/>
      <c r="AJ701" s="2"/>
      <c r="AK701" s="2"/>
      <c r="AL701" s="2"/>
      <c r="AM701" s="2"/>
      <c r="AN701" s="2"/>
      <c r="AO701" s="2"/>
      <c r="AP701" s="2"/>
      <c r="AQ701" s="11"/>
    </row>
    <row r="702" spans="1:43" s="48" customFormat="1" x14ac:dyDescent="0.55000000000000004">
      <c r="A702" s="54"/>
      <c r="E702" s="47"/>
      <c r="I702" s="47"/>
      <c r="AG702" s="49"/>
      <c r="AH702" s="50"/>
      <c r="AI702" s="50"/>
      <c r="AJ702" s="50"/>
      <c r="AK702" s="50"/>
      <c r="AL702" s="50"/>
      <c r="AM702" s="50"/>
      <c r="AN702" s="50"/>
      <c r="AO702" s="50"/>
      <c r="AP702" s="50"/>
      <c r="AQ702" s="51"/>
    </row>
    <row r="703" spans="1:43" s="12" customFormat="1" x14ac:dyDescent="0.55000000000000004">
      <c r="A703" s="53">
        <v>165</v>
      </c>
      <c r="B703" s="12" t="s">
        <v>92</v>
      </c>
      <c r="C703" s="12" t="s">
        <v>441</v>
      </c>
      <c r="D703" s="12" t="s">
        <v>342</v>
      </c>
      <c r="E703" s="23" t="s">
        <v>23</v>
      </c>
      <c r="F703" s="12">
        <v>15993</v>
      </c>
      <c r="G703" s="12">
        <v>14</v>
      </c>
      <c r="H703" s="12">
        <v>6852</v>
      </c>
      <c r="I703" s="23">
        <v>11</v>
      </c>
      <c r="J703" s="12">
        <v>2</v>
      </c>
      <c r="K703" s="12">
        <v>0</v>
      </c>
      <c r="L703" s="12">
        <v>94</v>
      </c>
      <c r="M703" s="12">
        <f t="shared" si="138"/>
        <v>894</v>
      </c>
      <c r="N703" s="12">
        <v>1</v>
      </c>
      <c r="O703" s="12">
        <v>894</v>
      </c>
      <c r="AG703" s="24" t="s">
        <v>309</v>
      </c>
      <c r="AH703" s="2"/>
      <c r="AI703" s="2"/>
      <c r="AJ703" s="2"/>
      <c r="AK703" s="2"/>
      <c r="AL703" s="2"/>
      <c r="AM703" s="2"/>
      <c r="AN703" s="2"/>
      <c r="AO703" s="2"/>
      <c r="AP703" s="2"/>
      <c r="AQ703" s="11"/>
    </row>
    <row r="704" spans="1:43" s="12" customFormat="1" x14ac:dyDescent="0.55000000000000004">
      <c r="A704" s="53"/>
      <c r="B704" s="12" t="s">
        <v>92</v>
      </c>
      <c r="C704" s="12" t="s">
        <v>441</v>
      </c>
      <c r="D704" s="12" t="s">
        <v>342</v>
      </c>
      <c r="E704" s="23" t="s">
        <v>23</v>
      </c>
      <c r="F704" s="12">
        <v>14836</v>
      </c>
      <c r="G704" s="12">
        <v>13</v>
      </c>
      <c r="H704" s="12">
        <v>6103</v>
      </c>
      <c r="I704" s="23">
        <v>11</v>
      </c>
      <c r="J704" s="12">
        <v>0</v>
      </c>
      <c r="K704" s="12">
        <v>3</v>
      </c>
      <c r="L704" s="12">
        <v>12</v>
      </c>
      <c r="M704" s="12">
        <f t="shared" si="138"/>
        <v>312</v>
      </c>
      <c r="N704" s="12">
        <v>1</v>
      </c>
      <c r="O704" s="12">
        <v>312</v>
      </c>
      <c r="AG704" s="24" t="s">
        <v>518</v>
      </c>
      <c r="AH704" s="2"/>
      <c r="AI704" s="2"/>
      <c r="AJ704" s="2"/>
      <c r="AK704" s="2"/>
      <c r="AL704" s="2"/>
      <c r="AM704" s="2"/>
      <c r="AN704" s="2"/>
      <c r="AO704" s="2"/>
      <c r="AP704" s="2"/>
      <c r="AQ704" s="11"/>
    </row>
    <row r="705" spans="1:43" s="12" customFormat="1" x14ac:dyDescent="0.55000000000000004">
      <c r="A705" s="53"/>
      <c r="B705" s="12" t="s">
        <v>92</v>
      </c>
      <c r="C705" s="12" t="s">
        <v>441</v>
      </c>
      <c r="D705" s="12" t="s">
        <v>342</v>
      </c>
      <c r="E705" s="23" t="s">
        <v>23</v>
      </c>
      <c r="F705" s="12">
        <v>12013</v>
      </c>
      <c r="G705" s="12">
        <v>1</v>
      </c>
      <c r="H705" s="12">
        <v>5337</v>
      </c>
      <c r="I705" s="23">
        <v>11</v>
      </c>
      <c r="J705" s="12">
        <v>0</v>
      </c>
      <c r="K705" s="12">
        <v>2</v>
      </c>
      <c r="L705" s="12">
        <v>57</v>
      </c>
      <c r="M705" s="12">
        <f>+(J705*400)+(K705*100)+L705</f>
        <v>257</v>
      </c>
      <c r="N705" s="12">
        <v>1</v>
      </c>
      <c r="O705" s="12">
        <v>257</v>
      </c>
      <c r="AG705" s="24" t="s">
        <v>517</v>
      </c>
      <c r="AH705" s="2"/>
      <c r="AI705" s="2"/>
      <c r="AJ705" s="2"/>
      <c r="AK705" s="2"/>
      <c r="AL705" s="2"/>
      <c r="AM705" s="2"/>
      <c r="AN705" s="2"/>
      <c r="AO705" s="2"/>
      <c r="AP705" s="2"/>
      <c r="AQ705" s="11"/>
    </row>
    <row r="706" spans="1:43" s="12" customFormat="1" x14ac:dyDescent="0.55000000000000004">
      <c r="A706" s="53"/>
      <c r="B706" s="12" t="s">
        <v>92</v>
      </c>
      <c r="C706" s="12" t="s">
        <v>441</v>
      </c>
      <c r="D706" s="12" t="s">
        <v>342</v>
      </c>
      <c r="E706" s="23" t="s">
        <v>23</v>
      </c>
      <c r="F706" s="12">
        <v>14870</v>
      </c>
      <c r="G706" s="12">
        <v>27</v>
      </c>
      <c r="H706" s="12">
        <v>6137</v>
      </c>
      <c r="I706" s="23">
        <v>11</v>
      </c>
      <c r="J706" s="12">
        <v>0</v>
      </c>
      <c r="K706" s="12">
        <v>1</v>
      </c>
      <c r="L706" s="12">
        <v>10</v>
      </c>
      <c r="M706" s="12">
        <f>+(J706*400)+(K706*100)+L706</f>
        <v>110</v>
      </c>
      <c r="N706" s="12">
        <v>1</v>
      </c>
      <c r="O706" s="12">
        <v>110</v>
      </c>
      <c r="AG706" s="24" t="s">
        <v>517</v>
      </c>
      <c r="AH706" s="2"/>
      <c r="AI706" s="2"/>
      <c r="AJ706" s="2"/>
      <c r="AK706" s="2"/>
      <c r="AL706" s="2"/>
      <c r="AM706" s="2"/>
      <c r="AN706" s="2"/>
      <c r="AO706" s="2"/>
      <c r="AP706" s="2"/>
      <c r="AQ706" s="11"/>
    </row>
    <row r="707" spans="1:43" s="12" customFormat="1" x14ac:dyDescent="0.55000000000000004">
      <c r="A707" s="53"/>
      <c r="B707" s="12" t="s">
        <v>92</v>
      </c>
      <c r="C707" s="12" t="s">
        <v>441</v>
      </c>
      <c r="D707" s="12" t="s">
        <v>342</v>
      </c>
      <c r="E707" s="36" t="s">
        <v>159</v>
      </c>
      <c r="I707" s="23">
        <v>8</v>
      </c>
      <c r="J707" s="12">
        <v>10</v>
      </c>
      <c r="K707" s="12">
        <v>0</v>
      </c>
      <c r="L707" s="12">
        <v>0</v>
      </c>
      <c r="M707" s="12">
        <f t="shared" si="138"/>
        <v>4000</v>
      </c>
      <c r="N707" s="12">
        <v>1</v>
      </c>
      <c r="O707" s="12">
        <v>4000</v>
      </c>
      <c r="AG707" s="24" t="s">
        <v>90</v>
      </c>
      <c r="AH707" s="2"/>
      <c r="AI707" s="2"/>
      <c r="AJ707" s="2"/>
      <c r="AK707" s="2"/>
      <c r="AL707" s="2"/>
      <c r="AM707" s="2"/>
      <c r="AN707" s="2"/>
      <c r="AO707" s="2"/>
      <c r="AP707" s="2"/>
      <c r="AQ707" s="11"/>
    </row>
    <row r="708" spans="1:43" s="48" customFormat="1" x14ac:dyDescent="0.55000000000000004">
      <c r="A708" s="54"/>
      <c r="E708" s="67"/>
      <c r="I708" s="47"/>
      <c r="AG708" s="49"/>
      <c r="AH708" s="50"/>
      <c r="AI708" s="50"/>
      <c r="AJ708" s="50"/>
      <c r="AK708" s="50"/>
      <c r="AL708" s="50"/>
      <c r="AM708" s="50"/>
      <c r="AN708" s="50"/>
      <c r="AO708" s="50"/>
      <c r="AP708" s="50"/>
      <c r="AQ708" s="51"/>
    </row>
    <row r="709" spans="1:43" s="12" customFormat="1" x14ac:dyDescent="0.55000000000000004">
      <c r="A709" s="53">
        <v>166</v>
      </c>
      <c r="B709" s="12" t="s">
        <v>92</v>
      </c>
      <c r="C709" s="12" t="s">
        <v>442</v>
      </c>
      <c r="D709" s="12" t="s">
        <v>119</v>
      </c>
      <c r="E709" s="23" t="s">
        <v>23</v>
      </c>
      <c r="F709" s="12">
        <v>14879</v>
      </c>
      <c r="G709" s="12">
        <v>36</v>
      </c>
      <c r="H709" s="12">
        <v>6146</v>
      </c>
      <c r="I709" s="23">
        <v>11</v>
      </c>
      <c r="J709" s="12">
        <v>0</v>
      </c>
      <c r="K709" s="12">
        <v>1</v>
      </c>
      <c r="L709" s="12">
        <v>84</v>
      </c>
      <c r="M709" s="12">
        <f t="shared" si="138"/>
        <v>184</v>
      </c>
      <c r="N709" s="12">
        <v>2</v>
      </c>
      <c r="P709" s="12">
        <v>184</v>
      </c>
      <c r="U709" s="12" t="s">
        <v>443</v>
      </c>
      <c r="V709" s="12" t="s">
        <v>160</v>
      </c>
      <c r="W709" s="12" t="s">
        <v>108</v>
      </c>
      <c r="X709" s="12">
        <v>18</v>
      </c>
      <c r="Y709" s="12">
        <v>6</v>
      </c>
      <c r="Z709" s="12">
        <f t="shared" ref="Z709:Z729" si="140">+X709*Y709</f>
        <v>108</v>
      </c>
      <c r="AA709" s="12">
        <v>2</v>
      </c>
      <c r="AC709" s="12">
        <v>108</v>
      </c>
      <c r="AF709" s="12">
        <v>31</v>
      </c>
      <c r="AG709" s="24" t="s">
        <v>109</v>
      </c>
      <c r="AH709" s="2"/>
      <c r="AI709" s="2"/>
      <c r="AJ709" s="2"/>
      <c r="AK709" s="2"/>
      <c r="AL709" s="2"/>
      <c r="AM709" s="2"/>
      <c r="AN709" s="2"/>
      <c r="AO709" s="2"/>
      <c r="AP709" s="2"/>
      <c r="AQ709" s="11"/>
    </row>
    <row r="710" spans="1:43" s="12" customFormat="1" x14ac:dyDescent="0.55000000000000004">
      <c r="A710" s="53"/>
      <c r="E710" s="23"/>
      <c r="I710" s="23"/>
      <c r="W710" s="12" t="s">
        <v>108</v>
      </c>
      <c r="X710" s="12">
        <v>18</v>
      </c>
      <c r="Y710" s="12">
        <v>6</v>
      </c>
      <c r="Z710" s="12">
        <f t="shared" si="140"/>
        <v>108</v>
      </c>
      <c r="AA710" s="12">
        <v>2</v>
      </c>
      <c r="AC710" s="12">
        <v>108</v>
      </c>
      <c r="AF710" s="12">
        <v>31</v>
      </c>
      <c r="AG710" s="24" t="s">
        <v>110</v>
      </c>
      <c r="AH710" s="2"/>
      <c r="AI710" s="2"/>
      <c r="AJ710" s="2"/>
      <c r="AK710" s="2"/>
      <c r="AL710" s="2"/>
      <c r="AM710" s="2"/>
      <c r="AN710" s="2"/>
      <c r="AO710" s="2"/>
      <c r="AP710" s="2"/>
      <c r="AQ710" s="11"/>
    </row>
    <row r="711" spans="1:43" s="12" customFormat="1" x14ac:dyDescent="0.55000000000000004">
      <c r="A711" s="53"/>
      <c r="E711" s="23"/>
      <c r="I711" s="23"/>
      <c r="W711" s="12" t="s">
        <v>161</v>
      </c>
      <c r="X711" s="12">
        <v>2</v>
      </c>
      <c r="Y711" s="12">
        <v>3</v>
      </c>
      <c r="Z711" s="12">
        <f t="shared" si="140"/>
        <v>6</v>
      </c>
      <c r="AA711" s="12">
        <v>2</v>
      </c>
      <c r="AC711" s="12">
        <v>6</v>
      </c>
      <c r="AF711" s="12">
        <v>31</v>
      </c>
      <c r="AG711" s="24" t="s">
        <v>67</v>
      </c>
      <c r="AH711" s="2"/>
      <c r="AI711" s="2"/>
      <c r="AJ711" s="2"/>
      <c r="AK711" s="2"/>
      <c r="AL711" s="2"/>
      <c r="AM711" s="2"/>
      <c r="AN711" s="2"/>
      <c r="AO711" s="2"/>
      <c r="AP711" s="2"/>
      <c r="AQ711" s="11"/>
    </row>
    <row r="712" spans="1:43" s="12" customFormat="1" x14ac:dyDescent="0.55000000000000004">
      <c r="A712" s="53"/>
      <c r="B712" s="12" t="s">
        <v>92</v>
      </c>
      <c r="C712" s="12" t="s">
        <v>442</v>
      </c>
      <c r="D712" s="12" t="s">
        <v>119</v>
      </c>
      <c r="E712" s="23" t="s">
        <v>23</v>
      </c>
      <c r="F712" s="12">
        <v>15881</v>
      </c>
      <c r="G712" s="12">
        <v>61</v>
      </c>
      <c r="H712" s="12">
        <v>6740</v>
      </c>
      <c r="I712" s="23">
        <v>11</v>
      </c>
      <c r="J712" s="12">
        <v>2</v>
      </c>
      <c r="K712" s="12">
        <v>0</v>
      </c>
      <c r="L712" s="12">
        <v>3</v>
      </c>
      <c r="M712" s="12">
        <f t="shared" si="138"/>
        <v>803</v>
      </c>
      <c r="N712" s="12">
        <v>1</v>
      </c>
      <c r="O712" s="12">
        <v>803</v>
      </c>
      <c r="AG712" s="24" t="s">
        <v>276</v>
      </c>
      <c r="AH712" s="2"/>
      <c r="AI712" s="2"/>
      <c r="AJ712" s="2"/>
      <c r="AK712" s="2"/>
      <c r="AL712" s="2"/>
      <c r="AM712" s="2"/>
      <c r="AN712" s="2"/>
      <c r="AO712" s="2"/>
      <c r="AP712" s="2"/>
      <c r="AQ712" s="11"/>
    </row>
    <row r="713" spans="1:43" s="12" customFormat="1" x14ac:dyDescent="0.55000000000000004">
      <c r="A713" s="53"/>
      <c r="B713" s="12" t="s">
        <v>92</v>
      </c>
      <c r="C713" s="12" t="s">
        <v>442</v>
      </c>
      <c r="D713" s="12" t="s">
        <v>119</v>
      </c>
      <c r="E713" s="23" t="s">
        <v>23</v>
      </c>
      <c r="F713" s="12">
        <v>15860</v>
      </c>
      <c r="G713" s="12">
        <v>15</v>
      </c>
      <c r="H713" s="12">
        <v>6719</v>
      </c>
      <c r="I713" s="23">
        <v>11</v>
      </c>
      <c r="J713" s="12">
        <v>0</v>
      </c>
      <c r="K713" s="12">
        <v>0</v>
      </c>
      <c r="L713" s="12">
        <v>89</v>
      </c>
      <c r="M713" s="12">
        <f>+(J713*400)+(K713*100)+L713</f>
        <v>89</v>
      </c>
      <c r="N713" s="12">
        <v>1</v>
      </c>
      <c r="O713" s="12">
        <v>431</v>
      </c>
      <c r="AG713" s="24" t="s">
        <v>276</v>
      </c>
      <c r="AH713" s="2"/>
      <c r="AI713" s="2"/>
      <c r="AJ713" s="2"/>
      <c r="AK713" s="2"/>
      <c r="AL713" s="2"/>
      <c r="AM713" s="2"/>
      <c r="AN713" s="2"/>
      <c r="AO713" s="2"/>
      <c r="AP713" s="2"/>
      <c r="AQ713" s="11"/>
    </row>
    <row r="714" spans="1:43" s="12" customFormat="1" x14ac:dyDescent="0.55000000000000004">
      <c r="A714" s="53"/>
      <c r="B714" s="12" t="s">
        <v>92</v>
      </c>
      <c r="C714" s="12" t="s">
        <v>442</v>
      </c>
      <c r="D714" s="12" t="s">
        <v>119</v>
      </c>
      <c r="E714" s="23" t="s">
        <v>23</v>
      </c>
      <c r="F714" s="12">
        <v>15973</v>
      </c>
      <c r="G714" s="12">
        <v>17</v>
      </c>
      <c r="H714" s="12">
        <v>6832</v>
      </c>
      <c r="I714" s="23">
        <v>11</v>
      </c>
      <c r="J714" s="12">
        <v>0</v>
      </c>
      <c r="K714" s="12">
        <v>2</v>
      </c>
      <c r="L714" s="12">
        <v>82</v>
      </c>
      <c r="M714" s="12">
        <f>+(J714*400)+(K714*100)+L714</f>
        <v>282</v>
      </c>
      <c r="N714" s="12">
        <v>1</v>
      </c>
      <c r="O714" s="12">
        <v>282</v>
      </c>
      <c r="AG714" s="24" t="s">
        <v>276</v>
      </c>
      <c r="AH714" s="2"/>
      <c r="AI714" s="2"/>
      <c r="AJ714" s="2"/>
      <c r="AK714" s="2"/>
      <c r="AL714" s="2"/>
      <c r="AM714" s="2"/>
      <c r="AN714" s="2"/>
      <c r="AO714" s="2"/>
      <c r="AP714" s="2"/>
      <c r="AQ714" s="11"/>
    </row>
    <row r="715" spans="1:43" s="12" customFormat="1" x14ac:dyDescent="0.55000000000000004">
      <c r="A715" s="53"/>
      <c r="B715" s="12" t="s">
        <v>92</v>
      </c>
      <c r="C715" s="12" t="s">
        <v>442</v>
      </c>
      <c r="D715" s="12" t="s">
        <v>119</v>
      </c>
      <c r="E715" s="23" t="s">
        <v>23</v>
      </c>
      <c r="F715" s="12">
        <v>15760</v>
      </c>
      <c r="G715" s="12">
        <v>7</v>
      </c>
      <c r="H715" s="12">
        <v>6878</v>
      </c>
      <c r="I715" s="23">
        <v>11</v>
      </c>
      <c r="J715" s="12">
        <v>1</v>
      </c>
      <c r="K715" s="12">
        <v>0</v>
      </c>
      <c r="L715" s="12">
        <v>31</v>
      </c>
      <c r="M715" s="12">
        <f>+(J715*400)+(K715*100)+L715</f>
        <v>431</v>
      </c>
      <c r="N715" s="12">
        <v>1</v>
      </c>
      <c r="O715" s="12">
        <v>431</v>
      </c>
      <c r="AG715" s="24" t="s">
        <v>228</v>
      </c>
      <c r="AH715" s="2"/>
      <c r="AI715" s="2"/>
      <c r="AJ715" s="2"/>
      <c r="AK715" s="2"/>
      <c r="AL715" s="2"/>
      <c r="AM715" s="2"/>
      <c r="AN715" s="2"/>
      <c r="AO715" s="2"/>
      <c r="AP715" s="2"/>
      <c r="AQ715" s="11"/>
    </row>
    <row r="716" spans="1:43" s="12" customFormat="1" x14ac:dyDescent="0.55000000000000004">
      <c r="A716" s="53"/>
      <c r="B716" s="12" t="s">
        <v>92</v>
      </c>
      <c r="C716" s="12" t="s">
        <v>442</v>
      </c>
      <c r="D716" s="12" t="s">
        <v>119</v>
      </c>
      <c r="E716" s="23" t="s">
        <v>23</v>
      </c>
      <c r="F716" s="12">
        <v>15411</v>
      </c>
      <c r="G716" s="12">
        <v>17</v>
      </c>
      <c r="H716" s="12">
        <v>6611</v>
      </c>
      <c r="I716" s="23">
        <v>11</v>
      </c>
      <c r="J716" s="12">
        <v>1</v>
      </c>
      <c r="K716" s="12">
        <v>0</v>
      </c>
      <c r="L716" s="12">
        <v>60</v>
      </c>
      <c r="M716" s="12">
        <f>+(J716*400)+(K716*100)+L716</f>
        <v>460</v>
      </c>
      <c r="N716" s="12">
        <v>1</v>
      </c>
      <c r="O716" s="12">
        <v>460</v>
      </c>
      <c r="AG716" s="24" t="s">
        <v>228</v>
      </c>
      <c r="AH716" s="2"/>
      <c r="AI716" s="2"/>
      <c r="AJ716" s="2"/>
      <c r="AK716" s="2"/>
      <c r="AL716" s="2"/>
      <c r="AM716" s="2"/>
      <c r="AN716" s="2"/>
      <c r="AO716" s="2"/>
      <c r="AP716" s="2"/>
      <c r="AQ716" s="11"/>
    </row>
    <row r="717" spans="1:43" s="48" customFormat="1" x14ac:dyDescent="0.55000000000000004">
      <c r="A717" s="54"/>
      <c r="E717" s="47"/>
      <c r="I717" s="47"/>
      <c r="AG717" s="49"/>
      <c r="AH717" s="50"/>
      <c r="AI717" s="50"/>
      <c r="AJ717" s="50"/>
      <c r="AK717" s="50"/>
      <c r="AL717" s="50"/>
      <c r="AM717" s="50"/>
      <c r="AN717" s="50"/>
      <c r="AO717" s="50"/>
      <c r="AP717" s="50"/>
      <c r="AQ717" s="51"/>
    </row>
    <row r="718" spans="1:43" s="12" customFormat="1" x14ac:dyDescent="0.55000000000000004">
      <c r="A718" s="53">
        <v>167</v>
      </c>
      <c r="B718" s="12" t="s">
        <v>56</v>
      </c>
      <c r="C718" s="12" t="s">
        <v>444</v>
      </c>
      <c r="D718" s="12" t="s">
        <v>445</v>
      </c>
      <c r="E718" s="23" t="s">
        <v>23</v>
      </c>
      <c r="F718" s="12">
        <v>15748</v>
      </c>
      <c r="G718" s="12">
        <v>5</v>
      </c>
      <c r="H718" s="12">
        <v>6573</v>
      </c>
      <c r="I718" s="23">
        <v>11</v>
      </c>
      <c r="J718" s="12">
        <v>0</v>
      </c>
      <c r="K718" s="12">
        <v>1</v>
      </c>
      <c r="L718" s="12">
        <v>11</v>
      </c>
      <c r="M718" s="12">
        <f t="shared" ref="M718" si="141">+(J718*400)+(K718*100)+L718</f>
        <v>111</v>
      </c>
      <c r="N718" s="12">
        <v>2</v>
      </c>
      <c r="P718" s="12">
        <v>111</v>
      </c>
      <c r="U718" s="12" t="s">
        <v>446</v>
      </c>
      <c r="V718" s="12" t="s">
        <v>160</v>
      </c>
      <c r="W718" s="12" t="s">
        <v>66</v>
      </c>
      <c r="X718" s="12">
        <v>7.5</v>
      </c>
      <c r="Y718" s="12">
        <v>18</v>
      </c>
      <c r="Z718" s="12">
        <f t="shared" ref="Z718" si="142">+X718*Y718</f>
        <v>135</v>
      </c>
      <c r="AA718" s="12">
        <v>2</v>
      </c>
      <c r="AC718" s="12">
        <v>135</v>
      </c>
      <c r="AF718" s="12">
        <v>20</v>
      </c>
      <c r="AG718" s="24"/>
      <c r="AH718" s="2"/>
      <c r="AI718" s="2"/>
      <c r="AJ718" s="2"/>
      <c r="AK718" s="2"/>
      <c r="AL718" s="2"/>
      <c r="AM718" s="2"/>
      <c r="AN718" s="2"/>
      <c r="AO718" s="2"/>
      <c r="AP718" s="2"/>
      <c r="AQ718" s="11"/>
    </row>
    <row r="719" spans="1:43" s="12" customFormat="1" x14ac:dyDescent="0.55000000000000004">
      <c r="A719" s="53"/>
      <c r="B719" s="12" t="s">
        <v>56</v>
      </c>
      <c r="C719" s="12" t="s">
        <v>444</v>
      </c>
      <c r="D719" s="12" t="s">
        <v>445</v>
      </c>
      <c r="E719" s="23" t="s">
        <v>23</v>
      </c>
      <c r="F719" s="12">
        <v>15095</v>
      </c>
      <c r="G719" s="12">
        <v>4</v>
      </c>
      <c r="H719" s="12">
        <v>6266</v>
      </c>
      <c r="I719" s="23">
        <v>11</v>
      </c>
      <c r="J719" s="12">
        <v>0</v>
      </c>
      <c r="K719" s="12">
        <v>3</v>
      </c>
      <c r="L719" s="12">
        <v>16</v>
      </c>
      <c r="M719" s="12">
        <f t="shared" si="138"/>
        <v>316</v>
      </c>
      <c r="N719" s="12">
        <v>1</v>
      </c>
      <c r="O719" s="12">
        <v>316</v>
      </c>
      <c r="AG719" s="24" t="s">
        <v>228</v>
      </c>
      <c r="AH719" s="2"/>
      <c r="AI719" s="2"/>
      <c r="AJ719" s="2"/>
      <c r="AK719" s="2"/>
      <c r="AL719" s="2"/>
      <c r="AM719" s="2"/>
      <c r="AN719" s="2"/>
      <c r="AO719" s="2"/>
      <c r="AP719" s="2"/>
      <c r="AQ719" s="11"/>
    </row>
    <row r="720" spans="1:43" s="12" customFormat="1" x14ac:dyDescent="0.55000000000000004">
      <c r="A720" s="53"/>
      <c r="B720" s="12" t="s">
        <v>56</v>
      </c>
      <c r="C720" s="12" t="s">
        <v>444</v>
      </c>
      <c r="D720" s="12" t="s">
        <v>445</v>
      </c>
      <c r="E720" s="23" t="s">
        <v>23</v>
      </c>
      <c r="F720" s="12">
        <v>15104</v>
      </c>
      <c r="G720" s="12">
        <v>154</v>
      </c>
      <c r="H720" s="12">
        <v>6275</v>
      </c>
      <c r="I720" s="23">
        <v>11</v>
      </c>
      <c r="J720" s="12">
        <v>4</v>
      </c>
      <c r="K720" s="12">
        <v>1</v>
      </c>
      <c r="L720" s="12">
        <v>17</v>
      </c>
      <c r="M720" s="12">
        <f t="shared" si="138"/>
        <v>1717</v>
      </c>
      <c r="N720" s="12">
        <v>1</v>
      </c>
      <c r="O720" s="12">
        <v>1717</v>
      </c>
      <c r="AG720" s="24" t="s">
        <v>228</v>
      </c>
      <c r="AH720" s="2"/>
      <c r="AI720" s="2"/>
      <c r="AJ720" s="2"/>
      <c r="AK720" s="2"/>
      <c r="AL720" s="2"/>
      <c r="AM720" s="2"/>
      <c r="AN720" s="2"/>
      <c r="AO720" s="2"/>
      <c r="AP720" s="2"/>
      <c r="AQ720" s="11"/>
    </row>
    <row r="721" spans="1:43" s="12" customFormat="1" x14ac:dyDescent="0.55000000000000004">
      <c r="A721" s="53"/>
      <c r="B721" s="12" t="s">
        <v>56</v>
      </c>
      <c r="C721" s="12" t="s">
        <v>444</v>
      </c>
      <c r="D721" s="12" t="s">
        <v>445</v>
      </c>
      <c r="E721" s="23" t="s">
        <v>23</v>
      </c>
      <c r="F721" s="12">
        <v>15128</v>
      </c>
      <c r="G721" s="12">
        <v>199</v>
      </c>
      <c r="H721" s="12">
        <v>6299</v>
      </c>
      <c r="I721" s="23">
        <v>11</v>
      </c>
      <c r="J721" s="12">
        <v>0</v>
      </c>
      <c r="K721" s="12">
        <v>3</v>
      </c>
      <c r="L721" s="12">
        <v>17</v>
      </c>
      <c r="M721" s="12">
        <f t="shared" si="138"/>
        <v>317</v>
      </c>
      <c r="N721" s="12">
        <v>1</v>
      </c>
      <c r="O721" s="12">
        <v>317</v>
      </c>
      <c r="AG721" s="24" t="s">
        <v>228</v>
      </c>
      <c r="AH721" s="2"/>
      <c r="AI721" s="2"/>
      <c r="AJ721" s="2"/>
      <c r="AK721" s="2"/>
      <c r="AL721" s="2"/>
      <c r="AM721" s="2"/>
      <c r="AN721" s="2"/>
      <c r="AO721" s="2"/>
      <c r="AP721" s="2"/>
      <c r="AQ721" s="11"/>
    </row>
    <row r="722" spans="1:43" s="12" customFormat="1" x14ac:dyDescent="0.55000000000000004">
      <c r="A722" s="53"/>
      <c r="B722" s="12" t="s">
        <v>56</v>
      </c>
      <c r="C722" s="12" t="s">
        <v>444</v>
      </c>
      <c r="D722" s="12" t="s">
        <v>445</v>
      </c>
      <c r="E722" s="23" t="s">
        <v>23</v>
      </c>
      <c r="F722" s="12">
        <v>15133</v>
      </c>
      <c r="G722" s="12">
        <v>21</v>
      </c>
      <c r="H722" s="12">
        <v>6304</v>
      </c>
      <c r="I722" s="23">
        <v>11</v>
      </c>
      <c r="J722" s="12">
        <v>1</v>
      </c>
      <c r="K722" s="12">
        <v>1</v>
      </c>
      <c r="L722" s="12">
        <v>34</v>
      </c>
      <c r="M722" s="12">
        <f t="shared" si="138"/>
        <v>534</v>
      </c>
      <c r="N722" s="12">
        <v>1</v>
      </c>
      <c r="O722" s="12">
        <v>534</v>
      </c>
      <c r="AG722" s="24" t="s">
        <v>228</v>
      </c>
      <c r="AH722" s="2"/>
      <c r="AI722" s="2"/>
      <c r="AJ722" s="2"/>
      <c r="AK722" s="2"/>
      <c r="AL722" s="2"/>
      <c r="AM722" s="2"/>
      <c r="AN722" s="2"/>
      <c r="AO722" s="2"/>
      <c r="AP722" s="2"/>
      <c r="AQ722" s="11"/>
    </row>
    <row r="723" spans="1:43" s="48" customFormat="1" x14ac:dyDescent="0.55000000000000004">
      <c r="A723" s="54"/>
      <c r="E723" s="47"/>
      <c r="I723" s="47"/>
      <c r="AG723" s="49"/>
      <c r="AH723" s="50"/>
      <c r="AI723" s="50"/>
      <c r="AJ723" s="50"/>
      <c r="AK723" s="50"/>
      <c r="AL723" s="50"/>
      <c r="AM723" s="50"/>
      <c r="AN723" s="50"/>
      <c r="AO723" s="50"/>
      <c r="AP723" s="50"/>
      <c r="AQ723" s="51"/>
    </row>
    <row r="724" spans="1:43" s="12" customFormat="1" x14ac:dyDescent="0.55000000000000004">
      <c r="A724" s="53">
        <v>168</v>
      </c>
      <c r="B724" s="12" t="s">
        <v>56</v>
      </c>
      <c r="C724" s="12" t="s">
        <v>447</v>
      </c>
      <c r="D724" s="12" t="s">
        <v>103</v>
      </c>
      <c r="E724" s="23" t="s">
        <v>23</v>
      </c>
      <c r="F724" s="12">
        <v>15020</v>
      </c>
      <c r="G724" s="12">
        <v>105</v>
      </c>
      <c r="H724" s="12">
        <v>6193</v>
      </c>
      <c r="I724" s="23">
        <v>11</v>
      </c>
      <c r="J724" s="12">
        <v>1</v>
      </c>
      <c r="K724" s="12">
        <v>0</v>
      </c>
      <c r="L724" s="12">
        <v>30</v>
      </c>
      <c r="M724" s="12">
        <f t="shared" si="138"/>
        <v>430</v>
      </c>
      <c r="N724" s="12">
        <v>1</v>
      </c>
      <c r="O724" s="12">
        <v>430</v>
      </c>
      <c r="AG724" s="24" t="s">
        <v>177</v>
      </c>
      <c r="AH724" s="2"/>
      <c r="AI724" s="2"/>
      <c r="AJ724" s="2"/>
      <c r="AK724" s="2"/>
      <c r="AL724" s="2"/>
      <c r="AM724" s="2"/>
      <c r="AN724" s="2"/>
      <c r="AO724" s="2"/>
      <c r="AP724" s="2"/>
      <c r="AQ724" s="11"/>
    </row>
    <row r="725" spans="1:43" s="12" customFormat="1" x14ac:dyDescent="0.55000000000000004">
      <c r="A725" s="53"/>
      <c r="B725" s="12" t="s">
        <v>56</v>
      </c>
      <c r="C725" s="12" t="s">
        <v>447</v>
      </c>
      <c r="D725" s="12" t="s">
        <v>103</v>
      </c>
      <c r="E725" s="23" t="s">
        <v>23</v>
      </c>
      <c r="F725" s="12">
        <v>15085</v>
      </c>
      <c r="G725" s="12">
        <v>159</v>
      </c>
      <c r="H725" s="12">
        <v>6256</v>
      </c>
      <c r="I725" s="23">
        <v>11</v>
      </c>
      <c r="J725" s="12">
        <v>0</v>
      </c>
      <c r="K725" s="12">
        <v>3</v>
      </c>
      <c r="L725" s="12">
        <v>22</v>
      </c>
      <c r="M725" s="12">
        <f t="shared" si="138"/>
        <v>322</v>
      </c>
      <c r="N725" s="12">
        <v>1</v>
      </c>
      <c r="O725" s="12">
        <v>322</v>
      </c>
      <c r="AG725" s="24"/>
      <c r="AH725" s="2"/>
      <c r="AI725" s="2"/>
      <c r="AJ725" s="2"/>
      <c r="AK725" s="2"/>
      <c r="AL725" s="2"/>
      <c r="AM725" s="2"/>
      <c r="AN725" s="2"/>
      <c r="AO725" s="2"/>
      <c r="AP725" s="2"/>
      <c r="AQ725" s="11"/>
    </row>
    <row r="726" spans="1:43" s="48" customFormat="1" x14ac:dyDescent="0.55000000000000004">
      <c r="A726" s="54"/>
      <c r="E726" s="47"/>
      <c r="I726" s="47"/>
      <c r="AG726" s="49"/>
      <c r="AH726" s="50"/>
      <c r="AI726" s="50"/>
      <c r="AJ726" s="50"/>
      <c r="AK726" s="50"/>
      <c r="AL726" s="50"/>
      <c r="AM726" s="50"/>
      <c r="AN726" s="50"/>
      <c r="AO726" s="50"/>
      <c r="AP726" s="50"/>
      <c r="AQ726" s="51"/>
    </row>
    <row r="727" spans="1:43" s="12" customFormat="1" x14ac:dyDescent="0.55000000000000004">
      <c r="A727" s="53">
        <v>169</v>
      </c>
      <c r="B727" s="12" t="s">
        <v>92</v>
      </c>
      <c r="C727" s="12" t="s">
        <v>448</v>
      </c>
      <c r="D727" s="12" t="s">
        <v>152</v>
      </c>
      <c r="E727" s="23" t="s">
        <v>23</v>
      </c>
      <c r="F727" s="12">
        <v>16059</v>
      </c>
      <c r="G727" s="12">
        <v>202</v>
      </c>
      <c r="H727" s="12">
        <v>6929</v>
      </c>
      <c r="I727" s="23">
        <v>11</v>
      </c>
      <c r="J727" s="12">
        <v>1</v>
      </c>
      <c r="K727" s="12">
        <v>0</v>
      </c>
      <c r="L727" s="12">
        <v>23</v>
      </c>
      <c r="M727" s="12">
        <f t="shared" si="138"/>
        <v>423</v>
      </c>
      <c r="N727" s="12">
        <v>1</v>
      </c>
      <c r="O727" s="12">
        <v>423</v>
      </c>
      <c r="AG727" s="24" t="s">
        <v>240</v>
      </c>
      <c r="AH727" s="2"/>
      <c r="AI727" s="2"/>
      <c r="AJ727" s="2"/>
      <c r="AK727" s="2"/>
      <c r="AL727" s="2"/>
      <c r="AM727" s="2"/>
      <c r="AN727" s="2"/>
      <c r="AO727" s="2"/>
      <c r="AP727" s="2"/>
      <c r="AQ727" s="11"/>
    </row>
    <row r="728" spans="1:43" s="48" customFormat="1" x14ac:dyDescent="0.55000000000000004">
      <c r="A728" s="54"/>
      <c r="E728" s="47"/>
      <c r="I728" s="47"/>
      <c r="AG728" s="49"/>
      <c r="AH728" s="50"/>
      <c r="AI728" s="50"/>
      <c r="AJ728" s="50"/>
      <c r="AK728" s="50"/>
      <c r="AL728" s="50"/>
      <c r="AM728" s="50"/>
      <c r="AN728" s="50"/>
      <c r="AO728" s="50"/>
      <c r="AP728" s="50"/>
      <c r="AQ728" s="51"/>
    </row>
    <row r="729" spans="1:43" s="12" customFormat="1" x14ac:dyDescent="0.55000000000000004">
      <c r="A729" s="53">
        <v>170</v>
      </c>
      <c r="B729" s="12" t="s">
        <v>92</v>
      </c>
      <c r="C729" s="12" t="s">
        <v>449</v>
      </c>
      <c r="D729" s="12" t="s">
        <v>106</v>
      </c>
      <c r="E729" s="23" t="s">
        <v>23</v>
      </c>
      <c r="F729" s="12">
        <v>15574</v>
      </c>
      <c r="G729" s="12">
        <v>19</v>
      </c>
      <c r="H729" s="12">
        <v>6560</v>
      </c>
      <c r="I729" s="23">
        <v>11</v>
      </c>
      <c r="J729" s="12">
        <v>0</v>
      </c>
      <c r="K729" s="12">
        <v>1</v>
      </c>
      <c r="L729" s="12">
        <v>13</v>
      </c>
      <c r="M729" s="12">
        <f t="shared" si="138"/>
        <v>113</v>
      </c>
      <c r="N729" s="12">
        <v>2</v>
      </c>
      <c r="P729" s="12">
        <v>113</v>
      </c>
      <c r="U729" s="12" t="s">
        <v>450</v>
      </c>
      <c r="V729" s="12" t="s">
        <v>160</v>
      </c>
      <c r="W729" s="12" t="s">
        <v>66</v>
      </c>
      <c r="X729" s="12">
        <v>12.5</v>
      </c>
      <c r="Y729" s="12">
        <v>9</v>
      </c>
      <c r="Z729" s="12">
        <f t="shared" si="140"/>
        <v>112.5</v>
      </c>
      <c r="AA729" s="12">
        <v>2</v>
      </c>
      <c r="AC729" s="12">
        <v>112.5</v>
      </c>
      <c r="AF729" s="12">
        <v>10</v>
      </c>
      <c r="AG729" s="24"/>
      <c r="AH729" s="2"/>
      <c r="AI729" s="2"/>
      <c r="AJ729" s="2"/>
      <c r="AK729" s="2"/>
      <c r="AL729" s="2"/>
      <c r="AM729" s="2"/>
      <c r="AN729" s="2"/>
      <c r="AO729" s="2"/>
      <c r="AP729" s="2"/>
      <c r="AQ729" s="11"/>
    </row>
    <row r="730" spans="1:43" s="12" customFormat="1" x14ac:dyDescent="0.55000000000000004">
      <c r="A730" s="53"/>
      <c r="E730" s="23"/>
      <c r="I730" s="23"/>
      <c r="W730" s="12" t="s">
        <v>161</v>
      </c>
      <c r="X730" s="12">
        <v>2</v>
      </c>
      <c r="Y730" s="12">
        <v>3</v>
      </c>
      <c r="Z730" s="12">
        <v>6</v>
      </c>
      <c r="AA730" s="12">
        <v>2</v>
      </c>
      <c r="AC730" s="12">
        <v>6</v>
      </c>
      <c r="AF730" s="12">
        <v>10</v>
      </c>
      <c r="AG730" s="24" t="s">
        <v>67</v>
      </c>
      <c r="AH730" s="2"/>
      <c r="AI730" s="2"/>
      <c r="AJ730" s="2"/>
      <c r="AK730" s="2"/>
      <c r="AL730" s="2"/>
      <c r="AM730" s="2"/>
      <c r="AN730" s="2"/>
      <c r="AO730" s="2"/>
      <c r="AP730" s="2"/>
      <c r="AQ730" s="11"/>
    </row>
    <row r="731" spans="1:43" s="12" customFormat="1" x14ac:dyDescent="0.55000000000000004">
      <c r="A731" s="53"/>
      <c r="B731" s="12" t="s">
        <v>92</v>
      </c>
      <c r="C731" s="12" t="s">
        <v>449</v>
      </c>
      <c r="D731" s="12" t="s">
        <v>106</v>
      </c>
      <c r="E731" s="23" t="s">
        <v>23</v>
      </c>
      <c r="F731" s="12">
        <v>15997</v>
      </c>
      <c r="G731" s="12">
        <v>10</v>
      </c>
      <c r="H731" s="12">
        <v>6856</v>
      </c>
      <c r="I731" s="23">
        <v>11</v>
      </c>
      <c r="J731" s="12">
        <v>2</v>
      </c>
      <c r="K731" s="12">
        <v>2</v>
      </c>
      <c r="L731" s="12">
        <v>26</v>
      </c>
      <c r="M731" s="12">
        <f>+(J731*400)+(K731*100)+L731</f>
        <v>1026</v>
      </c>
      <c r="N731" s="12">
        <v>4</v>
      </c>
      <c r="R731" s="12">
        <v>1026</v>
      </c>
      <c r="AG731" s="24" t="s">
        <v>451</v>
      </c>
      <c r="AH731" s="2"/>
      <c r="AI731" s="2"/>
      <c r="AJ731" s="2"/>
      <c r="AK731" s="2"/>
      <c r="AL731" s="2"/>
      <c r="AM731" s="2"/>
      <c r="AN731" s="2"/>
      <c r="AO731" s="2"/>
      <c r="AP731" s="2"/>
      <c r="AQ731" s="11"/>
    </row>
    <row r="732" spans="1:43" s="48" customFormat="1" x14ac:dyDescent="0.55000000000000004">
      <c r="A732" s="54"/>
      <c r="E732" s="47"/>
      <c r="I732" s="47"/>
      <c r="AG732" s="49"/>
      <c r="AH732" s="50"/>
      <c r="AI732" s="50"/>
      <c r="AJ732" s="50"/>
      <c r="AK732" s="50"/>
      <c r="AL732" s="50"/>
      <c r="AM732" s="50"/>
      <c r="AN732" s="50"/>
      <c r="AO732" s="50"/>
      <c r="AP732" s="50"/>
      <c r="AQ732" s="51"/>
    </row>
    <row r="733" spans="1:43" s="12" customFormat="1" x14ac:dyDescent="0.55000000000000004">
      <c r="A733" s="53">
        <v>171</v>
      </c>
      <c r="B733" s="12" t="s">
        <v>92</v>
      </c>
      <c r="C733" s="12" t="s">
        <v>449</v>
      </c>
      <c r="D733" s="12" t="s">
        <v>544</v>
      </c>
      <c r="E733" s="23" t="s">
        <v>23</v>
      </c>
      <c r="F733" s="12">
        <v>14859</v>
      </c>
      <c r="G733" s="12">
        <v>21</v>
      </c>
      <c r="H733" s="12">
        <v>6126</v>
      </c>
      <c r="I733" s="23">
        <v>11</v>
      </c>
      <c r="J733" s="12">
        <v>0</v>
      </c>
      <c r="K733" s="12">
        <v>1</v>
      </c>
      <c r="L733" s="12">
        <v>92</v>
      </c>
      <c r="N733" s="12">
        <v>2</v>
      </c>
      <c r="U733" s="12" t="s">
        <v>169</v>
      </c>
      <c r="V733" s="12" t="s">
        <v>160</v>
      </c>
      <c r="W733" s="12" t="s">
        <v>161</v>
      </c>
      <c r="X733" s="12">
        <v>6</v>
      </c>
      <c r="Y733" s="12">
        <v>12</v>
      </c>
      <c r="Z733" s="12">
        <f>X733*Y733</f>
        <v>72</v>
      </c>
      <c r="AA733" s="12">
        <v>2</v>
      </c>
      <c r="AC733" s="12">
        <v>72</v>
      </c>
      <c r="AF733" s="12">
        <v>50</v>
      </c>
      <c r="AG733" s="24" t="s">
        <v>545</v>
      </c>
      <c r="AH733" s="2"/>
      <c r="AI733" s="2"/>
      <c r="AJ733" s="2"/>
      <c r="AK733" s="2"/>
      <c r="AL733" s="2"/>
      <c r="AM733" s="2"/>
      <c r="AN733" s="2"/>
      <c r="AO733" s="2"/>
      <c r="AP733" s="2"/>
      <c r="AQ733" s="11"/>
    </row>
    <row r="734" spans="1:43" s="48" customFormat="1" x14ac:dyDescent="0.55000000000000004">
      <c r="A734" s="54"/>
      <c r="E734" s="47"/>
      <c r="I734" s="47"/>
      <c r="AG734" s="49"/>
      <c r="AH734" s="50"/>
      <c r="AI734" s="50"/>
      <c r="AJ734" s="50"/>
      <c r="AK734" s="50"/>
      <c r="AL734" s="50"/>
      <c r="AM734" s="50"/>
      <c r="AN734" s="50"/>
      <c r="AO734" s="50"/>
      <c r="AP734" s="50"/>
      <c r="AQ734" s="51"/>
    </row>
    <row r="735" spans="1:43" s="12" customFormat="1" x14ac:dyDescent="0.55000000000000004">
      <c r="A735" s="53">
        <v>172</v>
      </c>
      <c r="B735" s="12" t="s">
        <v>56</v>
      </c>
      <c r="C735" s="12" t="s">
        <v>452</v>
      </c>
      <c r="D735" s="12" t="s">
        <v>453</v>
      </c>
      <c r="E735" s="23" t="s">
        <v>23</v>
      </c>
      <c r="F735" s="12">
        <v>15436</v>
      </c>
      <c r="G735" s="12">
        <v>16</v>
      </c>
      <c r="H735" s="12">
        <v>6636</v>
      </c>
      <c r="I735" s="23">
        <v>11</v>
      </c>
      <c r="J735" s="12">
        <v>1</v>
      </c>
      <c r="K735" s="12">
        <v>3</v>
      </c>
      <c r="L735" s="12">
        <v>18</v>
      </c>
      <c r="M735" s="12">
        <f t="shared" ref="M735" si="143">+(J735*400)+(K735*100)+L735</f>
        <v>718</v>
      </c>
      <c r="N735" s="12">
        <v>2</v>
      </c>
      <c r="P735" s="12">
        <v>718</v>
      </c>
      <c r="U735" s="12" t="s">
        <v>454</v>
      </c>
      <c r="V735" s="12" t="s">
        <v>160</v>
      </c>
      <c r="W735" s="12" t="s">
        <v>66</v>
      </c>
      <c r="X735" s="12">
        <v>8</v>
      </c>
      <c r="Y735" s="12">
        <v>13</v>
      </c>
      <c r="Z735" s="12">
        <f t="shared" ref="Z735:Z736" si="144">+X735*Y735</f>
        <v>104</v>
      </c>
      <c r="AA735" s="12">
        <v>2</v>
      </c>
      <c r="AC735" s="12">
        <v>104</v>
      </c>
      <c r="AF735" s="12">
        <v>42</v>
      </c>
      <c r="AG735" s="24"/>
      <c r="AH735" s="2"/>
      <c r="AI735" s="2"/>
      <c r="AJ735" s="2"/>
      <c r="AK735" s="2"/>
      <c r="AL735" s="2"/>
      <c r="AM735" s="2"/>
      <c r="AN735" s="2"/>
      <c r="AO735" s="2"/>
      <c r="AP735" s="2"/>
      <c r="AQ735" s="11"/>
    </row>
    <row r="736" spans="1:43" s="12" customFormat="1" x14ac:dyDescent="0.55000000000000004">
      <c r="A736" s="53"/>
      <c r="E736" s="23"/>
      <c r="I736" s="23"/>
      <c r="W736" s="12" t="s">
        <v>161</v>
      </c>
      <c r="X736" s="12">
        <v>2</v>
      </c>
      <c r="Y736" s="12">
        <v>3.5</v>
      </c>
      <c r="Z736" s="12">
        <f t="shared" si="144"/>
        <v>7</v>
      </c>
      <c r="AA736" s="12">
        <v>2</v>
      </c>
      <c r="AC736" s="12">
        <v>7</v>
      </c>
      <c r="AF736" s="12">
        <v>40</v>
      </c>
      <c r="AG736" s="24" t="s">
        <v>67</v>
      </c>
      <c r="AH736" s="2"/>
      <c r="AI736" s="2"/>
      <c r="AJ736" s="2"/>
      <c r="AK736" s="2"/>
      <c r="AL736" s="2"/>
      <c r="AM736" s="2"/>
      <c r="AN736" s="2"/>
      <c r="AO736" s="2"/>
      <c r="AP736" s="2"/>
      <c r="AQ736" s="11"/>
    </row>
    <row r="737" spans="1:43" s="12" customFormat="1" x14ac:dyDescent="0.55000000000000004">
      <c r="A737" s="53"/>
      <c r="B737" s="12" t="s">
        <v>56</v>
      </c>
      <c r="C737" s="12" t="s">
        <v>452</v>
      </c>
      <c r="D737" s="12" t="s">
        <v>453</v>
      </c>
      <c r="E737" s="23" t="s">
        <v>23</v>
      </c>
      <c r="F737" s="12">
        <v>14906</v>
      </c>
      <c r="G737" s="12">
        <v>2</v>
      </c>
      <c r="H737" s="12">
        <v>6173</v>
      </c>
      <c r="I737" s="23">
        <v>11</v>
      </c>
      <c r="J737" s="12">
        <v>1</v>
      </c>
      <c r="K737" s="12">
        <v>1</v>
      </c>
      <c r="L737" s="12">
        <v>83</v>
      </c>
      <c r="M737" s="12">
        <f>+(J737*400)+(K737*100)+L737</f>
        <v>583</v>
      </c>
      <c r="N737" s="12">
        <v>1</v>
      </c>
      <c r="O737" s="12">
        <v>583</v>
      </c>
      <c r="AG737" s="24" t="s">
        <v>228</v>
      </c>
      <c r="AH737" s="2"/>
      <c r="AI737" s="2"/>
      <c r="AJ737" s="2"/>
      <c r="AK737" s="2"/>
      <c r="AL737" s="2"/>
      <c r="AM737" s="2"/>
      <c r="AN737" s="2"/>
      <c r="AO737" s="2"/>
      <c r="AP737" s="2"/>
      <c r="AQ737" s="11"/>
    </row>
    <row r="738" spans="1:43" s="12" customFormat="1" x14ac:dyDescent="0.55000000000000004">
      <c r="A738" s="53"/>
      <c r="B738" s="12" t="s">
        <v>56</v>
      </c>
      <c r="C738" s="12" t="s">
        <v>452</v>
      </c>
      <c r="D738" s="12" t="s">
        <v>453</v>
      </c>
      <c r="E738" s="23" t="s">
        <v>23</v>
      </c>
      <c r="F738" s="12">
        <v>15440</v>
      </c>
      <c r="G738" s="12">
        <v>22</v>
      </c>
      <c r="H738" s="12">
        <v>6640</v>
      </c>
      <c r="I738" s="23">
        <v>11</v>
      </c>
      <c r="J738" s="12">
        <v>0</v>
      </c>
      <c r="K738" s="12">
        <v>1</v>
      </c>
      <c r="L738" s="12">
        <v>67</v>
      </c>
      <c r="M738" s="12">
        <f t="shared" ref="M738" si="145">+(J738*400)+(K738*100)+L738</f>
        <v>167</v>
      </c>
      <c r="N738" s="12">
        <v>1</v>
      </c>
      <c r="O738" s="12">
        <v>167</v>
      </c>
      <c r="AG738" s="24" t="s">
        <v>228</v>
      </c>
      <c r="AH738" s="2"/>
      <c r="AI738" s="2"/>
      <c r="AJ738" s="2"/>
      <c r="AK738" s="2"/>
      <c r="AL738" s="2"/>
      <c r="AM738" s="2"/>
      <c r="AN738" s="2"/>
      <c r="AO738" s="2"/>
      <c r="AP738" s="2"/>
      <c r="AQ738" s="11"/>
    </row>
    <row r="739" spans="1:43" s="48" customFormat="1" x14ac:dyDescent="0.55000000000000004">
      <c r="A739" s="54"/>
      <c r="E739" s="47"/>
      <c r="I739" s="47"/>
      <c r="AG739" s="49"/>
      <c r="AH739" s="50"/>
      <c r="AI739" s="50"/>
      <c r="AJ739" s="50"/>
      <c r="AK739" s="50"/>
      <c r="AL739" s="50"/>
      <c r="AM739" s="50"/>
      <c r="AN739" s="50"/>
      <c r="AO739" s="50"/>
      <c r="AP739" s="50"/>
      <c r="AQ739" s="51"/>
    </row>
    <row r="740" spans="1:43" s="12" customFormat="1" x14ac:dyDescent="0.55000000000000004">
      <c r="A740" s="53">
        <v>173</v>
      </c>
      <c r="B740" s="12" t="s">
        <v>56</v>
      </c>
      <c r="C740" s="12" t="s">
        <v>455</v>
      </c>
      <c r="D740" s="12" t="s">
        <v>456</v>
      </c>
      <c r="E740" s="23" t="s">
        <v>23</v>
      </c>
      <c r="F740" s="12">
        <v>12009</v>
      </c>
      <c r="G740" s="12">
        <v>6</v>
      </c>
      <c r="H740" s="12">
        <v>5333</v>
      </c>
      <c r="I740" s="23">
        <v>11</v>
      </c>
      <c r="J740" s="12">
        <v>0</v>
      </c>
      <c r="K740" s="12">
        <v>2</v>
      </c>
      <c r="L740" s="12">
        <v>96</v>
      </c>
      <c r="M740" s="12">
        <f>+(J740*400)+(K740*100)+L740</f>
        <v>296</v>
      </c>
      <c r="N740" s="12">
        <v>2</v>
      </c>
      <c r="P740" s="12">
        <v>296</v>
      </c>
      <c r="U740" s="12" t="s">
        <v>266</v>
      </c>
      <c r="V740" s="12" t="s">
        <v>160</v>
      </c>
      <c r="W740" s="12" t="s">
        <v>66</v>
      </c>
      <c r="X740" s="12">
        <v>22</v>
      </c>
      <c r="Y740" s="12">
        <v>9</v>
      </c>
      <c r="Z740" s="12">
        <f>+X740*Y740</f>
        <v>198</v>
      </c>
      <c r="AA740" s="12">
        <v>2</v>
      </c>
      <c r="AC740" s="12">
        <v>198</v>
      </c>
      <c r="AF740" s="12">
        <v>16</v>
      </c>
      <c r="AG740" s="24"/>
      <c r="AH740" s="2"/>
      <c r="AI740" s="2"/>
      <c r="AJ740" s="2"/>
      <c r="AK740" s="2"/>
      <c r="AL740" s="2"/>
      <c r="AM740" s="2"/>
      <c r="AN740" s="2"/>
      <c r="AO740" s="2"/>
      <c r="AP740" s="2"/>
      <c r="AQ740" s="11"/>
    </row>
    <row r="741" spans="1:43" s="12" customFormat="1" x14ac:dyDescent="0.55000000000000004">
      <c r="A741" s="53"/>
      <c r="E741" s="23"/>
      <c r="I741" s="23"/>
      <c r="W741" s="12" t="s">
        <v>66</v>
      </c>
      <c r="X741" s="12">
        <v>8</v>
      </c>
      <c r="Y741" s="12">
        <v>6</v>
      </c>
      <c r="Z741" s="12">
        <f t="shared" ref="Z741:Z743" si="146">+X741*Y741</f>
        <v>48</v>
      </c>
      <c r="AA741" s="12">
        <v>2</v>
      </c>
      <c r="AC741" s="12">
        <v>48</v>
      </c>
      <c r="AF741" s="12">
        <v>14</v>
      </c>
      <c r="AG741" s="24" t="s">
        <v>244</v>
      </c>
      <c r="AH741" s="2"/>
      <c r="AI741" s="2"/>
      <c r="AJ741" s="2"/>
      <c r="AK741" s="2"/>
      <c r="AL741" s="2"/>
      <c r="AM741" s="2"/>
      <c r="AN741" s="2"/>
      <c r="AO741" s="2"/>
      <c r="AP741" s="2"/>
      <c r="AQ741" s="11"/>
    </row>
    <row r="742" spans="1:43" s="12" customFormat="1" x14ac:dyDescent="0.55000000000000004">
      <c r="A742" s="53"/>
      <c r="E742" s="23"/>
      <c r="I742" s="23"/>
      <c r="W742" s="12" t="s">
        <v>161</v>
      </c>
      <c r="X742" s="12">
        <v>6</v>
      </c>
      <c r="Y742" s="12">
        <v>3</v>
      </c>
      <c r="Z742" s="12">
        <f t="shared" si="146"/>
        <v>18</v>
      </c>
      <c r="AA742" s="12">
        <v>2</v>
      </c>
      <c r="AC742" s="12">
        <v>18</v>
      </c>
      <c r="AF742" s="12">
        <v>14</v>
      </c>
      <c r="AG742" s="24" t="s">
        <v>67</v>
      </c>
      <c r="AH742" s="2"/>
      <c r="AI742" s="2"/>
      <c r="AJ742" s="2"/>
      <c r="AK742" s="2"/>
      <c r="AL742" s="2"/>
      <c r="AM742" s="2"/>
      <c r="AN742" s="2"/>
      <c r="AO742" s="2"/>
      <c r="AP742" s="2"/>
      <c r="AQ742" s="11"/>
    </row>
    <row r="743" spans="1:43" s="12" customFormat="1" x14ac:dyDescent="0.55000000000000004">
      <c r="A743" s="53"/>
      <c r="E743" s="23"/>
      <c r="I743" s="23"/>
      <c r="U743" s="12" t="s">
        <v>457</v>
      </c>
      <c r="V743" s="12" t="s">
        <v>160</v>
      </c>
      <c r="W743" s="12" t="s">
        <v>66</v>
      </c>
      <c r="X743" s="12">
        <v>7.5</v>
      </c>
      <c r="Y743" s="12">
        <v>16.5</v>
      </c>
      <c r="Z743" s="12">
        <f t="shared" si="146"/>
        <v>123.75</v>
      </c>
      <c r="AA743" s="12">
        <v>2</v>
      </c>
      <c r="AC743" s="12">
        <v>123.75</v>
      </c>
      <c r="AF743" s="12">
        <v>12</v>
      </c>
      <c r="AG743" s="24" t="s">
        <v>458</v>
      </c>
      <c r="AH743" s="2"/>
      <c r="AI743" s="2"/>
      <c r="AJ743" s="2"/>
      <c r="AK743" s="2"/>
      <c r="AL743" s="2"/>
      <c r="AM743" s="2"/>
      <c r="AN743" s="2"/>
      <c r="AO743" s="2"/>
      <c r="AP743" s="2"/>
      <c r="AQ743" s="11"/>
    </row>
    <row r="744" spans="1:43" s="12" customFormat="1" x14ac:dyDescent="0.55000000000000004">
      <c r="A744" s="53"/>
      <c r="B744" s="12" t="s">
        <v>56</v>
      </c>
      <c r="C744" s="12" t="s">
        <v>455</v>
      </c>
      <c r="D744" s="12" t="s">
        <v>456</v>
      </c>
      <c r="E744" s="23" t="s">
        <v>23</v>
      </c>
      <c r="F744" s="12">
        <v>15868</v>
      </c>
      <c r="G744" s="12">
        <v>22</v>
      </c>
      <c r="H744" s="12">
        <v>6727</v>
      </c>
      <c r="I744" s="23">
        <v>11</v>
      </c>
      <c r="J744" s="12">
        <v>10</v>
      </c>
      <c r="K744" s="12">
        <v>1</v>
      </c>
      <c r="L744" s="12">
        <v>63</v>
      </c>
      <c r="M744" s="12">
        <f t="shared" ref="M744:M754" si="147">+(J744*400)+(K744*100)+L744</f>
        <v>4163</v>
      </c>
      <c r="N744" s="12">
        <v>1</v>
      </c>
      <c r="O744" s="12">
        <v>4163</v>
      </c>
      <c r="AG744" s="24"/>
      <c r="AH744" s="2"/>
      <c r="AI744" s="2"/>
      <c r="AJ744" s="2"/>
      <c r="AK744" s="2"/>
      <c r="AL744" s="2"/>
      <c r="AM744" s="2"/>
      <c r="AN744" s="2"/>
      <c r="AO744" s="2"/>
      <c r="AP744" s="2"/>
      <c r="AQ744" s="11"/>
    </row>
    <row r="745" spans="1:43" s="12" customFormat="1" x14ac:dyDescent="0.55000000000000004">
      <c r="A745" s="53"/>
      <c r="B745" s="12" t="s">
        <v>56</v>
      </c>
      <c r="C745" s="12" t="s">
        <v>455</v>
      </c>
      <c r="D745" s="12" t="s">
        <v>456</v>
      </c>
      <c r="E745" s="23" t="s">
        <v>23</v>
      </c>
      <c r="F745" s="12">
        <v>16020</v>
      </c>
      <c r="G745" s="12">
        <v>21</v>
      </c>
      <c r="H745" s="12">
        <v>6890</v>
      </c>
      <c r="I745" s="23">
        <v>11</v>
      </c>
      <c r="J745" s="12">
        <v>4</v>
      </c>
      <c r="K745" s="12">
        <v>0</v>
      </c>
      <c r="L745" s="12">
        <v>14</v>
      </c>
      <c r="M745" s="12">
        <f t="shared" si="147"/>
        <v>1614</v>
      </c>
      <c r="N745" s="12">
        <v>1</v>
      </c>
      <c r="O745" s="12">
        <v>1614</v>
      </c>
      <c r="AG745" s="24"/>
      <c r="AH745" s="2"/>
      <c r="AI745" s="2"/>
      <c r="AJ745" s="2"/>
      <c r="AK745" s="2"/>
      <c r="AL745" s="2"/>
      <c r="AM745" s="2"/>
      <c r="AN745" s="2"/>
      <c r="AO745" s="2"/>
      <c r="AP745" s="2"/>
      <c r="AQ745" s="11"/>
    </row>
    <row r="746" spans="1:43" s="12" customFormat="1" x14ac:dyDescent="0.55000000000000004">
      <c r="A746" s="53"/>
      <c r="B746" s="12" t="s">
        <v>56</v>
      </c>
      <c r="C746" s="12" t="s">
        <v>455</v>
      </c>
      <c r="D746" s="12" t="s">
        <v>456</v>
      </c>
      <c r="E746" s="23" t="s">
        <v>23</v>
      </c>
      <c r="F746" s="12">
        <v>15807</v>
      </c>
      <c r="G746" s="12">
        <v>84</v>
      </c>
      <c r="H746" s="12">
        <v>6666</v>
      </c>
      <c r="I746" s="23">
        <v>11</v>
      </c>
      <c r="J746" s="12">
        <v>5</v>
      </c>
      <c r="K746" s="12">
        <v>2</v>
      </c>
      <c r="L746" s="12">
        <v>40</v>
      </c>
      <c r="M746" s="12">
        <f t="shared" si="147"/>
        <v>2240</v>
      </c>
      <c r="N746" s="12">
        <v>1</v>
      </c>
      <c r="O746" s="12">
        <v>2240</v>
      </c>
      <c r="AG746" s="24"/>
      <c r="AH746" s="2"/>
      <c r="AI746" s="2"/>
      <c r="AJ746" s="2"/>
      <c r="AK746" s="2"/>
      <c r="AL746" s="2"/>
      <c r="AM746" s="2"/>
      <c r="AN746" s="2"/>
      <c r="AO746" s="2"/>
      <c r="AP746" s="2"/>
      <c r="AQ746" s="11"/>
    </row>
    <row r="747" spans="1:43" s="48" customFormat="1" x14ac:dyDescent="0.55000000000000004">
      <c r="A747" s="54"/>
      <c r="E747" s="47"/>
      <c r="I747" s="47"/>
      <c r="AG747" s="49"/>
      <c r="AH747" s="50"/>
      <c r="AI747" s="50"/>
      <c r="AJ747" s="50"/>
      <c r="AK747" s="50"/>
      <c r="AL747" s="50"/>
      <c r="AM747" s="50"/>
      <c r="AN747" s="50"/>
      <c r="AO747" s="50"/>
      <c r="AP747" s="50"/>
      <c r="AQ747" s="51"/>
    </row>
    <row r="748" spans="1:43" s="12" customFormat="1" x14ac:dyDescent="0.55000000000000004">
      <c r="A748" s="53">
        <v>174</v>
      </c>
      <c r="B748" s="12" t="s">
        <v>56</v>
      </c>
      <c r="C748" s="12" t="s">
        <v>459</v>
      </c>
      <c r="D748" s="12" t="s">
        <v>121</v>
      </c>
      <c r="E748" s="23" t="s">
        <v>23</v>
      </c>
      <c r="F748" s="12">
        <v>15924</v>
      </c>
      <c r="G748" s="12">
        <v>1</v>
      </c>
      <c r="H748" s="12">
        <v>6783</v>
      </c>
      <c r="I748" s="23">
        <v>11</v>
      </c>
      <c r="J748" s="12">
        <v>1</v>
      </c>
      <c r="K748" s="12">
        <v>3</v>
      </c>
      <c r="L748" s="12">
        <v>77</v>
      </c>
      <c r="M748" s="12">
        <f t="shared" si="147"/>
        <v>777</v>
      </c>
      <c r="N748" s="12">
        <v>1</v>
      </c>
      <c r="O748" s="12">
        <v>777</v>
      </c>
      <c r="AG748" s="24" t="s">
        <v>90</v>
      </c>
      <c r="AH748" s="2"/>
      <c r="AI748" s="2"/>
      <c r="AJ748" s="2"/>
      <c r="AK748" s="2"/>
      <c r="AL748" s="2"/>
      <c r="AM748" s="2"/>
      <c r="AN748" s="2"/>
      <c r="AO748" s="2"/>
      <c r="AP748" s="2"/>
      <c r="AQ748" s="11"/>
    </row>
    <row r="749" spans="1:43" s="12" customFormat="1" x14ac:dyDescent="0.55000000000000004">
      <c r="A749" s="53"/>
      <c r="B749" s="12" t="s">
        <v>56</v>
      </c>
      <c r="C749" s="12" t="s">
        <v>459</v>
      </c>
      <c r="D749" s="12" t="s">
        <v>121</v>
      </c>
      <c r="E749" s="23" t="s">
        <v>23</v>
      </c>
      <c r="F749" s="12">
        <v>15929</v>
      </c>
      <c r="G749" s="12">
        <v>17</v>
      </c>
      <c r="H749" s="12">
        <v>6788</v>
      </c>
      <c r="I749" s="23">
        <v>11</v>
      </c>
      <c r="J749" s="12">
        <v>1</v>
      </c>
      <c r="K749" s="12">
        <v>0</v>
      </c>
      <c r="L749" s="12">
        <v>73</v>
      </c>
      <c r="M749" s="12">
        <f t="shared" si="147"/>
        <v>473</v>
      </c>
      <c r="N749" s="12">
        <v>1</v>
      </c>
      <c r="O749" s="12">
        <v>473</v>
      </c>
      <c r="AG749" s="24" t="s">
        <v>90</v>
      </c>
      <c r="AH749" s="2"/>
      <c r="AI749" s="2"/>
      <c r="AJ749" s="2"/>
      <c r="AK749" s="2"/>
      <c r="AL749" s="2"/>
      <c r="AM749" s="2"/>
      <c r="AN749" s="2"/>
      <c r="AO749" s="2"/>
      <c r="AP749" s="2"/>
      <c r="AQ749" s="11"/>
    </row>
    <row r="750" spans="1:43" s="48" customFormat="1" x14ac:dyDescent="0.55000000000000004">
      <c r="A750" s="54"/>
      <c r="E750" s="47"/>
      <c r="I750" s="47"/>
      <c r="AG750" s="49"/>
      <c r="AH750" s="50"/>
      <c r="AI750" s="50"/>
      <c r="AJ750" s="50"/>
      <c r="AK750" s="50"/>
      <c r="AL750" s="50"/>
      <c r="AM750" s="50"/>
      <c r="AN750" s="50"/>
      <c r="AO750" s="50"/>
      <c r="AP750" s="50"/>
      <c r="AQ750" s="51"/>
    </row>
    <row r="751" spans="1:43" s="12" customFormat="1" x14ac:dyDescent="0.55000000000000004">
      <c r="A751" s="53">
        <v>175</v>
      </c>
      <c r="B751" s="12" t="s">
        <v>92</v>
      </c>
      <c r="C751" s="12" t="s">
        <v>546</v>
      </c>
      <c r="D751" s="12" t="s">
        <v>529</v>
      </c>
      <c r="E751" s="23" t="s">
        <v>23</v>
      </c>
      <c r="F751" s="12">
        <v>15042</v>
      </c>
      <c r="G751" s="12">
        <v>125</v>
      </c>
      <c r="H751" s="12">
        <v>6215</v>
      </c>
      <c r="I751" s="23">
        <v>11</v>
      </c>
      <c r="J751" s="12">
        <v>0</v>
      </c>
      <c r="K751" s="12">
        <v>2</v>
      </c>
      <c r="L751" s="12">
        <v>92</v>
      </c>
      <c r="M751" s="12">
        <f t="shared" ref="M751:M752" si="148">+(J751*400)+(K751*100)+L751</f>
        <v>292</v>
      </c>
      <c r="N751" s="12">
        <v>2</v>
      </c>
      <c r="P751" s="12">
        <v>292</v>
      </c>
      <c r="U751" s="12" t="s">
        <v>140</v>
      </c>
      <c r="V751" s="12" t="s">
        <v>160</v>
      </c>
      <c r="W751" s="12" t="s">
        <v>161</v>
      </c>
      <c r="X751" s="12">
        <v>20</v>
      </c>
      <c r="Y751" s="12">
        <v>25</v>
      </c>
      <c r="Z751" s="12">
        <f>X751*Y751</f>
        <v>500</v>
      </c>
      <c r="AA751" s="12">
        <v>2</v>
      </c>
      <c r="AC751" s="12">
        <v>500</v>
      </c>
      <c r="AF751" s="12">
        <v>22</v>
      </c>
      <c r="AG751" s="24"/>
      <c r="AH751" s="2"/>
      <c r="AI751" s="2"/>
      <c r="AJ751" s="2"/>
      <c r="AK751" s="2"/>
      <c r="AL751" s="2"/>
      <c r="AM751" s="2"/>
      <c r="AN751" s="2"/>
      <c r="AO751" s="2"/>
      <c r="AP751" s="2"/>
      <c r="AQ751" s="11"/>
    </row>
    <row r="752" spans="1:43" s="12" customFormat="1" x14ac:dyDescent="0.55000000000000004">
      <c r="A752" s="53"/>
      <c r="B752" s="12" t="s">
        <v>92</v>
      </c>
      <c r="C752" s="12" t="s">
        <v>546</v>
      </c>
      <c r="D752" s="12" t="s">
        <v>529</v>
      </c>
      <c r="E752" s="23" t="s">
        <v>23</v>
      </c>
      <c r="F752" s="12">
        <v>15950</v>
      </c>
      <c r="G752" s="12">
        <v>38</v>
      </c>
      <c r="H752" s="12">
        <v>6809</v>
      </c>
      <c r="I752" s="23">
        <v>11</v>
      </c>
      <c r="J752" s="12">
        <v>2</v>
      </c>
      <c r="K752" s="12">
        <v>2</v>
      </c>
      <c r="L752" s="12">
        <v>51</v>
      </c>
      <c r="M752" s="12">
        <f t="shared" si="148"/>
        <v>1051</v>
      </c>
      <c r="N752" s="12">
        <v>1</v>
      </c>
      <c r="O752" s="12">
        <v>1051</v>
      </c>
      <c r="AG752" s="24" t="s">
        <v>154</v>
      </c>
      <c r="AH752" s="2"/>
      <c r="AI752" s="2"/>
      <c r="AJ752" s="2"/>
      <c r="AK752" s="2"/>
      <c r="AL752" s="2"/>
      <c r="AM752" s="2"/>
      <c r="AN752" s="2"/>
      <c r="AO752" s="2"/>
      <c r="AP752" s="2"/>
      <c r="AQ752" s="11"/>
    </row>
    <row r="753" spans="1:43" s="48" customFormat="1" x14ac:dyDescent="0.55000000000000004">
      <c r="A753" s="54"/>
      <c r="E753" s="47"/>
      <c r="I753" s="47"/>
      <c r="AG753" s="49"/>
      <c r="AH753" s="50"/>
      <c r="AI753" s="50"/>
      <c r="AJ753" s="50"/>
      <c r="AK753" s="50"/>
      <c r="AL753" s="50"/>
      <c r="AM753" s="50"/>
      <c r="AN753" s="50"/>
      <c r="AO753" s="50"/>
      <c r="AP753" s="50"/>
      <c r="AQ753" s="51"/>
    </row>
    <row r="754" spans="1:43" s="12" customFormat="1" x14ac:dyDescent="0.55000000000000004">
      <c r="A754" s="53">
        <v>176</v>
      </c>
      <c r="B754" s="12" t="s">
        <v>92</v>
      </c>
      <c r="C754" s="12" t="s">
        <v>460</v>
      </c>
      <c r="D754" s="12" t="s">
        <v>121</v>
      </c>
      <c r="E754" s="23" t="s">
        <v>23</v>
      </c>
      <c r="F754" s="12">
        <v>15362</v>
      </c>
      <c r="G754" s="12">
        <v>9</v>
      </c>
      <c r="H754" s="12">
        <v>6537</v>
      </c>
      <c r="I754" s="23">
        <v>11</v>
      </c>
      <c r="J754" s="12">
        <v>2</v>
      </c>
      <c r="K754" s="12">
        <v>0</v>
      </c>
      <c r="L754" s="12">
        <v>8</v>
      </c>
      <c r="M754" s="12">
        <f t="shared" si="147"/>
        <v>808</v>
      </c>
      <c r="N754" s="12">
        <v>1</v>
      </c>
      <c r="O754" s="12">
        <v>808</v>
      </c>
      <c r="AG754" s="24" t="s">
        <v>63</v>
      </c>
      <c r="AH754" s="2"/>
      <c r="AI754" s="2"/>
      <c r="AJ754" s="2"/>
      <c r="AK754" s="2"/>
      <c r="AL754" s="2"/>
      <c r="AM754" s="2"/>
      <c r="AN754" s="2"/>
      <c r="AO754" s="2"/>
      <c r="AP754" s="2"/>
      <c r="AQ754" s="11"/>
    </row>
    <row r="755" spans="1:43" s="48" customFormat="1" x14ac:dyDescent="0.55000000000000004">
      <c r="A755" s="54"/>
      <c r="E755" s="47"/>
      <c r="I755" s="47"/>
      <c r="AG755" s="49"/>
      <c r="AH755" s="50"/>
      <c r="AI755" s="50"/>
      <c r="AJ755" s="50"/>
      <c r="AK755" s="50"/>
      <c r="AL755" s="50"/>
      <c r="AM755" s="50"/>
      <c r="AN755" s="50"/>
      <c r="AO755" s="50"/>
      <c r="AP755" s="50"/>
      <c r="AQ755" s="51"/>
    </row>
    <row r="756" spans="1:43" s="12" customFormat="1" x14ac:dyDescent="0.55000000000000004">
      <c r="A756" s="53">
        <v>177</v>
      </c>
      <c r="B756" s="12" t="s">
        <v>56</v>
      </c>
      <c r="C756" s="12" t="s">
        <v>461</v>
      </c>
      <c r="D756" s="12" t="s">
        <v>373</v>
      </c>
      <c r="E756" s="23" t="s">
        <v>23</v>
      </c>
      <c r="F756" s="12">
        <v>14857</v>
      </c>
      <c r="G756" s="12">
        <v>19</v>
      </c>
      <c r="H756" s="12">
        <v>6124</v>
      </c>
      <c r="I756" s="23">
        <v>11</v>
      </c>
      <c r="J756" s="12">
        <v>0</v>
      </c>
      <c r="K756" s="12">
        <v>1</v>
      </c>
      <c r="L756" s="12">
        <v>91</v>
      </c>
      <c r="M756" s="12">
        <f t="shared" ref="M756" si="149">+(J756*400)+(K756*100)+L756</f>
        <v>191</v>
      </c>
      <c r="N756" s="12">
        <v>2</v>
      </c>
      <c r="P756" s="12">
        <v>191</v>
      </c>
      <c r="U756" s="12" t="s">
        <v>462</v>
      </c>
      <c r="V756" s="12" t="s">
        <v>160</v>
      </c>
      <c r="W756" s="12" t="s">
        <v>108</v>
      </c>
      <c r="X756" s="12">
        <v>14</v>
      </c>
      <c r="Y756" s="12">
        <v>11.5</v>
      </c>
      <c r="Z756" s="12">
        <f t="shared" ref="Z756:Z758" si="150">+X756*Y756</f>
        <v>161</v>
      </c>
      <c r="AA756" s="12">
        <v>2</v>
      </c>
      <c r="AC756" s="12">
        <v>161</v>
      </c>
      <c r="AF756" s="12">
        <v>30</v>
      </c>
      <c r="AG756" s="24" t="s">
        <v>110</v>
      </c>
      <c r="AH756" s="2"/>
      <c r="AI756" s="2"/>
      <c r="AJ756" s="2"/>
      <c r="AK756" s="2"/>
      <c r="AL756" s="2"/>
      <c r="AM756" s="2"/>
      <c r="AN756" s="2"/>
      <c r="AO756" s="2"/>
      <c r="AP756" s="2"/>
      <c r="AQ756" s="11"/>
    </row>
    <row r="757" spans="1:43" s="12" customFormat="1" x14ac:dyDescent="0.55000000000000004">
      <c r="A757" s="53"/>
      <c r="E757" s="23"/>
      <c r="I757" s="23"/>
      <c r="W757" s="12" t="s">
        <v>108</v>
      </c>
      <c r="X757" s="12">
        <v>9.5</v>
      </c>
      <c r="Y757" s="12">
        <v>11.5</v>
      </c>
      <c r="Z757" s="12">
        <f t="shared" si="150"/>
        <v>109.25</v>
      </c>
      <c r="AA757" s="12">
        <v>2</v>
      </c>
      <c r="AC757" s="12">
        <v>109.25</v>
      </c>
      <c r="AF757" s="12">
        <v>30</v>
      </c>
      <c r="AG757" s="24" t="s">
        <v>109</v>
      </c>
      <c r="AH757" s="2"/>
      <c r="AI757" s="2"/>
      <c r="AJ757" s="2"/>
      <c r="AK757" s="2"/>
      <c r="AL757" s="2"/>
      <c r="AM757" s="2"/>
      <c r="AN757" s="2"/>
      <c r="AO757" s="2"/>
      <c r="AP757" s="2"/>
      <c r="AQ757" s="11"/>
    </row>
    <row r="758" spans="1:43" s="12" customFormat="1" x14ac:dyDescent="0.55000000000000004">
      <c r="A758" s="53"/>
      <c r="E758" s="23"/>
      <c r="I758" s="23"/>
      <c r="W758" s="12" t="s">
        <v>161</v>
      </c>
      <c r="X758" s="12">
        <v>2</v>
      </c>
      <c r="Y758" s="12">
        <v>3</v>
      </c>
      <c r="Z758" s="12">
        <f t="shared" si="150"/>
        <v>6</v>
      </c>
      <c r="AA758" s="12">
        <v>2</v>
      </c>
      <c r="AC758" s="12">
        <v>6</v>
      </c>
      <c r="AF758" s="12">
        <v>30</v>
      </c>
      <c r="AG758" s="24" t="s">
        <v>67</v>
      </c>
      <c r="AH758" s="2"/>
      <c r="AI758" s="2"/>
      <c r="AJ758" s="2"/>
      <c r="AK758" s="2"/>
      <c r="AL758" s="2"/>
      <c r="AM758" s="2"/>
      <c r="AN758" s="2"/>
      <c r="AO758" s="2"/>
      <c r="AP758" s="2"/>
      <c r="AQ758" s="11"/>
    </row>
    <row r="759" spans="1:43" s="12" customFormat="1" x14ac:dyDescent="0.55000000000000004">
      <c r="A759" s="53"/>
      <c r="B759" s="12" t="s">
        <v>56</v>
      </c>
      <c r="C759" s="12" t="s">
        <v>461</v>
      </c>
      <c r="D759" s="12" t="s">
        <v>373</v>
      </c>
      <c r="E759" s="23" t="s">
        <v>23</v>
      </c>
      <c r="F759" s="12">
        <v>14852</v>
      </c>
      <c r="G759" s="12">
        <v>3</v>
      </c>
      <c r="H759" s="12">
        <v>6119</v>
      </c>
      <c r="I759" s="23">
        <v>11</v>
      </c>
      <c r="J759" s="12">
        <v>0</v>
      </c>
      <c r="K759" s="12">
        <v>2</v>
      </c>
      <c r="L759" s="12">
        <v>65</v>
      </c>
      <c r="M759" s="12">
        <f>+(J759*400)+(K759*100)+L759</f>
        <v>265</v>
      </c>
      <c r="N759" s="12">
        <v>1</v>
      </c>
      <c r="O759" s="12">
        <v>265</v>
      </c>
      <c r="AG759" s="24" t="s">
        <v>228</v>
      </c>
      <c r="AH759" s="2"/>
      <c r="AI759" s="2"/>
      <c r="AJ759" s="2"/>
      <c r="AK759" s="2"/>
      <c r="AL759" s="2"/>
      <c r="AM759" s="2"/>
      <c r="AN759" s="2"/>
      <c r="AO759" s="2"/>
      <c r="AP759" s="2"/>
      <c r="AQ759" s="11"/>
    </row>
    <row r="760" spans="1:43" s="12" customFormat="1" x14ac:dyDescent="0.55000000000000004">
      <c r="A760" s="53"/>
      <c r="B760" s="12" t="s">
        <v>56</v>
      </c>
      <c r="C760" s="12" t="s">
        <v>461</v>
      </c>
      <c r="D760" s="12" t="s">
        <v>373</v>
      </c>
      <c r="E760" s="23" t="s">
        <v>23</v>
      </c>
      <c r="F760" s="12">
        <v>15075</v>
      </c>
      <c r="G760" s="12">
        <v>142</v>
      </c>
      <c r="H760" s="12">
        <v>6246</v>
      </c>
      <c r="I760" s="23">
        <v>11</v>
      </c>
      <c r="J760" s="12">
        <v>0</v>
      </c>
      <c r="K760" s="12">
        <v>1</v>
      </c>
      <c r="L760" s="12">
        <v>69</v>
      </c>
      <c r="M760" s="12">
        <f t="shared" ref="M760" si="151">+(J760*400)+(K760*100)+L760</f>
        <v>169</v>
      </c>
      <c r="N760" s="12">
        <v>1</v>
      </c>
      <c r="O760" s="12">
        <v>169</v>
      </c>
      <c r="AG760" s="24" t="s">
        <v>276</v>
      </c>
      <c r="AH760" s="2"/>
      <c r="AI760" s="2"/>
      <c r="AJ760" s="2"/>
      <c r="AK760" s="2"/>
      <c r="AL760" s="2"/>
      <c r="AM760" s="2"/>
      <c r="AN760" s="2"/>
      <c r="AO760" s="2"/>
      <c r="AP760" s="2"/>
      <c r="AQ760" s="11"/>
    </row>
    <row r="761" spans="1:43" s="12" customFormat="1" x14ac:dyDescent="0.55000000000000004">
      <c r="A761" s="53"/>
      <c r="B761" s="12" t="s">
        <v>56</v>
      </c>
      <c r="C761" s="12" t="s">
        <v>461</v>
      </c>
      <c r="D761" s="12" t="s">
        <v>373</v>
      </c>
      <c r="E761" s="23" t="s">
        <v>23</v>
      </c>
      <c r="F761" s="12">
        <v>15856</v>
      </c>
      <c r="G761" s="12">
        <v>6</v>
      </c>
      <c r="H761" s="12">
        <v>6715</v>
      </c>
      <c r="I761" s="23">
        <v>11</v>
      </c>
      <c r="J761" s="12">
        <v>1</v>
      </c>
      <c r="K761" s="12">
        <v>0</v>
      </c>
      <c r="L761" s="12">
        <v>97</v>
      </c>
      <c r="M761" s="12">
        <f>+(J761*400)+(K761*100)+L761</f>
        <v>497</v>
      </c>
      <c r="N761" s="12">
        <v>1</v>
      </c>
      <c r="O761" s="12">
        <v>497</v>
      </c>
      <c r="AG761" s="24" t="s">
        <v>228</v>
      </c>
      <c r="AH761" s="2"/>
      <c r="AI761" s="2"/>
      <c r="AJ761" s="2"/>
      <c r="AK761" s="2"/>
      <c r="AL761" s="2"/>
      <c r="AM761" s="2"/>
      <c r="AN761" s="2"/>
      <c r="AO761" s="2"/>
      <c r="AP761" s="2"/>
      <c r="AQ761" s="11"/>
    </row>
    <row r="762" spans="1:43" s="12" customFormat="1" x14ac:dyDescent="0.55000000000000004">
      <c r="A762" s="53"/>
      <c r="B762" s="12" t="s">
        <v>56</v>
      </c>
      <c r="C762" s="12" t="s">
        <v>461</v>
      </c>
      <c r="D762" s="12" t="s">
        <v>373</v>
      </c>
      <c r="E762" s="23" t="s">
        <v>23</v>
      </c>
      <c r="F762" s="12">
        <v>15901</v>
      </c>
      <c r="G762" s="12">
        <v>25</v>
      </c>
      <c r="H762" s="12">
        <v>6760</v>
      </c>
      <c r="I762" s="23">
        <v>11</v>
      </c>
      <c r="J762" s="12">
        <v>2</v>
      </c>
      <c r="K762" s="12">
        <v>1</v>
      </c>
      <c r="L762" s="12">
        <v>34</v>
      </c>
      <c r="M762" s="12">
        <f t="shared" ref="M762" si="152">+(J762*400)+(K762*100)+L762</f>
        <v>934</v>
      </c>
      <c r="N762" s="12">
        <v>1</v>
      </c>
      <c r="O762" s="12">
        <v>934</v>
      </c>
      <c r="AG762" s="24" t="s">
        <v>228</v>
      </c>
      <c r="AH762" s="2"/>
      <c r="AI762" s="2"/>
      <c r="AJ762" s="2"/>
      <c r="AK762" s="2"/>
      <c r="AL762" s="2"/>
      <c r="AM762" s="2"/>
      <c r="AN762" s="2"/>
      <c r="AO762" s="2"/>
      <c r="AP762" s="2"/>
      <c r="AQ762" s="11"/>
    </row>
    <row r="763" spans="1:43" s="48" customFormat="1" x14ac:dyDescent="0.55000000000000004">
      <c r="A763" s="54"/>
      <c r="E763" s="47"/>
      <c r="I763" s="47"/>
      <c r="AG763" s="49"/>
      <c r="AH763" s="50"/>
      <c r="AI763" s="50"/>
      <c r="AJ763" s="50"/>
      <c r="AK763" s="50"/>
      <c r="AL763" s="50"/>
      <c r="AM763" s="50"/>
      <c r="AN763" s="50"/>
      <c r="AO763" s="50"/>
      <c r="AP763" s="50"/>
      <c r="AQ763" s="51"/>
    </row>
    <row r="764" spans="1:43" s="32" customFormat="1" x14ac:dyDescent="0.55000000000000004">
      <c r="A764" s="53">
        <v>178</v>
      </c>
      <c r="B764" s="12" t="s">
        <v>56</v>
      </c>
      <c r="C764" s="12" t="s">
        <v>463</v>
      </c>
      <c r="D764" s="12" t="s">
        <v>283</v>
      </c>
      <c r="E764" s="23" t="s">
        <v>23</v>
      </c>
      <c r="F764" s="12">
        <v>16002</v>
      </c>
      <c r="G764" s="12">
        <v>6</v>
      </c>
      <c r="H764" s="12">
        <v>6861</v>
      </c>
      <c r="I764" s="23">
        <v>11</v>
      </c>
      <c r="J764" s="12">
        <v>2</v>
      </c>
      <c r="K764" s="12">
        <v>0</v>
      </c>
      <c r="L764" s="12">
        <v>40</v>
      </c>
      <c r="M764" s="12">
        <f t="shared" ref="M764:M798" si="153">+(J764*400)+(K764*100)+L764</f>
        <v>840</v>
      </c>
      <c r="N764" s="12">
        <v>1</v>
      </c>
      <c r="O764" s="12">
        <v>840</v>
      </c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24" t="s">
        <v>228</v>
      </c>
      <c r="AH764" s="34"/>
      <c r="AI764" s="34"/>
      <c r="AJ764" s="34"/>
      <c r="AK764" s="34"/>
      <c r="AL764" s="34"/>
      <c r="AM764" s="34"/>
      <c r="AN764" s="34"/>
      <c r="AO764" s="34"/>
      <c r="AP764" s="34"/>
      <c r="AQ764" s="35"/>
    </row>
    <row r="765" spans="1:43" s="48" customFormat="1" x14ac:dyDescent="0.55000000000000004">
      <c r="A765" s="54"/>
      <c r="E765" s="47"/>
      <c r="I765" s="47"/>
      <c r="AG765" s="49"/>
      <c r="AH765" s="50"/>
      <c r="AI765" s="50"/>
      <c r="AJ765" s="50"/>
      <c r="AK765" s="50"/>
      <c r="AL765" s="50"/>
      <c r="AM765" s="50"/>
      <c r="AN765" s="50"/>
      <c r="AO765" s="50"/>
      <c r="AP765" s="50"/>
      <c r="AQ765" s="51"/>
    </row>
    <row r="766" spans="1:43" s="12" customFormat="1" x14ac:dyDescent="0.55000000000000004">
      <c r="A766" s="53">
        <v>179</v>
      </c>
      <c r="B766" s="12" t="s">
        <v>56</v>
      </c>
      <c r="C766" s="12" t="s">
        <v>463</v>
      </c>
      <c r="D766" s="12" t="s">
        <v>111</v>
      </c>
      <c r="E766" s="23" t="s">
        <v>23</v>
      </c>
      <c r="F766" s="12">
        <v>15897</v>
      </c>
      <c r="G766" s="12">
        <v>29</v>
      </c>
      <c r="H766" s="12">
        <v>6756</v>
      </c>
      <c r="I766" s="23">
        <v>11</v>
      </c>
      <c r="J766" s="12">
        <v>5</v>
      </c>
      <c r="K766" s="12">
        <v>0</v>
      </c>
      <c r="L766" s="12">
        <v>37</v>
      </c>
      <c r="M766" s="12">
        <f t="shared" si="153"/>
        <v>2037</v>
      </c>
      <c r="N766" s="12">
        <v>1</v>
      </c>
      <c r="O766" s="12">
        <v>2037</v>
      </c>
      <c r="AG766" s="24" t="s">
        <v>228</v>
      </c>
      <c r="AH766" s="2"/>
      <c r="AI766" s="2"/>
      <c r="AJ766" s="2"/>
      <c r="AK766" s="2"/>
      <c r="AL766" s="2"/>
      <c r="AM766" s="2"/>
      <c r="AN766" s="2"/>
      <c r="AO766" s="2"/>
      <c r="AP766" s="2"/>
      <c r="AQ766" s="11"/>
    </row>
    <row r="767" spans="1:43" s="48" customFormat="1" x14ac:dyDescent="0.55000000000000004">
      <c r="A767" s="54"/>
      <c r="E767" s="47"/>
      <c r="I767" s="47"/>
      <c r="AG767" s="49"/>
      <c r="AH767" s="50"/>
      <c r="AI767" s="50"/>
      <c r="AJ767" s="50"/>
      <c r="AK767" s="50"/>
      <c r="AL767" s="50"/>
      <c r="AM767" s="50"/>
      <c r="AN767" s="50"/>
      <c r="AO767" s="50"/>
      <c r="AP767" s="50"/>
      <c r="AQ767" s="51"/>
    </row>
    <row r="768" spans="1:43" s="12" customFormat="1" x14ac:dyDescent="0.55000000000000004">
      <c r="A768" s="53">
        <v>180</v>
      </c>
      <c r="B768" s="12" t="s">
        <v>92</v>
      </c>
      <c r="C768" s="12" t="s">
        <v>464</v>
      </c>
      <c r="D768" s="12" t="s">
        <v>152</v>
      </c>
      <c r="E768" s="23" t="s">
        <v>23</v>
      </c>
      <c r="F768" s="12">
        <v>14853</v>
      </c>
      <c r="G768" s="12">
        <v>4</v>
      </c>
      <c r="H768" s="12">
        <v>6120</v>
      </c>
      <c r="I768" s="23">
        <v>11</v>
      </c>
      <c r="J768" s="12">
        <v>0</v>
      </c>
      <c r="K768" s="12">
        <v>2</v>
      </c>
      <c r="L768" s="12">
        <v>58</v>
      </c>
      <c r="M768" s="12">
        <f t="shared" si="153"/>
        <v>258</v>
      </c>
      <c r="N768" s="12">
        <v>2</v>
      </c>
      <c r="P768" s="12">
        <v>258</v>
      </c>
      <c r="U768" s="12" t="s">
        <v>465</v>
      </c>
      <c r="V768" s="12" t="s">
        <v>160</v>
      </c>
      <c r="W768" s="12" t="s">
        <v>60</v>
      </c>
      <c r="X768" s="12">
        <v>6</v>
      </c>
      <c r="Y768" s="12">
        <v>20</v>
      </c>
      <c r="Z768" s="12">
        <f t="shared" ref="Z768:Z794" si="154">+X768*Y768</f>
        <v>120</v>
      </c>
      <c r="AA768" s="12">
        <v>2</v>
      </c>
      <c r="AC768" s="12">
        <v>120</v>
      </c>
      <c r="AF768" s="12">
        <v>4</v>
      </c>
      <c r="AG768" s="24" t="s">
        <v>466</v>
      </c>
      <c r="AH768" s="2"/>
      <c r="AI768" s="2"/>
      <c r="AJ768" s="2"/>
      <c r="AK768" s="2"/>
      <c r="AL768" s="2"/>
      <c r="AM768" s="2"/>
      <c r="AN768" s="2"/>
      <c r="AO768" s="2"/>
      <c r="AP768" s="2"/>
      <c r="AQ768" s="11"/>
    </row>
    <row r="769" spans="1:43" s="12" customFormat="1" x14ac:dyDescent="0.55000000000000004">
      <c r="A769" s="53" t="s">
        <v>146</v>
      </c>
      <c r="B769" s="12" t="s">
        <v>92</v>
      </c>
      <c r="C769" s="12" t="s">
        <v>464</v>
      </c>
      <c r="D769" s="12" t="s">
        <v>152</v>
      </c>
      <c r="E769" s="23" t="s">
        <v>23</v>
      </c>
      <c r="F769" s="12">
        <v>14868</v>
      </c>
      <c r="G769" s="12">
        <v>24</v>
      </c>
      <c r="H769" s="12">
        <v>6135</v>
      </c>
      <c r="I769" s="23"/>
      <c r="J769" s="12">
        <v>0</v>
      </c>
      <c r="K769" s="12">
        <v>2</v>
      </c>
      <c r="L769" s="12">
        <v>61</v>
      </c>
      <c r="M769" s="12">
        <f t="shared" ref="M769" si="155">+(J769*400)+(K769*100)+L769</f>
        <v>261</v>
      </c>
      <c r="N769" s="12">
        <v>1</v>
      </c>
      <c r="O769" s="12">
        <v>261</v>
      </c>
      <c r="U769" s="12" t="s">
        <v>467</v>
      </c>
      <c r="V769" s="12" t="s">
        <v>160</v>
      </c>
      <c r="W769" s="12" t="s">
        <v>66</v>
      </c>
      <c r="X769" s="12">
        <v>11</v>
      </c>
      <c r="Y769" s="12">
        <v>13</v>
      </c>
      <c r="Z769" s="12">
        <f t="shared" ref="Z769:Z770" si="156">+X769*Y769</f>
        <v>143</v>
      </c>
      <c r="AA769" s="12">
        <v>2</v>
      </c>
      <c r="AC769" s="12">
        <v>143</v>
      </c>
      <c r="AF769" s="12">
        <v>25</v>
      </c>
      <c r="AG769" s="24" t="s">
        <v>464</v>
      </c>
      <c r="AH769" s="2"/>
      <c r="AI769" s="2"/>
      <c r="AJ769" s="2"/>
      <c r="AK769" s="2"/>
      <c r="AL769" s="2"/>
      <c r="AM769" s="2"/>
      <c r="AN769" s="2"/>
      <c r="AO769" s="2"/>
      <c r="AP769" s="2"/>
      <c r="AQ769" s="11"/>
    </row>
    <row r="770" spans="1:43" s="12" customFormat="1" x14ac:dyDescent="0.55000000000000004">
      <c r="A770" s="53"/>
      <c r="E770" s="23"/>
      <c r="I770" s="23"/>
      <c r="W770" s="12" t="s">
        <v>161</v>
      </c>
      <c r="X770" s="12">
        <v>2</v>
      </c>
      <c r="Y770" s="12">
        <v>3</v>
      </c>
      <c r="Z770" s="12">
        <f t="shared" si="156"/>
        <v>6</v>
      </c>
      <c r="AA770" s="12">
        <v>2</v>
      </c>
      <c r="AC770" s="12">
        <v>6</v>
      </c>
      <c r="AF770" s="12">
        <v>10</v>
      </c>
      <c r="AG770" s="24" t="s">
        <v>67</v>
      </c>
      <c r="AH770" s="2"/>
      <c r="AI770" s="2"/>
      <c r="AJ770" s="2"/>
      <c r="AK770" s="2"/>
      <c r="AL770" s="2"/>
      <c r="AM770" s="2"/>
      <c r="AN770" s="2"/>
      <c r="AO770" s="2"/>
      <c r="AP770" s="2"/>
      <c r="AQ770" s="11"/>
    </row>
    <row r="771" spans="1:43" s="12" customFormat="1" x14ac:dyDescent="0.55000000000000004">
      <c r="A771" s="53"/>
      <c r="B771" s="12" t="s">
        <v>92</v>
      </c>
      <c r="C771" s="12" t="s">
        <v>464</v>
      </c>
      <c r="D771" s="12" t="s">
        <v>152</v>
      </c>
      <c r="E771" s="23" t="s">
        <v>23</v>
      </c>
      <c r="F771" s="12">
        <v>15886</v>
      </c>
      <c r="G771" s="12">
        <v>33</v>
      </c>
      <c r="H771" s="12">
        <v>6745</v>
      </c>
      <c r="I771" s="23">
        <v>11</v>
      </c>
      <c r="J771" s="12">
        <v>1</v>
      </c>
      <c r="K771" s="12">
        <v>0</v>
      </c>
      <c r="L771" s="12">
        <v>24</v>
      </c>
      <c r="M771" s="12">
        <f t="shared" si="153"/>
        <v>424</v>
      </c>
      <c r="N771" s="12">
        <v>1</v>
      </c>
      <c r="O771" s="12">
        <v>424</v>
      </c>
      <c r="AG771" s="24" t="s">
        <v>276</v>
      </c>
      <c r="AH771" s="2"/>
      <c r="AI771" s="2"/>
      <c r="AJ771" s="2"/>
      <c r="AK771" s="2"/>
      <c r="AL771" s="2"/>
      <c r="AM771" s="2"/>
      <c r="AN771" s="2"/>
      <c r="AO771" s="2"/>
      <c r="AP771" s="2"/>
      <c r="AQ771" s="11"/>
    </row>
    <row r="772" spans="1:43" s="48" customFormat="1" x14ac:dyDescent="0.55000000000000004">
      <c r="A772" s="54"/>
      <c r="E772" s="47"/>
      <c r="I772" s="47"/>
      <c r="AG772" s="49"/>
      <c r="AH772" s="50"/>
      <c r="AI772" s="50"/>
      <c r="AJ772" s="50"/>
      <c r="AK772" s="50"/>
      <c r="AL772" s="50"/>
      <c r="AM772" s="50"/>
      <c r="AN772" s="50"/>
      <c r="AO772" s="50"/>
      <c r="AP772" s="50"/>
      <c r="AQ772" s="51"/>
    </row>
    <row r="773" spans="1:43" s="12" customFormat="1" x14ac:dyDescent="0.55000000000000004">
      <c r="A773" s="53">
        <v>181</v>
      </c>
      <c r="B773" s="12" t="s">
        <v>92</v>
      </c>
      <c r="C773" s="12" t="s">
        <v>464</v>
      </c>
      <c r="D773" s="12" t="s">
        <v>131</v>
      </c>
      <c r="E773" s="23" t="s">
        <v>23</v>
      </c>
      <c r="F773" s="12">
        <v>14877</v>
      </c>
      <c r="G773" s="12">
        <v>33</v>
      </c>
      <c r="H773" s="12">
        <v>6144</v>
      </c>
      <c r="I773" s="23">
        <v>11</v>
      </c>
      <c r="J773" s="12">
        <v>0</v>
      </c>
      <c r="K773" s="12">
        <v>2</v>
      </c>
      <c r="L773" s="12">
        <v>26</v>
      </c>
      <c r="M773" s="12">
        <f>+(J773*400)+(K773*100)+L773</f>
        <v>226</v>
      </c>
      <c r="N773" s="12">
        <v>2</v>
      </c>
      <c r="P773" s="12">
        <v>226</v>
      </c>
      <c r="U773" s="12" t="s">
        <v>468</v>
      </c>
      <c r="V773" s="12" t="s">
        <v>160</v>
      </c>
      <c r="W773" s="12" t="s">
        <v>66</v>
      </c>
      <c r="X773" s="12">
        <v>17.5</v>
      </c>
      <c r="Y773" s="12">
        <v>6.5</v>
      </c>
      <c r="Z773" s="12">
        <f>+X773*Y773</f>
        <v>113.75</v>
      </c>
      <c r="AA773" s="12">
        <v>2</v>
      </c>
      <c r="AC773" s="12">
        <v>113.75</v>
      </c>
      <c r="AF773" s="12">
        <v>32</v>
      </c>
      <c r="AG773" s="24"/>
      <c r="AH773" s="2"/>
      <c r="AI773" s="2"/>
      <c r="AJ773" s="2"/>
      <c r="AK773" s="2"/>
      <c r="AL773" s="2"/>
      <c r="AM773" s="2"/>
      <c r="AN773" s="2"/>
      <c r="AO773" s="2"/>
      <c r="AP773" s="2"/>
      <c r="AQ773" s="11"/>
    </row>
    <row r="774" spans="1:43" s="12" customFormat="1" x14ac:dyDescent="0.55000000000000004">
      <c r="A774" s="53"/>
      <c r="E774" s="23"/>
      <c r="I774" s="23"/>
      <c r="U774" s="12" t="s">
        <v>414</v>
      </c>
      <c r="V774" s="12" t="s">
        <v>160</v>
      </c>
      <c r="W774" s="12" t="s">
        <v>66</v>
      </c>
      <c r="X774" s="12">
        <v>11</v>
      </c>
      <c r="Y774" s="12">
        <v>6</v>
      </c>
      <c r="Z774" s="12">
        <f t="shared" ref="Z774:Z776" si="157">+X774*Y774</f>
        <v>66</v>
      </c>
      <c r="AA774" s="12">
        <v>2</v>
      </c>
      <c r="AC774" s="12">
        <v>66</v>
      </c>
      <c r="AF774" s="12">
        <v>25</v>
      </c>
      <c r="AG774" s="24"/>
      <c r="AH774" s="2"/>
      <c r="AI774" s="2"/>
      <c r="AJ774" s="2"/>
      <c r="AK774" s="2"/>
      <c r="AL774" s="2"/>
      <c r="AM774" s="2"/>
      <c r="AN774" s="2"/>
      <c r="AO774" s="2"/>
      <c r="AP774" s="2"/>
      <c r="AQ774" s="11"/>
    </row>
    <row r="775" spans="1:43" s="12" customFormat="1" x14ac:dyDescent="0.55000000000000004">
      <c r="A775" s="53"/>
      <c r="E775" s="23"/>
      <c r="I775" s="23"/>
      <c r="W775" s="12" t="s">
        <v>161</v>
      </c>
      <c r="X775" s="12">
        <v>2</v>
      </c>
      <c r="Y775" s="12">
        <v>3</v>
      </c>
      <c r="Z775" s="12">
        <f t="shared" si="157"/>
        <v>6</v>
      </c>
      <c r="AA775" s="12">
        <v>2</v>
      </c>
      <c r="AC775" s="12">
        <v>6</v>
      </c>
      <c r="AF775" s="12">
        <v>32</v>
      </c>
      <c r="AG775" s="24" t="s">
        <v>67</v>
      </c>
      <c r="AH775" s="2"/>
      <c r="AI775" s="2"/>
      <c r="AJ775" s="2"/>
      <c r="AK775" s="2"/>
      <c r="AL775" s="2"/>
      <c r="AM775" s="2"/>
      <c r="AN775" s="2"/>
      <c r="AO775" s="2"/>
      <c r="AP775" s="2"/>
      <c r="AQ775" s="11"/>
    </row>
    <row r="776" spans="1:43" s="12" customFormat="1" x14ac:dyDescent="0.55000000000000004">
      <c r="A776" s="53"/>
      <c r="E776" s="23"/>
      <c r="I776" s="23"/>
      <c r="W776" s="12" t="s">
        <v>66</v>
      </c>
      <c r="X776" s="12">
        <v>10</v>
      </c>
      <c r="Y776" s="12">
        <v>6</v>
      </c>
      <c r="Z776" s="12">
        <f t="shared" si="157"/>
        <v>60</v>
      </c>
      <c r="AA776" s="12">
        <v>2</v>
      </c>
      <c r="AC776" s="12">
        <v>60</v>
      </c>
      <c r="AF776" s="12">
        <v>15</v>
      </c>
      <c r="AG776" s="24" t="s">
        <v>133</v>
      </c>
      <c r="AH776" s="2"/>
      <c r="AI776" s="2"/>
      <c r="AJ776" s="2"/>
      <c r="AK776" s="2"/>
      <c r="AL776" s="2"/>
      <c r="AM776" s="2"/>
      <c r="AN776" s="2"/>
      <c r="AO776" s="2"/>
      <c r="AP776" s="2"/>
      <c r="AQ776" s="11"/>
    </row>
    <row r="777" spans="1:43" s="26" customFormat="1" x14ac:dyDescent="0.55000000000000004">
      <c r="A777" s="53"/>
      <c r="B777" s="12" t="s">
        <v>92</v>
      </c>
      <c r="C777" s="12" t="s">
        <v>464</v>
      </c>
      <c r="D777" s="12" t="s">
        <v>131</v>
      </c>
      <c r="E777" s="23" t="s">
        <v>23</v>
      </c>
      <c r="F777" s="12">
        <v>15139</v>
      </c>
      <c r="G777" s="12">
        <v>26</v>
      </c>
      <c r="H777" s="12">
        <v>6310</v>
      </c>
      <c r="I777" s="23">
        <v>11</v>
      </c>
      <c r="J777" s="12">
        <v>3</v>
      </c>
      <c r="K777" s="12">
        <v>2</v>
      </c>
      <c r="L777" s="12">
        <v>45</v>
      </c>
      <c r="M777" s="12">
        <f t="shared" si="153"/>
        <v>1445</v>
      </c>
      <c r="N777" s="12">
        <v>1</v>
      </c>
      <c r="O777" s="12">
        <v>1445</v>
      </c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24" t="s">
        <v>228</v>
      </c>
      <c r="AH777" s="29"/>
      <c r="AI777" s="29"/>
      <c r="AJ777" s="29"/>
      <c r="AK777" s="29"/>
      <c r="AL777" s="29"/>
      <c r="AM777" s="29"/>
      <c r="AN777" s="29"/>
      <c r="AO777" s="29"/>
      <c r="AP777" s="29"/>
      <c r="AQ777" s="30"/>
    </row>
    <row r="778" spans="1:43" s="26" customFormat="1" x14ac:dyDescent="0.55000000000000004">
      <c r="A778" s="53"/>
      <c r="B778" s="12" t="s">
        <v>92</v>
      </c>
      <c r="C778" s="12" t="s">
        <v>464</v>
      </c>
      <c r="D778" s="12" t="s">
        <v>131</v>
      </c>
      <c r="E778" s="23" t="s">
        <v>23</v>
      </c>
      <c r="F778" s="12">
        <v>15393</v>
      </c>
      <c r="G778" s="12">
        <v>23</v>
      </c>
      <c r="H778" s="12">
        <v>6593</v>
      </c>
      <c r="I778" s="23">
        <v>11</v>
      </c>
      <c r="J778" s="12">
        <v>0</v>
      </c>
      <c r="K778" s="12">
        <v>1</v>
      </c>
      <c r="L778" s="12">
        <v>80</v>
      </c>
      <c r="M778" s="12">
        <f t="shared" si="153"/>
        <v>180</v>
      </c>
      <c r="N778" s="12">
        <v>1</v>
      </c>
      <c r="O778" s="12">
        <v>180</v>
      </c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24" t="s">
        <v>228</v>
      </c>
      <c r="AH778" s="29"/>
      <c r="AI778" s="29"/>
      <c r="AJ778" s="29"/>
      <c r="AK778" s="29"/>
      <c r="AL778" s="29"/>
      <c r="AM778" s="29"/>
      <c r="AN778" s="29"/>
      <c r="AO778" s="29"/>
      <c r="AP778" s="29"/>
      <c r="AQ778" s="30"/>
    </row>
    <row r="779" spans="1:43" s="48" customFormat="1" x14ac:dyDescent="0.55000000000000004">
      <c r="A779" s="54"/>
      <c r="E779" s="47"/>
      <c r="I779" s="47"/>
      <c r="AG779" s="49"/>
      <c r="AH779" s="50"/>
      <c r="AI779" s="50"/>
      <c r="AJ779" s="50"/>
      <c r="AK779" s="50"/>
      <c r="AL779" s="50"/>
      <c r="AM779" s="50"/>
      <c r="AN779" s="50"/>
      <c r="AO779" s="50"/>
      <c r="AP779" s="50"/>
      <c r="AQ779" s="51"/>
    </row>
    <row r="780" spans="1:43" s="26" customFormat="1" x14ac:dyDescent="0.55000000000000004">
      <c r="A780" s="53">
        <v>182</v>
      </c>
      <c r="B780" s="12" t="s">
        <v>56</v>
      </c>
      <c r="C780" s="12" t="s">
        <v>469</v>
      </c>
      <c r="D780" s="12" t="s">
        <v>470</v>
      </c>
      <c r="E780" s="27" t="s">
        <v>23</v>
      </c>
      <c r="F780" s="26">
        <v>15016</v>
      </c>
      <c r="G780" s="26">
        <v>97</v>
      </c>
      <c r="H780" s="26">
        <v>6189</v>
      </c>
      <c r="I780" s="27">
        <v>11</v>
      </c>
      <c r="J780" s="26">
        <v>1</v>
      </c>
      <c r="K780" s="26">
        <v>1</v>
      </c>
      <c r="L780" s="26">
        <v>70</v>
      </c>
      <c r="M780" s="12">
        <f t="shared" si="153"/>
        <v>570</v>
      </c>
      <c r="N780" s="12">
        <v>2</v>
      </c>
      <c r="P780" s="26">
        <v>570</v>
      </c>
      <c r="U780" s="26" t="s">
        <v>471</v>
      </c>
      <c r="V780" s="26" t="s">
        <v>160</v>
      </c>
      <c r="W780" s="26" t="s">
        <v>108</v>
      </c>
      <c r="X780" s="12">
        <v>5.5</v>
      </c>
      <c r="Y780" s="12">
        <v>21.5</v>
      </c>
      <c r="Z780" s="26">
        <f t="shared" si="154"/>
        <v>118.25</v>
      </c>
      <c r="AA780" s="26">
        <v>2</v>
      </c>
      <c r="AC780" s="26">
        <v>118.25</v>
      </c>
      <c r="AF780" s="26">
        <v>20</v>
      </c>
      <c r="AG780" s="28" t="s">
        <v>109</v>
      </c>
      <c r="AH780" s="29"/>
      <c r="AI780" s="29"/>
      <c r="AJ780" s="29"/>
      <c r="AK780" s="29"/>
      <c r="AL780" s="29"/>
      <c r="AM780" s="29"/>
      <c r="AN780" s="29"/>
      <c r="AO780" s="29"/>
      <c r="AP780" s="29"/>
      <c r="AQ780" s="30"/>
    </row>
    <row r="781" spans="1:43" s="26" customFormat="1" x14ac:dyDescent="0.55000000000000004">
      <c r="A781" s="56"/>
      <c r="B781" s="12"/>
      <c r="C781" s="12"/>
      <c r="D781" s="12"/>
      <c r="E781" s="27"/>
      <c r="I781" s="27"/>
      <c r="M781" s="12"/>
      <c r="N781" s="12"/>
      <c r="W781" s="26" t="s">
        <v>108</v>
      </c>
      <c r="X781" s="12">
        <v>5.5</v>
      </c>
      <c r="Y781" s="12">
        <v>21.5</v>
      </c>
      <c r="Z781" s="26">
        <f t="shared" si="154"/>
        <v>118.25</v>
      </c>
      <c r="AA781" s="26">
        <v>2</v>
      </c>
      <c r="AC781" s="26">
        <v>118.25</v>
      </c>
      <c r="AF781" s="26">
        <v>20</v>
      </c>
      <c r="AG781" s="28" t="s">
        <v>110</v>
      </c>
      <c r="AH781" s="29"/>
      <c r="AI781" s="29"/>
      <c r="AJ781" s="29"/>
      <c r="AK781" s="29"/>
      <c r="AL781" s="29"/>
      <c r="AM781" s="29"/>
      <c r="AN781" s="29"/>
      <c r="AO781" s="29"/>
      <c r="AP781" s="29"/>
      <c r="AQ781" s="30"/>
    </row>
    <row r="782" spans="1:43" s="12" customFormat="1" x14ac:dyDescent="0.55000000000000004">
      <c r="A782" s="56"/>
      <c r="E782" s="27"/>
      <c r="F782" s="26"/>
      <c r="G782" s="26"/>
      <c r="H782" s="26"/>
      <c r="I782" s="27"/>
      <c r="J782" s="26"/>
      <c r="K782" s="26"/>
      <c r="L782" s="26"/>
      <c r="O782" s="26"/>
      <c r="P782" s="26"/>
      <c r="Q782" s="26"/>
      <c r="R782" s="26"/>
      <c r="S782" s="26"/>
      <c r="T782" s="26"/>
      <c r="U782" s="26"/>
      <c r="V782" s="26"/>
      <c r="W782" s="26" t="s">
        <v>161</v>
      </c>
      <c r="X782" s="12">
        <v>2.5</v>
      </c>
      <c r="Y782" s="12">
        <v>4</v>
      </c>
      <c r="Z782" s="26">
        <f t="shared" si="154"/>
        <v>10</v>
      </c>
      <c r="AA782" s="26">
        <v>2</v>
      </c>
      <c r="AB782" s="26"/>
      <c r="AC782" s="26">
        <v>10</v>
      </c>
      <c r="AD782" s="26"/>
      <c r="AE782" s="26"/>
      <c r="AF782" s="26">
        <v>20</v>
      </c>
      <c r="AG782" s="28" t="s">
        <v>67</v>
      </c>
      <c r="AH782" s="2"/>
      <c r="AI782" s="2"/>
      <c r="AJ782" s="2"/>
      <c r="AK782" s="2"/>
      <c r="AL782" s="2"/>
      <c r="AM782" s="2"/>
      <c r="AN782" s="2"/>
      <c r="AO782" s="2"/>
      <c r="AP782" s="2"/>
      <c r="AQ782" s="11"/>
    </row>
    <row r="783" spans="1:43" s="12" customFormat="1" x14ac:dyDescent="0.55000000000000004">
      <c r="A783" s="56"/>
      <c r="B783" s="12" t="s">
        <v>56</v>
      </c>
      <c r="C783" s="12" t="s">
        <v>469</v>
      </c>
      <c r="D783" s="12" t="s">
        <v>470</v>
      </c>
      <c r="E783" s="27" t="s">
        <v>23</v>
      </c>
      <c r="F783" s="26">
        <v>15456</v>
      </c>
      <c r="G783" s="26">
        <v>1</v>
      </c>
      <c r="H783" s="26">
        <v>6656</v>
      </c>
      <c r="I783" s="27">
        <v>11</v>
      </c>
      <c r="J783" s="26">
        <v>18</v>
      </c>
      <c r="K783" s="26">
        <v>2</v>
      </c>
      <c r="L783" s="26">
        <v>70</v>
      </c>
      <c r="M783" s="12">
        <f t="shared" si="153"/>
        <v>7470</v>
      </c>
      <c r="N783" s="12">
        <v>1</v>
      </c>
      <c r="O783" s="26">
        <v>7470</v>
      </c>
      <c r="P783" s="26"/>
      <c r="Q783" s="26"/>
      <c r="R783" s="26"/>
      <c r="S783" s="26"/>
      <c r="T783" s="26"/>
      <c r="U783" s="26"/>
      <c r="V783" s="26"/>
      <c r="W783" s="26"/>
      <c r="Z783" s="26"/>
      <c r="AA783" s="26"/>
      <c r="AB783" s="26"/>
      <c r="AC783" s="26"/>
      <c r="AD783" s="26"/>
      <c r="AE783" s="26"/>
      <c r="AF783" s="26"/>
      <c r="AG783" s="28" t="s">
        <v>63</v>
      </c>
      <c r="AH783" s="2"/>
      <c r="AI783" s="2"/>
      <c r="AJ783" s="2"/>
      <c r="AK783" s="2"/>
      <c r="AL783" s="2"/>
      <c r="AM783" s="2"/>
      <c r="AN783" s="2"/>
      <c r="AO783" s="2"/>
      <c r="AP783" s="2"/>
      <c r="AQ783" s="11"/>
    </row>
    <row r="784" spans="1:43" s="26" customFormat="1" x14ac:dyDescent="0.55000000000000004">
      <c r="A784" s="53"/>
      <c r="B784" s="12" t="s">
        <v>56</v>
      </c>
      <c r="C784" s="12" t="s">
        <v>469</v>
      </c>
      <c r="D784" s="12" t="s">
        <v>470</v>
      </c>
      <c r="E784" s="27" t="s">
        <v>23</v>
      </c>
      <c r="F784" s="26">
        <v>15976</v>
      </c>
      <c r="G784" s="26">
        <v>34</v>
      </c>
      <c r="H784" s="26">
        <v>6835</v>
      </c>
      <c r="I784" s="27">
        <v>11</v>
      </c>
      <c r="J784" s="26">
        <v>1</v>
      </c>
      <c r="K784" s="26">
        <v>2</v>
      </c>
      <c r="L784" s="26">
        <v>10</v>
      </c>
      <c r="M784" s="12">
        <f t="shared" ref="M784" si="158">+(J784*400)+(K784*100)+L784</f>
        <v>610</v>
      </c>
      <c r="N784" s="12">
        <v>1</v>
      </c>
      <c r="O784" s="26">
        <v>610</v>
      </c>
      <c r="X784" s="12"/>
      <c r="Y784" s="12"/>
      <c r="AG784" s="28" t="s">
        <v>63</v>
      </c>
      <c r="AH784" s="29"/>
      <c r="AI784" s="29"/>
      <c r="AJ784" s="29"/>
      <c r="AK784" s="29"/>
      <c r="AL784" s="29"/>
      <c r="AM784" s="29"/>
      <c r="AN784" s="29"/>
      <c r="AO784" s="29"/>
      <c r="AP784" s="29"/>
      <c r="AQ784" s="30"/>
    </row>
    <row r="785" spans="1:43" s="48" customFormat="1" x14ac:dyDescent="0.55000000000000004">
      <c r="A785" s="54"/>
      <c r="E785" s="47"/>
      <c r="I785" s="47"/>
      <c r="AG785" s="49"/>
      <c r="AH785" s="50"/>
      <c r="AI785" s="50"/>
      <c r="AJ785" s="50"/>
      <c r="AK785" s="50"/>
      <c r="AL785" s="50"/>
      <c r="AM785" s="50"/>
      <c r="AN785" s="50"/>
      <c r="AO785" s="50"/>
      <c r="AP785" s="50"/>
      <c r="AQ785" s="51"/>
    </row>
    <row r="786" spans="1:43" s="12" customFormat="1" x14ac:dyDescent="0.55000000000000004">
      <c r="A786" s="53">
        <v>183</v>
      </c>
      <c r="B786" s="12" t="s">
        <v>75</v>
      </c>
      <c r="C786" s="12" t="s">
        <v>472</v>
      </c>
      <c r="D786" s="12" t="s">
        <v>115</v>
      </c>
      <c r="E786" s="23" t="s">
        <v>23</v>
      </c>
      <c r="F786" s="12">
        <v>14908</v>
      </c>
      <c r="G786" s="12">
        <v>4</v>
      </c>
      <c r="H786" s="12">
        <v>6175</v>
      </c>
      <c r="I786" s="23">
        <v>11</v>
      </c>
      <c r="J786" s="12">
        <v>0</v>
      </c>
      <c r="K786" s="12">
        <v>1</v>
      </c>
      <c r="L786" s="12">
        <v>81</v>
      </c>
      <c r="M786" s="12">
        <f t="shared" si="153"/>
        <v>181</v>
      </c>
      <c r="N786" s="12">
        <v>1</v>
      </c>
      <c r="O786" s="12">
        <v>181</v>
      </c>
      <c r="AG786" s="24" t="s">
        <v>83</v>
      </c>
      <c r="AH786" s="2"/>
      <c r="AI786" s="2"/>
      <c r="AJ786" s="2"/>
      <c r="AK786" s="2"/>
      <c r="AL786" s="2"/>
      <c r="AM786" s="2"/>
      <c r="AN786" s="2"/>
      <c r="AO786" s="2"/>
      <c r="AP786" s="2"/>
      <c r="AQ786" s="11"/>
    </row>
    <row r="787" spans="1:43" s="48" customFormat="1" x14ac:dyDescent="0.55000000000000004">
      <c r="A787" s="54"/>
      <c r="E787" s="47"/>
      <c r="I787" s="47"/>
      <c r="AG787" s="49"/>
      <c r="AH787" s="50"/>
      <c r="AI787" s="50"/>
      <c r="AJ787" s="50"/>
      <c r="AK787" s="50"/>
      <c r="AL787" s="50"/>
      <c r="AM787" s="50"/>
      <c r="AN787" s="50"/>
      <c r="AO787" s="50"/>
      <c r="AP787" s="50"/>
      <c r="AQ787" s="51"/>
    </row>
    <row r="788" spans="1:43" s="12" customFormat="1" x14ac:dyDescent="0.55000000000000004">
      <c r="A788" s="53">
        <v>184</v>
      </c>
      <c r="B788" s="12" t="s">
        <v>56</v>
      </c>
      <c r="C788" s="12" t="s">
        <v>474</v>
      </c>
      <c r="D788" s="12" t="s">
        <v>111</v>
      </c>
      <c r="E788" s="23" t="s">
        <v>23</v>
      </c>
      <c r="F788" s="12">
        <v>12011</v>
      </c>
      <c r="G788" s="12">
        <v>2</v>
      </c>
      <c r="H788" s="12">
        <v>5335</v>
      </c>
      <c r="I788" s="23">
        <v>11</v>
      </c>
      <c r="J788" s="12">
        <v>1</v>
      </c>
      <c r="K788" s="12">
        <v>2</v>
      </c>
      <c r="L788" s="12">
        <v>51</v>
      </c>
      <c r="M788" s="12">
        <f t="shared" si="153"/>
        <v>651</v>
      </c>
      <c r="N788" s="12">
        <v>2</v>
      </c>
      <c r="P788" s="12">
        <v>651</v>
      </c>
      <c r="U788" s="12" t="s">
        <v>475</v>
      </c>
      <c r="V788" s="12" t="s">
        <v>160</v>
      </c>
      <c r="W788" s="26" t="s">
        <v>108</v>
      </c>
      <c r="X788" s="12">
        <v>15</v>
      </c>
      <c r="Y788" s="12">
        <v>14</v>
      </c>
      <c r="Z788" s="12">
        <f t="shared" si="154"/>
        <v>210</v>
      </c>
      <c r="AA788" s="12">
        <v>2</v>
      </c>
      <c r="AC788" s="12">
        <v>210</v>
      </c>
      <c r="AF788" s="12">
        <v>30</v>
      </c>
      <c r="AG788" s="24" t="s">
        <v>110</v>
      </c>
      <c r="AH788" s="2"/>
      <c r="AI788" s="2"/>
      <c r="AJ788" s="2"/>
      <c r="AK788" s="2"/>
      <c r="AL788" s="2"/>
      <c r="AM788" s="2"/>
      <c r="AN788" s="2"/>
      <c r="AO788" s="2"/>
      <c r="AP788" s="2"/>
      <c r="AQ788" s="11"/>
    </row>
    <row r="789" spans="1:43" s="12" customFormat="1" x14ac:dyDescent="0.55000000000000004">
      <c r="A789" s="53"/>
      <c r="E789" s="23"/>
      <c r="I789" s="23"/>
      <c r="W789" s="26" t="s">
        <v>108</v>
      </c>
      <c r="X789" s="12">
        <v>15</v>
      </c>
      <c r="Y789" s="12">
        <v>11</v>
      </c>
      <c r="Z789" s="12">
        <f t="shared" si="154"/>
        <v>165</v>
      </c>
      <c r="AA789" s="12">
        <v>2</v>
      </c>
      <c r="AC789" s="12">
        <v>165</v>
      </c>
      <c r="AF789" s="12">
        <v>30</v>
      </c>
      <c r="AG789" s="24" t="s">
        <v>109</v>
      </c>
      <c r="AH789" s="2"/>
      <c r="AI789" s="2"/>
      <c r="AJ789" s="2"/>
      <c r="AK789" s="2"/>
      <c r="AL789" s="2"/>
      <c r="AM789" s="2"/>
      <c r="AN789" s="2"/>
      <c r="AO789" s="2"/>
      <c r="AP789" s="2"/>
      <c r="AQ789" s="11"/>
    </row>
    <row r="790" spans="1:43" s="12" customFormat="1" x14ac:dyDescent="0.55000000000000004">
      <c r="A790" s="53"/>
      <c r="E790" s="23"/>
      <c r="I790" s="23"/>
      <c r="W790" s="12" t="s">
        <v>161</v>
      </c>
      <c r="X790" s="12">
        <v>2</v>
      </c>
      <c r="Y790" s="12">
        <v>4</v>
      </c>
      <c r="Z790" s="12">
        <f t="shared" si="154"/>
        <v>8</v>
      </c>
      <c r="AA790" s="12">
        <v>2</v>
      </c>
      <c r="AC790" s="12">
        <v>8</v>
      </c>
      <c r="AF790" s="12">
        <v>15</v>
      </c>
      <c r="AG790" s="24" t="s">
        <v>67</v>
      </c>
      <c r="AH790" s="2"/>
      <c r="AI790" s="2"/>
      <c r="AJ790" s="2"/>
      <c r="AK790" s="2"/>
      <c r="AL790" s="2"/>
      <c r="AM790" s="2"/>
      <c r="AN790" s="2"/>
      <c r="AO790" s="2"/>
      <c r="AP790" s="2"/>
      <c r="AQ790" s="11"/>
    </row>
    <row r="791" spans="1:43" s="12" customFormat="1" x14ac:dyDescent="0.55000000000000004">
      <c r="A791" s="53"/>
      <c r="B791" s="12" t="s">
        <v>56</v>
      </c>
      <c r="C791" s="12" t="s">
        <v>474</v>
      </c>
      <c r="D791" s="12" t="s">
        <v>111</v>
      </c>
      <c r="E791" s="23" t="s">
        <v>23</v>
      </c>
      <c r="F791" s="12">
        <v>15933</v>
      </c>
      <c r="G791" s="12">
        <v>10</v>
      </c>
      <c r="H791" s="12">
        <v>6792</v>
      </c>
      <c r="I791" s="23">
        <v>11</v>
      </c>
      <c r="J791" s="12">
        <v>1</v>
      </c>
      <c r="K791" s="12">
        <v>0</v>
      </c>
      <c r="L791" s="12">
        <v>28</v>
      </c>
      <c r="M791" s="12">
        <f t="shared" si="153"/>
        <v>428</v>
      </c>
      <c r="N791" s="12">
        <v>1</v>
      </c>
      <c r="O791" s="12">
        <v>428</v>
      </c>
      <c r="AG791" s="24" t="s">
        <v>228</v>
      </c>
      <c r="AH791" s="2"/>
      <c r="AI791" s="2"/>
      <c r="AJ791" s="2"/>
      <c r="AK791" s="2"/>
      <c r="AL791" s="2"/>
      <c r="AM791" s="2"/>
      <c r="AN791" s="2"/>
      <c r="AO791" s="2"/>
      <c r="AP791" s="2"/>
      <c r="AQ791" s="11"/>
    </row>
    <row r="792" spans="1:43" s="48" customFormat="1" x14ac:dyDescent="0.55000000000000004">
      <c r="A792" s="54"/>
      <c r="E792" s="47"/>
      <c r="I792" s="47"/>
      <c r="AG792" s="49"/>
      <c r="AH792" s="50"/>
      <c r="AI792" s="50"/>
      <c r="AJ792" s="50"/>
      <c r="AK792" s="50"/>
      <c r="AL792" s="50"/>
      <c r="AM792" s="50"/>
      <c r="AN792" s="50"/>
      <c r="AO792" s="50"/>
      <c r="AP792" s="50"/>
      <c r="AQ792" s="51"/>
    </row>
    <row r="793" spans="1:43" s="12" customFormat="1" x14ac:dyDescent="0.55000000000000004">
      <c r="A793" s="53">
        <v>185</v>
      </c>
      <c r="B793" s="12" t="s">
        <v>56</v>
      </c>
      <c r="C793" s="12" t="s">
        <v>476</v>
      </c>
      <c r="D793" s="12" t="s">
        <v>239</v>
      </c>
      <c r="E793" s="23" t="s">
        <v>23</v>
      </c>
      <c r="F793" s="12">
        <v>15031</v>
      </c>
      <c r="G793" s="12">
        <v>114</v>
      </c>
      <c r="H793" s="12">
        <v>6204</v>
      </c>
      <c r="I793" s="23">
        <v>11</v>
      </c>
      <c r="J793" s="12">
        <v>1</v>
      </c>
      <c r="K793" s="12">
        <v>1</v>
      </c>
      <c r="L793" s="12">
        <v>19</v>
      </c>
      <c r="M793" s="12">
        <f t="shared" si="153"/>
        <v>519</v>
      </c>
      <c r="N793" s="12">
        <v>2</v>
      </c>
      <c r="P793" s="12">
        <v>519</v>
      </c>
      <c r="U793" s="12" t="s">
        <v>477</v>
      </c>
      <c r="V793" s="12" t="s">
        <v>160</v>
      </c>
      <c r="W793" s="12" t="s">
        <v>66</v>
      </c>
      <c r="X793" s="12">
        <v>11</v>
      </c>
      <c r="Y793" s="12">
        <v>21.5</v>
      </c>
      <c r="Z793" s="12">
        <f t="shared" si="154"/>
        <v>236.5</v>
      </c>
      <c r="AA793" s="12">
        <v>2</v>
      </c>
      <c r="AC793" s="12">
        <v>236.5</v>
      </c>
      <c r="AF793" s="12">
        <v>30</v>
      </c>
      <c r="AG793" s="24"/>
      <c r="AH793" s="2"/>
      <c r="AI793" s="2"/>
      <c r="AJ793" s="2"/>
      <c r="AK793" s="2"/>
      <c r="AL793" s="2"/>
      <c r="AM793" s="2"/>
      <c r="AN793" s="2"/>
      <c r="AO793" s="2"/>
      <c r="AP793" s="2"/>
      <c r="AQ793" s="11"/>
    </row>
    <row r="794" spans="1:43" s="12" customFormat="1" x14ac:dyDescent="0.55000000000000004">
      <c r="A794" s="53"/>
      <c r="E794" s="23"/>
      <c r="I794" s="23"/>
      <c r="W794" s="12" t="s">
        <v>161</v>
      </c>
      <c r="X794" s="12">
        <v>2.5</v>
      </c>
      <c r="Y794" s="12">
        <v>4</v>
      </c>
      <c r="Z794" s="12">
        <f t="shared" si="154"/>
        <v>10</v>
      </c>
      <c r="AA794" s="12">
        <v>2</v>
      </c>
      <c r="AC794" s="12">
        <v>10</v>
      </c>
      <c r="AF794" s="12">
        <v>30</v>
      </c>
      <c r="AG794" s="24" t="s">
        <v>67</v>
      </c>
      <c r="AH794" s="2"/>
      <c r="AI794" s="2"/>
      <c r="AJ794" s="2"/>
      <c r="AK794" s="2"/>
      <c r="AL794" s="2"/>
      <c r="AM794" s="2"/>
      <c r="AN794" s="2"/>
      <c r="AO794" s="2"/>
      <c r="AP794" s="2"/>
      <c r="AQ794" s="11"/>
    </row>
    <row r="795" spans="1:43" s="48" customFormat="1" x14ac:dyDescent="0.55000000000000004">
      <c r="A795" s="54"/>
      <c r="E795" s="47"/>
      <c r="I795" s="47"/>
      <c r="AG795" s="49"/>
      <c r="AH795" s="50"/>
      <c r="AI795" s="50"/>
      <c r="AJ795" s="50"/>
      <c r="AK795" s="50"/>
      <c r="AL795" s="50"/>
      <c r="AM795" s="50"/>
      <c r="AN795" s="50"/>
      <c r="AO795" s="50"/>
      <c r="AP795" s="50"/>
      <c r="AQ795" s="51"/>
    </row>
    <row r="796" spans="1:43" s="26" customFormat="1" x14ac:dyDescent="0.55000000000000004">
      <c r="A796" s="53">
        <v>186</v>
      </c>
      <c r="B796" s="12" t="s">
        <v>92</v>
      </c>
      <c r="C796" s="12" t="s">
        <v>525</v>
      </c>
      <c r="D796" s="12" t="s">
        <v>106</v>
      </c>
      <c r="E796" s="23" t="s">
        <v>23</v>
      </c>
      <c r="F796" s="12">
        <v>15089</v>
      </c>
      <c r="G796" s="12">
        <v>168</v>
      </c>
      <c r="H796" s="12">
        <v>6260</v>
      </c>
      <c r="I796" s="23">
        <v>11</v>
      </c>
      <c r="J796" s="12">
        <v>0</v>
      </c>
      <c r="K796" s="12">
        <v>3</v>
      </c>
      <c r="L796" s="12">
        <v>85</v>
      </c>
      <c r="M796" s="12">
        <f t="shared" si="153"/>
        <v>385</v>
      </c>
      <c r="N796" s="12">
        <v>1</v>
      </c>
      <c r="O796" s="12">
        <v>385</v>
      </c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24" t="s">
        <v>276</v>
      </c>
      <c r="AH796" s="29"/>
      <c r="AI796" s="29"/>
      <c r="AJ796" s="29"/>
      <c r="AK796" s="29"/>
      <c r="AL796" s="29"/>
      <c r="AM796" s="29"/>
      <c r="AN796" s="29"/>
      <c r="AO796" s="29"/>
      <c r="AP796" s="29"/>
      <c r="AQ796" s="30"/>
    </row>
    <row r="797" spans="1:43" s="48" customFormat="1" x14ac:dyDescent="0.55000000000000004">
      <c r="A797" s="54"/>
      <c r="E797" s="47"/>
      <c r="I797" s="47"/>
      <c r="AG797" s="49"/>
      <c r="AH797" s="50"/>
      <c r="AI797" s="50"/>
      <c r="AJ797" s="50"/>
      <c r="AK797" s="50"/>
      <c r="AL797" s="50"/>
      <c r="AM797" s="50"/>
      <c r="AN797" s="50"/>
      <c r="AO797" s="50"/>
      <c r="AP797" s="50"/>
      <c r="AQ797" s="51"/>
    </row>
    <row r="798" spans="1:43" s="12" customFormat="1" x14ac:dyDescent="0.55000000000000004">
      <c r="A798" s="53">
        <v>187</v>
      </c>
      <c r="B798" s="12" t="s">
        <v>56</v>
      </c>
      <c r="C798" s="12" t="s">
        <v>478</v>
      </c>
      <c r="D798" s="12" t="s">
        <v>111</v>
      </c>
      <c r="E798" s="27" t="s">
        <v>23</v>
      </c>
      <c r="F798" s="26">
        <v>14888</v>
      </c>
      <c r="G798" s="26">
        <v>48</v>
      </c>
      <c r="H798" s="26">
        <v>6155</v>
      </c>
      <c r="I798" s="27">
        <v>11</v>
      </c>
      <c r="J798" s="26">
        <v>0</v>
      </c>
      <c r="K798" s="26">
        <v>3</v>
      </c>
      <c r="L798" s="26">
        <v>1</v>
      </c>
      <c r="M798" s="12">
        <f t="shared" si="153"/>
        <v>301</v>
      </c>
      <c r="N798" s="12">
        <v>2</v>
      </c>
      <c r="O798" s="26"/>
      <c r="P798" s="26">
        <v>301</v>
      </c>
      <c r="Q798" s="26"/>
      <c r="R798" s="26"/>
      <c r="S798" s="26"/>
      <c r="T798" s="26"/>
      <c r="U798" s="26" t="s">
        <v>479</v>
      </c>
      <c r="V798" s="26" t="s">
        <v>160</v>
      </c>
      <c r="W798" s="26" t="s">
        <v>66</v>
      </c>
      <c r="X798" s="12">
        <v>6</v>
      </c>
      <c r="Y798" s="12">
        <v>14</v>
      </c>
      <c r="Z798" s="26">
        <f t="shared" ref="Z798:Z799" si="159">+X798*Y798</f>
        <v>84</v>
      </c>
      <c r="AA798" s="26">
        <v>2</v>
      </c>
      <c r="AB798" s="26"/>
      <c r="AC798" s="26">
        <v>84</v>
      </c>
      <c r="AD798" s="26"/>
      <c r="AE798" s="26"/>
      <c r="AF798" s="26">
        <v>5</v>
      </c>
      <c r="AG798" s="28"/>
      <c r="AH798" s="2"/>
      <c r="AI798" s="2"/>
      <c r="AJ798" s="2"/>
      <c r="AK798" s="2"/>
      <c r="AL798" s="2"/>
      <c r="AM798" s="2"/>
      <c r="AN798" s="2"/>
      <c r="AO798" s="2"/>
      <c r="AP798" s="2"/>
      <c r="AQ798" s="11"/>
    </row>
    <row r="799" spans="1:43" s="12" customFormat="1" x14ac:dyDescent="0.55000000000000004">
      <c r="A799" s="56"/>
      <c r="E799" s="27"/>
      <c r="F799" s="26"/>
      <c r="G799" s="26"/>
      <c r="H799" s="26"/>
      <c r="I799" s="27"/>
      <c r="J799" s="26"/>
      <c r="K799" s="26"/>
      <c r="L799" s="26"/>
      <c r="O799" s="26"/>
      <c r="P799" s="26"/>
      <c r="Q799" s="26"/>
      <c r="R799" s="26"/>
      <c r="S799" s="26"/>
      <c r="T799" s="26"/>
      <c r="U799" s="26"/>
      <c r="V799" s="26"/>
      <c r="W799" s="26" t="s">
        <v>161</v>
      </c>
      <c r="X799" s="12">
        <v>2</v>
      </c>
      <c r="Y799" s="12">
        <v>3</v>
      </c>
      <c r="Z799" s="26">
        <f t="shared" si="159"/>
        <v>6</v>
      </c>
      <c r="AA799" s="26">
        <v>2</v>
      </c>
      <c r="AB799" s="26"/>
      <c r="AC799" s="26">
        <v>6</v>
      </c>
      <c r="AD799" s="26"/>
      <c r="AE799" s="26"/>
      <c r="AF799" s="26">
        <v>5</v>
      </c>
      <c r="AG799" s="28" t="s">
        <v>67</v>
      </c>
      <c r="AH799" s="2"/>
      <c r="AI799" s="2"/>
      <c r="AJ799" s="2"/>
      <c r="AK799" s="2"/>
      <c r="AL799" s="2"/>
      <c r="AM799" s="2"/>
      <c r="AN799" s="2"/>
      <c r="AO799" s="2"/>
      <c r="AP799" s="2"/>
      <c r="AQ799" s="11"/>
    </row>
    <row r="800" spans="1:43" s="26" customFormat="1" x14ac:dyDescent="0.55000000000000004">
      <c r="A800" s="53"/>
      <c r="B800" s="12" t="s">
        <v>56</v>
      </c>
      <c r="C800" s="12" t="s">
        <v>478</v>
      </c>
      <c r="D800" s="12" t="s">
        <v>111</v>
      </c>
      <c r="E800" s="23" t="s">
        <v>23</v>
      </c>
      <c r="F800" s="12">
        <v>15861</v>
      </c>
      <c r="G800" s="12">
        <v>14</v>
      </c>
      <c r="H800" s="12">
        <v>6720</v>
      </c>
      <c r="I800" s="23">
        <v>11</v>
      </c>
      <c r="J800" s="12">
        <v>3</v>
      </c>
      <c r="K800" s="12">
        <v>0</v>
      </c>
      <c r="L800" s="12">
        <v>52</v>
      </c>
      <c r="M800" s="12">
        <f t="shared" ref="M800:M801" si="160">+(J800*400)+(K800*100)+L800</f>
        <v>1252</v>
      </c>
      <c r="N800" s="12">
        <v>1</v>
      </c>
      <c r="O800" s="12">
        <v>1252</v>
      </c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24" t="s">
        <v>63</v>
      </c>
      <c r="AH800" s="29"/>
      <c r="AI800" s="29"/>
      <c r="AJ800" s="29"/>
      <c r="AK800" s="29"/>
      <c r="AL800" s="29"/>
      <c r="AM800" s="29"/>
      <c r="AN800" s="29"/>
      <c r="AO800" s="29"/>
      <c r="AP800" s="29"/>
      <c r="AQ800" s="30"/>
    </row>
    <row r="801" spans="1:43" s="26" customFormat="1" x14ac:dyDescent="0.55000000000000004">
      <c r="A801" s="53"/>
      <c r="B801" s="12" t="s">
        <v>56</v>
      </c>
      <c r="C801" s="12" t="s">
        <v>478</v>
      </c>
      <c r="D801" s="12" t="s">
        <v>111</v>
      </c>
      <c r="E801" s="23" t="s">
        <v>23</v>
      </c>
      <c r="F801" s="12">
        <v>15910</v>
      </c>
      <c r="G801" s="12">
        <v>23</v>
      </c>
      <c r="H801" s="12">
        <v>6769</v>
      </c>
      <c r="I801" s="23">
        <v>11</v>
      </c>
      <c r="J801" s="12">
        <v>1</v>
      </c>
      <c r="K801" s="12">
        <v>0</v>
      </c>
      <c r="L801" s="12">
        <v>84</v>
      </c>
      <c r="M801" s="12">
        <f t="shared" si="160"/>
        <v>484</v>
      </c>
      <c r="N801" s="12">
        <v>1</v>
      </c>
      <c r="O801" s="12">
        <v>848</v>
      </c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24" t="s">
        <v>63</v>
      </c>
      <c r="AH801" s="29"/>
      <c r="AI801" s="29"/>
      <c r="AJ801" s="29"/>
      <c r="AK801" s="29"/>
      <c r="AL801" s="29"/>
      <c r="AM801" s="29"/>
      <c r="AN801" s="29"/>
      <c r="AO801" s="29"/>
      <c r="AP801" s="29"/>
      <c r="AQ801" s="30"/>
    </row>
    <row r="802" spans="1:43" s="48" customFormat="1" x14ac:dyDescent="0.55000000000000004">
      <c r="A802" s="54"/>
      <c r="E802" s="47"/>
      <c r="I802" s="47"/>
      <c r="AG802" s="49"/>
      <c r="AH802" s="50"/>
      <c r="AI802" s="50"/>
      <c r="AJ802" s="50"/>
      <c r="AK802" s="50"/>
      <c r="AL802" s="50"/>
      <c r="AM802" s="50"/>
      <c r="AN802" s="50"/>
      <c r="AO802" s="50"/>
      <c r="AP802" s="50"/>
      <c r="AQ802" s="51"/>
    </row>
    <row r="803" spans="1:43" s="12" customFormat="1" x14ac:dyDescent="0.55000000000000004">
      <c r="A803" s="53">
        <v>188</v>
      </c>
      <c r="B803" s="12" t="s">
        <v>75</v>
      </c>
      <c r="C803" s="12" t="s">
        <v>480</v>
      </c>
      <c r="D803" s="12" t="s">
        <v>308</v>
      </c>
      <c r="E803" s="23" t="s">
        <v>23</v>
      </c>
      <c r="F803" s="12">
        <v>14895</v>
      </c>
      <c r="G803" s="12">
        <v>53</v>
      </c>
      <c r="H803" s="12">
        <v>6162</v>
      </c>
      <c r="I803" s="23">
        <v>11</v>
      </c>
      <c r="J803" s="12">
        <v>0</v>
      </c>
      <c r="K803" s="12">
        <v>0</v>
      </c>
      <c r="L803" s="12">
        <v>80</v>
      </c>
      <c r="M803" s="12">
        <f>+(J803*400)+(K803*100)+L803</f>
        <v>80</v>
      </c>
      <c r="N803" s="12">
        <v>2</v>
      </c>
      <c r="P803" s="12">
        <v>80</v>
      </c>
      <c r="U803" s="12" t="s">
        <v>481</v>
      </c>
      <c r="V803" s="12" t="s">
        <v>160</v>
      </c>
      <c r="W803" s="12" t="s">
        <v>66</v>
      </c>
      <c r="X803" s="12">
        <v>12.5</v>
      </c>
      <c r="Y803" s="12">
        <v>10.3</v>
      </c>
      <c r="Z803" s="12">
        <f>+X803*Y803</f>
        <v>128.75</v>
      </c>
      <c r="AA803" s="12">
        <v>2</v>
      </c>
      <c r="AC803" s="12">
        <v>128.75</v>
      </c>
      <c r="AF803" s="12">
        <v>18</v>
      </c>
      <c r="AG803" s="24"/>
      <c r="AH803" s="2"/>
      <c r="AI803" s="2"/>
      <c r="AJ803" s="2"/>
      <c r="AK803" s="2"/>
      <c r="AL803" s="2"/>
      <c r="AM803" s="2"/>
      <c r="AN803" s="2"/>
      <c r="AO803" s="2"/>
      <c r="AP803" s="2"/>
      <c r="AQ803" s="11"/>
    </row>
    <row r="804" spans="1:43" s="12" customFormat="1" x14ac:dyDescent="0.55000000000000004">
      <c r="A804" s="53"/>
      <c r="E804" s="23"/>
      <c r="I804" s="23"/>
      <c r="W804" s="12" t="s">
        <v>161</v>
      </c>
      <c r="X804" s="12">
        <v>2</v>
      </c>
      <c r="Y804" s="12">
        <v>3</v>
      </c>
      <c r="Z804" s="12">
        <f>+X804*Y804</f>
        <v>6</v>
      </c>
      <c r="AA804" s="12">
        <v>2</v>
      </c>
      <c r="AC804" s="12">
        <v>6</v>
      </c>
      <c r="AF804" s="12">
        <v>18</v>
      </c>
      <c r="AG804" s="24" t="s">
        <v>67</v>
      </c>
      <c r="AH804" s="2"/>
      <c r="AI804" s="2"/>
      <c r="AJ804" s="2"/>
      <c r="AK804" s="2"/>
      <c r="AL804" s="2"/>
      <c r="AM804" s="2"/>
      <c r="AN804" s="2"/>
      <c r="AO804" s="2"/>
      <c r="AP804" s="2"/>
      <c r="AQ804" s="11"/>
    </row>
    <row r="805" spans="1:43" s="12" customFormat="1" x14ac:dyDescent="0.55000000000000004">
      <c r="A805" s="53"/>
      <c r="B805" s="12" t="s">
        <v>75</v>
      </c>
      <c r="C805" s="12" t="s">
        <v>480</v>
      </c>
      <c r="D805" s="12" t="s">
        <v>308</v>
      </c>
      <c r="E805" s="23" t="s">
        <v>23</v>
      </c>
      <c r="F805" s="12">
        <v>15100</v>
      </c>
      <c r="G805" s="12">
        <v>9</v>
      </c>
      <c r="H805" s="12">
        <v>6271</v>
      </c>
      <c r="I805" s="23">
        <v>11</v>
      </c>
      <c r="J805" s="12">
        <v>0</v>
      </c>
      <c r="K805" s="12">
        <v>1</v>
      </c>
      <c r="L805" s="12">
        <v>31</v>
      </c>
      <c r="M805" s="12">
        <f t="shared" ref="M805" si="161">+(J805*400)+(K805*100)+L805</f>
        <v>131</v>
      </c>
      <c r="N805" s="12">
        <v>1</v>
      </c>
      <c r="O805" s="12">
        <v>131</v>
      </c>
      <c r="AG805" s="24"/>
      <c r="AH805" s="2"/>
      <c r="AI805" s="2"/>
      <c r="AJ805" s="2"/>
      <c r="AK805" s="2"/>
      <c r="AL805" s="2"/>
      <c r="AM805" s="2"/>
      <c r="AN805" s="2"/>
      <c r="AO805" s="2"/>
      <c r="AP805" s="2"/>
      <c r="AQ805" s="11"/>
    </row>
    <row r="806" spans="1:43" s="48" customFormat="1" x14ac:dyDescent="0.55000000000000004">
      <c r="A806" s="54"/>
      <c r="E806" s="47"/>
      <c r="I806" s="47"/>
      <c r="AG806" s="49"/>
      <c r="AH806" s="50"/>
      <c r="AI806" s="50"/>
      <c r="AJ806" s="50"/>
      <c r="AK806" s="50"/>
      <c r="AL806" s="50"/>
      <c r="AM806" s="50"/>
      <c r="AN806" s="50"/>
      <c r="AO806" s="50"/>
      <c r="AP806" s="50"/>
      <c r="AQ806" s="51"/>
    </row>
    <row r="807" spans="1:43" s="26" customFormat="1" x14ac:dyDescent="0.55000000000000004">
      <c r="A807" s="53">
        <v>189</v>
      </c>
      <c r="B807" s="12" t="s">
        <v>56</v>
      </c>
      <c r="C807" s="12" t="s">
        <v>482</v>
      </c>
      <c r="D807" s="12" t="s">
        <v>152</v>
      </c>
      <c r="E807" s="23" t="s">
        <v>23</v>
      </c>
      <c r="F807" s="12">
        <v>15035</v>
      </c>
      <c r="G807" s="12">
        <v>118</v>
      </c>
      <c r="H807" s="12">
        <v>6208</v>
      </c>
      <c r="I807" s="23">
        <v>11</v>
      </c>
      <c r="J807" s="12">
        <v>0</v>
      </c>
      <c r="K807" s="12">
        <v>0</v>
      </c>
      <c r="L807" s="12">
        <v>88</v>
      </c>
      <c r="M807" s="12"/>
      <c r="N807" s="12">
        <v>2</v>
      </c>
      <c r="O807" s="12"/>
      <c r="P807" s="12">
        <v>88</v>
      </c>
      <c r="Q807" s="12"/>
      <c r="R807" s="12"/>
      <c r="S807" s="12"/>
      <c r="T807" s="12"/>
      <c r="U807" s="12" t="s">
        <v>483</v>
      </c>
      <c r="V807" s="12" t="s">
        <v>160</v>
      </c>
      <c r="W807" s="26" t="s">
        <v>108</v>
      </c>
      <c r="X807" s="12">
        <v>8.5</v>
      </c>
      <c r="Y807" s="12">
        <v>16</v>
      </c>
      <c r="Z807" s="12">
        <f t="shared" ref="Z807" si="162">+X807*Y807</f>
        <v>136</v>
      </c>
      <c r="AA807" s="12">
        <v>2</v>
      </c>
      <c r="AB807" s="12"/>
      <c r="AC807" s="12">
        <v>136</v>
      </c>
      <c r="AD807" s="12"/>
      <c r="AE807" s="12"/>
      <c r="AF807" s="12">
        <v>28</v>
      </c>
      <c r="AG807" s="24" t="s">
        <v>109</v>
      </c>
      <c r="AH807" s="29"/>
      <c r="AI807" s="29"/>
      <c r="AJ807" s="29"/>
      <c r="AK807" s="29"/>
      <c r="AL807" s="29"/>
      <c r="AM807" s="29"/>
      <c r="AN807" s="29"/>
      <c r="AO807" s="29"/>
      <c r="AP807" s="29"/>
      <c r="AQ807" s="30"/>
    </row>
    <row r="808" spans="1:43" s="26" customFormat="1" x14ac:dyDescent="0.55000000000000004">
      <c r="A808" s="53"/>
      <c r="B808" s="12"/>
      <c r="C808" s="12"/>
      <c r="D808" s="12"/>
      <c r="E808" s="23"/>
      <c r="F808" s="12"/>
      <c r="G808" s="12"/>
      <c r="H808" s="12"/>
      <c r="I808" s="23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26" t="s">
        <v>108</v>
      </c>
      <c r="X808" s="12"/>
      <c r="Y808" s="12"/>
      <c r="Z808" s="12">
        <v>136</v>
      </c>
      <c r="AA808" s="12">
        <v>2</v>
      </c>
      <c r="AB808" s="12"/>
      <c r="AC808" s="12">
        <v>136</v>
      </c>
      <c r="AD808" s="12"/>
      <c r="AE808" s="12"/>
      <c r="AF808" s="12">
        <v>28</v>
      </c>
      <c r="AG808" s="24" t="s">
        <v>110</v>
      </c>
      <c r="AH808" s="29"/>
      <c r="AI808" s="29"/>
      <c r="AJ808" s="29"/>
      <c r="AK808" s="29"/>
      <c r="AL808" s="29"/>
      <c r="AM808" s="29"/>
      <c r="AN808" s="29"/>
      <c r="AO808" s="29"/>
      <c r="AP808" s="29"/>
      <c r="AQ808" s="30"/>
    </row>
    <row r="809" spans="1:43" s="12" customFormat="1" x14ac:dyDescent="0.55000000000000004">
      <c r="A809" s="53"/>
      <c r="B809" s="12" t="s">
        <v>56</v>
      </c>
      <c r="C809" s="12" t="s">
        <v>482</v>
      </c>
      <c r="D809" s="12" t="s">
        <v>152</v>
      </c>
      <c r="E809" s="23" t="s">
        <v>23</v>
      </c>
      <c r="F809" s="12">
        <v>15094</v>
      </c>
      <c r="G809" s="12">
        <v>3</v>
      </c>
      <c r="H809" s="12">
        <v>6265</v>
      </c>
      <c r="I809" s="23">
        <v>11</v>
      </c>
      <c r="J809" s="12">
        <v>1</v>
      </c>
      <c r="K809" s="12">
        <v>0</v>
      </c>
      <c r="L809" s="12">
        <v>42</v>
      </c>
      <c r="M809" s="12">
        <f t="shared" ref="M809:M813" si="163">+(J809*400)+(K809*100)+L809</f>
        <v>442</v>
      </c>
      <c r="N809" s="12">
        <v>1</v>
      </c>
      <c r="O809" s="12">
        <v>422</v>
      </c>
      <c r="AG809" s="24" t="s">
        <v>276</v>
      </c>
      <c r="AH809" s="2"/>
      <c r="AI809" s="2"/>
      <c r="AJ809" s="2"/>
      <c r="AK809" s="2"/>
      <c r="AL809" s="2"/>
      <c r="AM809" s="2"/>
      <c r="AN809" s="2"/>
      <c r="AO809" s="2"/>
      <c r="AP809" s="2"/>
      <c r="AQ809" s="11"/>
    </row>
    <row r="810" spans="1:43" s="26" customFormat="1" x14ac:dyDescent="0.55000000000000004">
      <c r="A810" s="53"/>
      <c r="B810" s="12" t="s">
        <v>56</v>
      </c>
      <c r="C810" s="12" t="s">
        <v>482</v>
      </c>
      <c r="D810" s="12" t="s">
        <v>152</v>
      </c>
      <c r="E810" s="23" t="s">
        <v>23</v>
      </c>
      <c r="F810" s="12">
        <v>15103</v>
      </c>
      <c r="G810" s="12">
        <v>153</v>
      </c>
      <c r="H810" s="12">
        <v>6274</v>
      </c>
      <c r="I810" s="23">
        <v>11</v>
      </c>
      <c r="J810" s="12">
        <v>3</v>
      </c>
      <c r="K810" s="12">
        <v>3</v>
      </c>
      <c r="L810" s="12">
        <v>73</v>
      </c>
      <c r="M810" s="12">
        <f t="shared" si="163"/>
        <v>1573</v>
      </c>
      <c r="N810" s="12">
        <v>1</v>
      </c>
      <c r="O810" s="12">
        <v>1573</v>
      </c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24" t="s">
        <v>63</v>
      </c>
      <c r="AH810" s="29"/>
      <c r="AI810" s="29"/>
      <c r="AJ810" s="29"/>
      <c r="AK810" s="29"/>
      <c r="AL810" s="29"/>
      <c r="AM810" s="29"/>
      <c r="AN810" s="29"/>
      <c r="AO810" s="29"/>
      <c r="AP810" s="29"/>
      <c r="AQ810" s="30"/>
    </row>
    <row r="811" spans="1:43" s="26" customFormat="1" x14ac:dyDescent="0.55000000000000004">
      <c r="A811" s="53"/>
      <c r="B811" s="12" t="s">
        <v>56</v>
      </c>
      <c r="C811" s="12" t="s">
        <v>482</v>
      </c>
      <c r="D811" s="12" t="s">
        <v>152</v>
      </c>
      <c r="E811" s="23" t="s">
        <v>23</v>
      </c>
      <c r="F811" s="12">
        <v>16234</v>
      </c>
      <c r="G811" s="12">
        <v>17</v>
      </c>
      <c r="H811" s="12">
        <v>7303</v>
      </c>
      <c r="I811" s="23">
        <v>11</v>
      </c>
      <c r="J811" s="12">
        <v>0</v>
      </c>
      <c r="K811" s="12">
        <v>1</v>
      </c>
      <c r="L811" s="12">
        <v>32</v>
      </c>
      <c r="M811" s="12">
        <f>+(J811*400)+(K811*100)+L811</f>
        <v>132</v>
      </c>
      <c r="N811" s="12">
        <v>1</v>
      </c>
      <c r="O811" s="12">
        <v>132</v>
      </c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24" t="s">
        <v>63</v>
      </c>
      <c r="AH811" s="29"/>
      <c r="AI811" s="29"/>
      <c r="AJ811" s="29"/>
      <c r="AK811" s="29"/>
      <c r="AL811" s="29"/>
      <c r="AM811" s="29"/>
      <c r="AN811" s="29"/>
      <c r="AO811" s="29"/>
      <c r="AP811" s="29"/>
      <c r="AQ811" s="30"/>
    </row>
    <row r="812" spans="1:43" s="48" customFormat="1" x14ac:dyDescent="0.55000000000000004">
      <c r="A812" s="54"/>
      <c r="E812" s="47"/>
      <c r="I812" s="47"/>
      <c r="AG812" s="49"/>
      <c r="AH812" s="50"/>
      <c r="AI812" s="50"/>
      <c r="AJ812" s="50"/>
      <c r="AK812" s="50"/>
      <c r="AL812" s="50"/>
      <c r="AM812" s="50"/>
      <c r="AN812" s="50"/>
      <c r="AO812" s="50"/>
      <c r="AP812" s="50"/>
      <c r="AQ812" s="51"/>
    </row>
    <row r="813" spans="1:43" s="26" customFormat="1" x14ac:dyDescent="0.55000000000000004">
      <c r="A813" s="56">
        <v>190</v>
      </c>
      <c r="B813" s="12" t="s">
        <v>92</v>
      </c>
      <c r="C813" s="12" t="s">
        <v>484</v>
      </c>
      <c r="D813" s="12" t="s">
        <v>111</v>
      </c>
      <c r="E813" s="27" t="s">
        <v>23</v>
      </c>
      <c r="F813" s="26">
        <v>14871</v>
      </c>
      <c r="G813" s="26">
        <v>28</v>
      </c>
      <c r="H813" s="26">
        <v>6138</v>
      </c>
      <c r="I813" s="27">
        <v>11</v>
      </c>
      <c r="J813" s="26">
        <v>0</v>
      </c>
      <c r="K813" s="26">
        <v>2</v>
      </c>
      <c r="L813" s="26">
        <v>28</v>
      </c>
      <c r="M813" s="12">
        <f t="shared" si="163"/>
        <v>228</v>
      </c>
      <c r="N813" s="12">
        <v>2</v>
      </c>
      <c r="P813" s="26">
        <v>228</v>
      </c>
      <c r="U813" s="26" t="s">
        <v>485</v>
      </c>
      <c r="V813" s="26" t="s">
        <v>160</v>
      </c>
      <c r="W813" s="26" t="s">
        <v>66</v>
      </c>
      <c r="X813" s="12">
        <v>14.5</v>
      </c>
      <c r="Y813" s="12">
        <v>9</v>
      </c>
      <c r="Z813" s="26">
        <f t="shared" ref="Z813:Z815" si="164">+X813*Y813</f>
        <v>130.5</v>
      </c>
      <c r="AA813" s="26">
        <v>2</v>
      </c>
      <c r="AC813" s="26">
        <v>130.5</v>
      </c>
      <c r="AF813" s="26">
        <v>30</v>
      </c>
      <c r="AG813" s="28"/>
      <c r="AH813" s="29"/>
      <c r="AI813" s="29"/>
      <c r="AJ813" s="29"/>
      <c r="AK813" s="29"/>
      <c r="AL813" s="29"/>
      <c r="AM813" s="29"/>
      <c r="AN813" s="29"/>
      <c r="AO813" s="29"/>
      <c r="AP813" s="29"/>
      <c r="AQ813" s="30"/>
    </row>
    <row r="814" spans="1:43" s="12" customFormat="1" x14ac:dyDescent="0.55000000000000004">
      <c r="A814" s="56"/>
      <c r="E814" s="27"/>
      <c r="F814" s="26"/>
      <c r="G814" s="26"/>
      <c r="H814" s="26"/>
      <c r="I814" s="27"/>
      <c r="J814" s="26"/>
      <c r="K814" s="26"/>
      <c r="L814" s="26"/>
      <c r="O814" s="26"/>
      <c r="P814" s="26"/>
      <c r="Q814" s="26"/>
      <c r="R814" s="26"/>
      <c r="S814" s="26"/>
      <c r="T814" s="26"/>
      <c r="U814" s="26"/>
      <c r="V814" s="28" t="s">
        <v>133</v>
      </c>
      <c r="W814" s="26" t="s">
        <v>161</v>
      </c>
      <c r="X814" s="12">
        <v>9</v>
      </c>
      <c r="Y814" s="12">
        <v>6</v>
      </c>
      <c r="Z814" s="26">
        <f t="shared" si="164"/>
        <v>54</v>
      </c>
      <c r="AA814" s="26">
        <v>2</v>
      </c>
      <c r="AB814" s="26"/>
      <c r="AC814" s="26">
        <v>54</v>
      </c>
      <c r="AD814" s="26"/>
      <c r="AE814" s="26"/>
      <c r="AF814" s="26">
        <v>5</v>
      </c>
      <c r="AG814" s="28" t="s">
        <v>133</v>
      </c>
      <c r="AH814" s="2"/>
      <c r="AI814" s="2"/>
      <c r="AJ814" s="2"/>
      <c r="AK814" s="2"/>
      <c r="AL814" s="2"/>
      <c r="AM814" s="2"/>
      <c r="AN814" s="2"/>
      <c r="AO814" s="2"/>
      <c r="AP814" s="2"/>
      <c r="AQ814" s="11"/>
    </row>
    <row r="815" spans="1:43" s="12" customFormat="1" x14ac:dyDescent="0.55000000000000004">
      <c r="A815" s="56"/>
      <c r="E815" s="27"/>
      <c r="F815" s="26"/>
      <c r="G815" s="26"/>
      <c r="H815" s="26"/>
      <c r="I815" s="27"/>
      <c r="J815" s="26"/>
      <c r="K815" s="26"/>
      <c r="L815" s="26"/>
      <c r="O815" s="26"/>
      <c r="P815" s="26"/>
      <c r="Q815" s="26"/>
      <c r="R815" s="26"/>
      <c r="S815" s="26"/>
      <c r="T815" s="26"/>
      <c r="U815" s="26"/>
      <c r="V815" s="26"/>
      <c r="W815" s="26" t="s">
        <v>161</v>
      </c>
      <c r="X815" s="12">
        <v>2</v>
      </c>
      <c r="Y815" s="12">
        <v>4</v>
      </c>
      <c r="Z815" s="26">
        <f t="shared" si="164"/>
        <v>8</v>
      </c>
      <c r="AA815" s="26">
        <v>2</v>
      </c>
      <c r="AB815" s="26"/>
      <c r="AC815" s="26">
        <v>8</v>
      </c>
      <c r="AD815" s="26"/>
      <c r="AE815" s="26"/>
      <c r="AF815" s="26">
        <v>30</v>
      </c>
      <c r="AG815" s="28" t="s">
        <v>67</v>
      </c>
      <c r="AH815" s="2"/>
      <c r="AI815" s="2"/>
      <c r="AJ815" s="2"/>
      <c r="AK815" s="2"/>
      <c r="AL815" s="2"/>
      <c r="AM815" s="2"/>
      <c r="AN815" s="2"/>
      <c r="AO815" s="2"/>
      <c r="AP815" s="2"/>
      <c r="AQ815" s="11"/>
    </row>
    <row r="816" spans="1:43" s="48" customFormat="1" x14ac:dyDescent="0.55000000000000004">
      <c r="A816" s="54"/>
      <c r="E816" s="47"/>
      <c r="I816" s="47"/>
      <c r="AG816" s="49"/>
      <c r="AH816" s="50"/>
      <c r="AI816" s="50"/>
      <c r="AJ816" s="50"/>
      <c r="AK816" s="50"/>
      <c r="AL816" s="50"/>
      <c r="AM816" s="50"/>
      <c r="AN816" s="50"/>
      <c r="AO816" s="50"/>
      <c r="AP816" s="50"/>
      <c r="AQ816" s="51"/>
    </row>
    <row r="817" spans="1:56" s="12" customFormat="1" x14ac:dyDescent="0.55000000000000004">
      <c r="A817" s="53">
        <v>191</v>
      </c>
      <c r="B817" s="12" t="s">
        <v>92</v>
      </c>
      <c r="C817" s="12" t="s">
        <v>486</v>
      </c>
      <c r="D817" s="12" t="s">
        <v>106</v>
      </c>
      <c r="E817" s="23" t="s">
        <v>23</v>
      </c>
      <c r="F817" s="12">
        <v>15573</v>
      </c>
      <c r="G817" s="12">
        <v>18</v>
      </c>
      <c r="H817" s="12">
        <v>6559</v>
      </c>
      <c r="I817" s="23">
        <v>11</v>
      </c>
      <c r="J817" s="12">
        <v>0</v>
      </c>
      <c r="K817" s="12">
        <v>0</v>
      </c>
      <c r="L817" s="12">
        <v>83</v>
      </c>
      <c r="M817" s="12">
        <f>+(J817*400)+(K817*100)+L817</f>
        <v>83</v>
      </c>
      <c r="N817" s="12">
        <v>2</v>
      </c>
      <c r="P817" s="12">
        <v>83</v>
      </c>
      <c r="U817" s="116" t="s">
        <v>226</v>
      </c>
      <c r="V817" s="12" t="s">
        <v>160</v>
      </c>
      <c r="W817" s="12" t="s">
        <v>108</v>
      </c>
      <c r="X817" s="12">
        <v>8</v>
      </c>
      <c r="Y817" s="12">
        <v>6</v>
      </c>
      <c r="Z817" s="12">
        <f>+X817*Y817</f>
        <v>48</v>
      </c>
      <c r="AA817" s="12">
        <v>2</v>
      </c>
      <c r="AC817" s="12">
        <v>48</v>
      </c>
      <c r="AF817" s="12">
        <v>10</v>
      </c>
      <c r="AG817" s="24" t="s">
        <v>109</v>
      </c>
      <c r="AH817" s="2"/>
      <c r="AI817" s="2"/>
      <c r="AJ817" s="2"/>
      <c r="AK817" s="2"/>
      <c r="AL817" s="2"/>
      <c r="AM817" s="2"/>
      <c r="AN817" s="2"/>
      <c r="AO817" s="2"/>
      <c r="AP817" s="2"/>
      <c r="AQ817" s="11"/>
    </row>
    <row r="818" spans="1:56" s="26" customFormat="1" x14ac:dyDescent="0.55000000000000004">
      <c r="A818" s="53"/>
      <c r="B818" s="12"/>
      <c r="C818" s="12"/>
      <c r="D818" s="12"/>
      <c r="E818" s="23"/>
      <c r="F818" s="12"/>
      <c r="G818" s="12"/>
      <c r="H818" s="12"/>
      <c r="I818" s="23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17"/>
      <c r="V818" s="12"/>
      <c r="W818" s="12" t="s">
        <v>108</v>
      </c>
      <c r="X818" s="12">
        <v>15</v>
      </c>
      <c r="Y818" s="12">
        <v>6</v>
      </c>
      <c r="Z818" s="12">
        <f t="shared" ref="Z818:Z829" si="165">+X818*Y818</f>
        <v>90</v>
      </c>
      <c r="AA818" s="12">
        <v>2</v>
      </c>
      <c r="AB818" s="12"/>
      <c r="AC818" s="12">
        <v>90</v>
      </c>
      <c r="AD818" s="12"/>
      <c r="AE818" s="12"/>
      <c r="AF818" s="12">
        <v>10</v>
      </c>
      <c r="AG818" s="24" t="s">
        <v>110</v>
      </c>
      <c r="AH818" s="29"/>
      <c r="AI818" s="29"/>
      <c r="AJ818" s="29"/>
      <c r="AK818" s="29"/>
      <c r="AL818" s="29"/>
      <c r="AM818" s="29"/>
      <c r="AN818" s="29"/>
      <c r="AO818" s="29"/>
      <c r="AP818" s="29"/>
      <c r="AQ818" s="30"/>
    </row>
    <row r="819" spans="1:56" s="12" customFormat="1" x14ac:dyDescent="0.55000000000000004">
      <c r="A819" s="53"/>
      <c r="E819" s="23"/>
      <c r="I819" s="23"/>
      <c r="U819" s="117"/>
      <c r="V819" s="24" t="s">
        <v>72</v>
      </c>
      <c r="W819" s="12" t="s">
        <v>161</v>
      </c>
      <c r="X819" s="12">
        <v>8</v>
      </c>
      <c r="Y819" s="12">
        <v>5</v>
      </c>
      <c r="Z819" s="12">
        <f t="shared" si="165"/>
        <v>40</v>
      </c>
      <c r="AA819" s="12">
        <v>3</v>
      </c>
      <c r="AD819" s="12">
        <v>40</v>
      </c>
      <c r="AF819" s="12">
        <v>10</v>
      </c>
      <c r="AG819" s="24" t="s">
        <v>72</v>
      </c>
      <c r="AH819" s="2"/>
      <c r="AI819" s="2"/>
      <c r="AJ819" s="2"/>
      <c r="AK819" s="2"/>
      <c r="AL819" s="2"/>
      <c r="AM819" s="2"/>
      <c r="AN819" s="2"/>
      <c r="AO819" s="2"/>
      <c r="AP819" s="2"/>
      <c r="AQ819" s="11"/>
    </row>
    <row r="820" spans="1:56" s="12" customFormat="1" x14ac:dyDescent="0.55000000000000004">
      <c r="A820" s="53"/>
      <c r="B820" s="12" t="s">
        <v>92</v>
      </c>
      <c r="C820" s="12" t="s">
        <v>486</v>
      </c>
      <c r="D820" s="12" t="s">
        <v>106</v>
      </c>
      <c r="E820" s="23" t="s">
        <v>23</v>
      </c>
      <c r="F820" s="26">
        <v>14866</v>
      </c>
      <c r="G820" s="26">
        <v>22</v>
      </c>
      <c r="H820" s="26">
        <v>6133</v>
      </c>
      <c r="I820" s="27">
        <v>11</v>
      </c>
      <c r="J820" s="26">
        <v>0</v>
      </c>
      <c r="K820" s="26">
        <v>0</v>
      </c>
      <c r="L820" s="26">
        <v>94</v>
      </c>
      <c r="M820" s="12">
        <f t="shared" ref="M820" si="166">+(J820*400)+(K820*100)+L820</f>
        <v>94</v>
      </c>
      <c r="N820" s="12">
        <v>2</v>
      </c>
      <c r="O820" s="26"/>
      <c r="P820" s="26">
        <v>97</v>
      </c>
      <c r="Q820" s="26"/>
      <c r="R820" s="26"/>
      <c r="S820" s="26"/>
      <c r="T820" s="26"/>
      <c r="U820" s="118"/>
      <c r="W820" s="26"/>
      <c r="Z820" s="26"/>
      <c r="AA820" s="26"/>
      <c r="AB820" s="26"/>
      <c r="AC820" s="26"/>
      <c r="AD820" s="26"/>
      <c r="AE820" s="26"/>
      <c r="AF820" s="26"/>
      <c r="AG820" s="28" t="s">
        <v>501</v>
      </c>
      <c r="AH820" s="2"/>
      <c r="AI820" s="2"/>
      <c r="AJ820" s="2"/>
      <c r="AK820" s="2"/>
      <c r="AL820" s="2"/>
      <c r="AM820" s="2"/>
      <c r="AN820" s="2"/>
      <c r="AO820" s="2"/>
      <c r="AP820" s="2"/>
      <c r="AQ820" s="11"/>
    </row>
    <row r="821" spans="1:56" s="48" customFormat="1" x14ac:dyDescent="0.55000000000000004">
      <c r="A821" s="54"/>
      <c r="E821" s="47"/>
      <c r="I821" s="47"/>
      <c r="AG821" s="49"/>
      <c r="AH821" s="50"/>
      <c r="AI821" s="50"/>
      <c r="AJ821" s="50"/>
      <c r="AK821" s="50"/>
      <c r="AL821" s="50"/>
      <c r="AM821" s="50"/>
      <c r="AN821" s="50"/>
      <c r="AO821" s="50"/>
      <c r="AP821" s="50"/>
      <c r="AQ821" s="51"/>
    </row>
    <row r="822" spans="1:56" s="12" customFormat="1" x14ac:dyDescent="0.55000000000000004">
      <c r="A822" s="56">
        <v>192</v>
      </c>
      <c r="B822" s="12" t="s">
        <v>92</v>
      </c>
      <c r="C822" s="12" t="s">
        <v>58</v>
      </c>
      <c r="D822" s="12" t="s">
        <v>296</v>
      </c>
      <c r="E822" s="27" t="s">
        <v>23</v>
      </c>
      <c r="F822" s="26">
        <v>15212</v>
      </c>
      <c r="G822" s="26">
        <v>15</v>
      </c>
      <c r="H822" s="26">
        <v>6387</v>
      </c>
      <c r="I822" s="27">
        <v>7</v>
      </c>
      <c r="J822" s="26">
        <v>1</v>
      </c>
      <c r="K822" s="26">
        <v>2</v>
      </c>
      <c r="L822" s="26">
        <v>29</v>
      </c>
      <c r="M822" s="12">
        <f t="shared" ref="M822:M827" si="167">+(J822*400)+(K822*100)+L822</f>
        <v>629</v>
      </c>
      <c r="N822" s="12">
        <v>1</v>
      </c>
      <c r="O822" s="26">
        <v>629</v>
      </c>
      <c r="P822" s="26"/>
      <c r="Q822" s="26"/>
      <c r="R822" s="26"/>
      <c r="S822" s="26"/>
      <c r="T822" s="26"/>
      <c r="U822" s="26"/>
      <c r="V822" s="26"/>
      <c r="W822" s="26"/>
      <c r="Z822" s="26"/>
      <c r="AA822" s="26"/>
      <c r="AB822" s="26"/>
      <c r="AC822" s="26"/>
      <c r="AD822" s="26"/>
      <c r="AE822" s="26"/>
      <c r="AF822" s="26"/>
      <c r="AG822" s="28" t="s">
        <v>63</v>
      </c>
      <c r="AH822" s="2"/>
      <c r="AI822" s="2"/>
      <c r="AJ822" s="2"/>
      <c r="AK822" s="2"/>
      <c r="AL822" s="2"/>
      <c r="AM822" s="2"/>
      <c r="AN822" s="2"/>
      <c r="AO822" s="2"/>
      <c r="AP822" s="2"/>
      <c r="AQ822" s="11"/>
    </row>
    <row r="823" spans="1:56" s="26" customFormat="1" x14ac:dyDescent="0.55000000000000004">
      <c r="A823" s="53"/>
      <c r="B823" s="12" t="s">
        <v>92</v>
      </c>
      <c r="C823" s="12" t="s">
        <v>58</v>
      </c>
      <c r="D823" s="12" t="s">
        <v>296</v>
      </c>
      <c r="E823" s="23" t="s">
        <v>23</v>
      </c>
      <c r="F823" s="12">
        <v>15225</v>
      </c>
      <c r="G823" s="12">
        <v>14</v>
      </c>
      <c r="H823" s="12">
        <v>6400</v>
      </c>
      <c r="I823" s="23">
        <v>11</v>
      </c>
      <c r="J823" s="12">
        <v>0</v>
      </c>
      <c r="K823" s="12">
        <v>1</v>
      </c>
      <c r="L823" s="12">
        <v>80</v>
      </c>
      <c r="M823" s="12">
        <f t="shared" si="167"/>
        <v>180</v>
      </c>
      <c r="N823" s="12">
        <v>1</v>
      </c>
      <c r="O823" s="12">
        <v>180</v>
      </c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24" t="s">
        <v>276</v>
      </c>
      <c r="AH823" s="29"/>
      <c r="AI823" s="29"/>
      <c r="AJ823" s="29"/>
      <c r="AK823" s="29"/>
      <c r="AL823" s="29"/>
      <c r="AM823" s="29"/>
      <c r="AN823" s="29"/>
      <c r="AO823" s="29"/>
      <c r="AP823" s="29"/>
      <c r="AQ823" s="30"/>
    </row>
    <row r="824" spans="1:56" s="60" customFormat="1" x14ac:dyDescent="0.55000000000000004">
      <c r="A824" s="60" t="s">
        <v>487</v>
      </c>
      <c r="E824" s="61"/>
      <c r="I824" s="61"/>
      <c r="AG824" s="62" t="s">
        <v>488</v>
      </c>
      <c r="AH824" s="63"/>
      <c r="AI824" s="63"/>
      <c r="AJ824" s="63"/>
      <c r="AK824" s="63"/>
      <c r="AL824" s="63"/>
      <c r="AM824" s="63"/>
      <c r="AN824" s="63"/>
      <c r="AO824" s="63"/>
      <c r="AP824" s="63"/>
      <c r="AQ824" s="64"/>
    </row>
    <row r="825" spans="1:56" s="26" customFormat="1" x14ac:dyDescent="0.55000000000000004">
      <c r="A825" s="53">
        <v>193</v>
      </c>
      <c r="B825" s="12" t="s">
        <v>56</v>
      </c>
      <c r="C825" s="12" t="s">
        <v>489</v>
      </c>
      <c r="D825" s="12" t="s">
        <v>97</v>
      </c>
      <c r="E825" s="27" t="s">
        <v>23</v>
      </c>
      <c r="F825" s="26">
        <v>14826</v>
      </c>
      <c r="G825" s="26">
        <v>100</v>
      </c>
      <c r="H825" s="26">
        <v>6361</v>
      </c>
      <c r="I825" s="27">
        <v>11</v>
      </c>
      <c r="J825" s="26">
        <v>0</v>
      </c>
      <c r="K825" s="26">
        <v>0</v>
      </c>
      <c r="L825" s="26">
        <v>60</v>
      </c>
      <c r="M825" s="12">
        <f t="shared" si="167"/>
        <v>60</v>
      </c>
      <c r="N825" s="12">
        <v>1</v>
      </c>
      <c r="O825" s="26">
        <v>60</v>
      </c>
      <c r="X825" s="12"/>
      <c r="Y825" s="12"/>
      <c r="AG825" s="28" t="s">
        <v>94</v>
      </c>
      <c r="AH825" s="29"/>
      <c r="AI825" s="29"/>
      <c r="AJ825" s="29"/>
      <c r="AK825" s="29"/>
      <c r="AL825" s="29"/>
      <c r="AM825" s="29"/>
      <c r="AN825" s="29"/>
      <c r="AO825" s="29"/>
      <c r="AP825" s="29"/>
      <c r="AQ825" s="30"/>
    </row>
    <row r="826" spans="1:56" s="48" customFormat="1" x14ac:dyDescent="0.55000000000000004">
      <c r="A826" s="54"/>
      <c r="E826" s="47"/>
      <c r="I826" s="47"/>
      <c r="AG826" s="49"/>
      <c r="AH826" s="50"/>
      <c r="AI826" s="50"/>
      <c r="AJ826" s="50"/>
      <c r="AK826" s="50"/>
      <c r="AL826" s="50"/>
      <c r="AM826" s="50"/>
      <c r="AN826" s="50"/>
      <c r="AO826" s="50"/>
      <c r="AP826" s="50"/>
      <c r="AQ826" s="51"/>
    </row>
    <row r="827" spans="1:56" s="26" customFormat="1" x14ac:dyDescent="0.55000000000000004">
      <c r="A827" s="56">
        <v>194</v>
      </c>
      <c r="B827" s="12" t="s">
        <v>56</v>
      </c>
      <c r="C827" s="12" t="s">
        <v>490</v>
      </c>
      <c r="D827" s="12" t="s">
        <v>179</v>
      </c>
      <c r="E827" s="27" t="s">
        <v>23</v>
      </c>
      <c r="F827" s="26">
        <v>14901</v>
      </c>
      <c r="G827" s="26">
        <v>57</v>
      </c>
      <c r="H827" s="26">
        <v>6168</v>
      </c>
      <c r="I827" s="27">
        <v>11</v>
      </c>
      <c r="J827" s="26">
        <v>1</v>
      </c>
      <c r="K827" s="26">
        <v>0</v>
      </c>
      <c r="L827" s="26">
        <v>60</v>
      </c>
      <c r="M827" s="12">
        <f t="shared" si="167"/>
        <v>460</v>
      </c>
      <c r="N827" s="12">
        <v>2</v>
      </c>
      <c r="P827" s="26">
        <v>460</v>
      </c>
      <c r="U827" s="26" t="s">
        <v>491</v>
      </c>
      <c r="V827" s="26" t="s">
        <v>160</v>
      </c>
      <c r="W827" s="26" t="s">
        <v>108</v>
      </c>
      <c r="X827" s="12">
        <v>7</v>
      </c>
      <c r="Y827" s="12">
        <v>8.5</v>
      </c>
      <c r="Z827" s="26">
        <f t="shared" si="165"/>
        <v>59.5</v>
      </c>
      <c r="AA827" s="26">
        <v>2</v>
      </c>
      <c r="AC827" s="26">
        <v>59.5</v>
      </c>
      <c r="AF827" s="26">
        <v>35</v>
      </c>
      <c r="AG827" s="28" t="s">
        <v>109</v>
      </c>
      <c r="AH827" s="29"/>
      <c r="AI827" s="29"/>
      <c r="AJ827" s="29"/>
      <c r="AK827" s="29"/>
      <c r="AL827" s="29"/>
      <c r="AM827" s="29"/>
      <c r="AN827" s="29"/>
      <c r="AO827" s="29"/>
      <c r="AP827" s="29"/>
      <c r="AQ827" s="30"/>
    </row>
    <row r="828" spans="1:56" s="26" customFormat="1" x14ac:dyDescent="0.55000000000000004">
      <c r="A828" s="56"/>
      <c r="B828" s="12"/>
      <c r="C828" s="12"/>
      <c r="D828" s="12"/>
      <c r="E828" s="27"/>
      <c r="I828" s="27"/>
      <c r="M828" s="12"/>
      <c r="N828" s="12"/>
      <c r="W828" s="26" t="s">
        <v>108</v>
      </c>
      <c r="X828" s="12">
        <v>8</v>
      </c>
      <c r="Y828" s="12">
        <v>18</v>
      </c>
      <c r="Z828" s="26">
        <f t="shared" si="165"/>
        <v>144</v>
      </c>
      <c r="AA828" s="26">
        <v>2</v>
      </c>
      <c r="AC828" s="26">
        <v>144</v>
      </c>
      <c r="AF828" s="26">
        <v>35</v>
      </c>
      <c r="AG828" s="28" t="s">
        <v>110</v>
      </c>
      <c r="AH828" s="29"/>
      <c r="AI828" s="29"/>
      <c r="AJ828" s="29"/>
      <c r="AK828" s="29"/>
      <c r="AL828" s="29"/>
      <c r="AM828" s="29"/>
      <c r="AN828" s="29"/>
      <c r="AO828" s="29"/>
      <c r="AP828" s="29"/>
      <c r="AQ828" s="30"/>
    </row>
    <row r="829" spans="1:56" x14ac:dyDescent="0.55000000000000004">
      <c r="A829" s="56"/>
      <c r="E829" s="27"/>
      <c r="F829" s="26"/>
      <c r="G829" s="26"/>
      <c r="H829" s="26"/>
      <c r="I829" s="27"/>
      <c r="J829" s="26"/>
      <c r="K829" s="26"/>
      <c r="L829" s="26"/>
      <c r="O829" s="26"/>
      <c r="P829" s="26"/>
      <c r="Q829" s="26"/>
      <c r="R829" s="26"/>
      <c r="S829" s="26"/>
      <c r="T829" s="26"/>
      <c r="U829" s="26"/>
      <c r="V829" s="26"/>
      <c r="W829" s="26" t="s">
        <v>161</v>
      </c>
      <c r="X829" s="12">
        <v>2</v>
      </c>
      <c r="Y829" s="12">
        <v>3</v>
      </c>
      <c r="Z829" s="26">
        <f t="shared" si="165"/>
        <v>6</v>
      </c>
      <c r="AA829" s="26">
        <v>2</v>
      </c>
      <c r="AB829" s="26"/>
      <c r="AC829" s="26">
        <v>6</v>
      </c>
      <c r="AD829" s="26"/>
      <c r="AE829" s="26"/>
      <c r="AF829" s="26">
        <v>35</v>
      </c>
      <c r="AG829" s="28" t="s">
        <v>67</v>
      </c>
      <c r="AH829" s="2"/>
      <c r="AI829" s="2"/>
      <c r="AJ829" s="2"/>
      <c r="AK829" s="2"/>
      <c r="AL829" s="2"/>
      <c r="AM829" s="2"/>
      <c r="AN829" s="2"/>
      <c r="AO829" s="2"/>
      <c r="AP829" s="2"/>
      <c r="AQ829" s="11"/>
      <c r="AR829" s="12"/>
      <c r="AS829" s="12"/>
      <c r="AT829" s="12"/>
      <c r="AU829" s="12"/>
      <c r="AV829" s="12"/>
      <c r="AW829" s="12"/>
      <c r="AX829" s="12"/>
      <c r="AY829" s="12"/>
      <c r="AZ829" s="12"/>
      <c r="BA829" s="12"/>
      <c r="BB829" s="12"/>
      <c r="BC829" s="12"/>
      <c r="BD829" s="12"/>
    </row>
    <row r="830" spans="1:56" s="60" customFormat="1" x14ac:dyDescent="0.55000000000000004">
      <c r="A830" s="59"/>
      <c r="E830" s="61"/>
      <c r="I830" s="61"/>
      <c r="AG830" s="62"/>
      <c r="AH830" s="63"/>
      <c r="AI830" s="63"/>
      <c r="AJ830" s="63"/>
      <c r="AK830" s="63"/>
      <c r="AL830" s="63"/>
      <c r="AM830" s="63"/>
      <c r="AN830" s="63"/>
      <c r="AO830" s="63"/>
      <c r="AP830" s="63"/>
      <c r="AQ830" s="64"/>
    </row>
    <row r="831" spans="1:56" s="12" customFormat="1" x14ac:dyDescent="0.55000000000000004">
      <c r="A831" s="53">
        <v>195</v>
      </c>
      <c r="B831" s="12" t="s">
        <v>56</v>
      </c>
      <c r="C831" s="12" t="s">
        <v>531</v>
      </c>
      <c r="D831" s="12" t="s">
        <v>529</v>
      </c>
      <c r="E831" s="23" t="s">
        <v>23</v>
      </c>
      <c r="F831" s="12">
        <v>15870</v>
      </c>
      <c r="G831" s="12">
        <v>82</v>
      </c>
      <c r="H831" s="12">
        <v>6729</v>
      </c>
      <c r="I831" s="23">
        <v>11</v>
      </c>
      <c r="J831" s="12">
        <v>8</v>
      </c>
      <c r="K831" s="12">
        <v>0</v>
      </c>
      <c r="L831" s="12">
        <v>18</v>
      </c>
      <c r="M831" s="12">
        <f t="shared" ref="M831:M833" si="168">+(J831*400)+(K831*100)+L831</f>
        <v>3218</v>
      </c>
      <c r="N831" s="12">
        <v>1</v>
      </c>
      <c r="O831" s="12">
        <v>3218</v>
      </c>
      <c r="AG831" s="24" t="s">
        <v>532</v>
      </c>
      <c r="AH831" s="2"/>
      <c r="AI831" s="2"/>
      <c r="AJ831" s="2"/>
      <c r="AK831" s="2"/>
      <c r="AL831" s="2"/>
      <c r="AM831" s="2"/>
      <c r="AN831" s="2"/>
      <c r="AO831" s="2"/>
      <c r="AP831" s="2"/>
      <c r="AQ831" s="11"/>
    </row>
    <row r="832" spans="1:56" s="48" customFormat="1" x14ac:dyDescent="0.55000000000000004">
      <c r="A832" s="54"/>
      <c r="E832" s="47"/>
      <c r="I832" s="47"/>
      <c r="AG832" s="49"/>
      <c r="AH832" s="50"/>
      <c r="AI832" s="50"/>
      <c r="AJ832" s="50"/>
      <c r="AK832" s="50"/>
      <c r="AL832" s="50"/>
      <c r="AM832" s="50"/>
      <c r="AN832" s="50"/>
      <c r="AO832" s="50"/>
      <c r="AP832" s="50"/>
      <c r="AQ832" s="51"/>
    </row>
    <row r="833" spans="1:43" s="12" customFormat="1" x14ac:dyDescent="0.55000000000000004">
      <c r="A833" s="53">
        <v>196</v>
      </c>
      <c r="B833" s="12" t="s">
        <v>92</v>
      </c>
      <c r="C833" s="12" t="s">
        <v>543</v>
      </c>
      <c r="D833" s="12" t="s">
        <v>529</v>
      </c>
      <c r="E833" s="23" t="s">
        <v>23</v>
      </c>
      <c r="F833" s="12">
        <v>15822</v>
      </c>
      <c r="G833" s="12">
        <v>67</v>
      </c>
      <c r="H833" s="12">
        <v>6681</v>
      </c>
      <c r="I833" s="23">
        <v>11</v>
      </c>
      <c r="J833" s="12">
        <v>3</v>
      </c>
      <c r="K833" s="12">
        <v>2</v>
      </c>
      <c r="L833" s="12">
        <v>32</v>
      </c>
      <c r="M833" s="12">
        <f t="shared" si="168"/>
        <v>1432</v>
      </c>
      <c r="N833" s="12">
        <v>1</v>
      </c>
      <c r="O833" s="12">
        <v>1432</v>
      </c>
      <c r="AG833" s="24" t="s">
        <v>228</v>
      </c>
      <c r="AH833" s="2"/>
      <c r="AI833" s="2"/>
      <c r="AJ833" s="2"/>
      <c r="AK833" s="2"/>
      <c r="AL833" s="2"/>
      <c r="AM833" s="2"/>
      <c r="AN833" s="2"/>
      <c r="AO833" s="2"/>
      <c r="AP833" s="2"/>
      <c r="AQ833" s="11"/>
    </row>
    <row r="834" spans="1:43" s="48" customFormat="1" x14ac:dyDescent="0.55000000000000004">
      <c r="A834" s="54"/>
      <c r="E834" s="47"/>
      <c r="I834" s="47"/>
      <c r="AG834" s="49"/>
      <c r="AH834" s="50"/>
      <c r="AI834" s="50"/>
      <c r="AJ834" s="50"/>
      <c r="AK834" s="50"/>
      <c r="AL834" s="50"/>
      <c r="AM834" s="50"/>
      <c r="AN834" s="50"/>
      <c r="AO834" s="50"/>
      <c r="AP834" s="50"/>
      <c r="AQ834" s="51"/>
    </row>
    <row r="835" spans="1:43" s="12" customFormat="1" x14ac:dyDescent="0.55000000000000004">
      <c r="A835" s="53"/>
      <c r="E835" s="23"/>
      <c r="I835" s="23"/>
      <c r="AG835" s="24"/>
      <c r="AH835" s="2"/>
      <c r="AI835" s="2"/>
      <c r="AJ835" s="2"/>
      <c r="AK835" s="2"/>
      <c r="AL835" s="2"/>
      <c r="AM835" s="2"/>
      <c r="AN835" s="2"/>
      <c r="AO835" s="2"/>
      <c r="AP835" s="2"/>
      <c r="AQ835" s="11"/>
    </row>
    <row r="836" spans="1:43" s="12" customFormat="1" x14ac:dyDescent="0.55000000000000004">
      <c r="A836" s="53"/>
      <c r="E836" s="23"/>
      <c r="I836" s="23"/>
      <c r="AG836" s="24"/>
      <c r="AH836" s="2"/>
      <c r="AI836" s="2"/>
      <c r="AJ836" s="2"/>
      <c r="AK836" s="2"/>
      <c r="AL836" s="2"/>
      <c r="AM836" s="2"/>
      <c r="AN836" s="2"/>
      <c r="AO836" s="2"/>
      <c r="AP836" s="2"/>
      <c r="AQ836" s="11"/>
    </row>
    <row r="837" spans="1:43" s="12" customFormat="1" x14ac:dyDescent="0.55000000000000004">
      <c r="A837" s="53"/>
      <c r="E837" s="23"/>
      <c r="I837" s="23"/>
      <c r="AG837" s="24"/>
      <c r="AH837" s="2"/>
      <c r="AI837" s="2"/>
      <c r="AJ837" s="2"/>
      <c r="AK837" s="2"/>
      <c r="AL837" s="2"/>
      <c r="AM837" s="2"/>
      <c r="AN837" s="2"/>
      <c r="AO837" s="2"/>
      <c r="AP837" s="2"/>
      <c r="AQ837" s="11"/>
    </row>
    <row r="838" spans="1:43" s="12" customFormat="1" x14ac:dyDescent="0.55000000000000004">
      <c r="A838" s="53"/>
      <c r="E838" s="23"/>
      <c r="I838" s="23"/>
      <c r="AG838" s="24"/>
      <c r="AH838" s="2"/>
      <c r="AI838" s="2"/>
      <c r="AJ838" s="2"/>
      <c r="AK838" s="2"/>
      <c r="AL838" s="2"/>
      <c r="AM838" s="2"/>
      <c r="AN838" s="2"/>
      <c r="AO838" s="2"/>
      <c r="AP838" s="2"/>
      <c r="AQ838" s="11"/>
    </row>
    <row r="839" spans="1:43" s="12" customFormat="1" x14ac:dyDescent="0.55000000000000004">
      <c r="A839" s="53"/>
      <c r="E839" s="23"/>
      <c r="I839" s="23"/>
      <c r="AG839" s="24"/>
      <c r="AH839" s="2"/>
      <c r="AI839" s="2"/>
      <c r="AJ839" s="2"/>
      <c r="AK839" s="2"/>
      <c r="AL839" s="2"/>
      <c r="AM839" s="2"/>
      <c r="AN839" s="2"/>
      <c r="AO839" s="2"/>
      <c r="AP839" s="2"/>
      <c r="AQ839" s="11"/>
    </row>
    <row r="840" spans="1:43" s="12" customFormat="1" x14ac:dyDescent="0.55000000000000004">
      <c r="A840" s="53"/>
      <c r="E840" s="23"/>
      <c r="I840" s="23"/>
      <c r="AG840" s="24"/>
      <c r="AH840" s="2"/>
      <c r="AI840" s="2"/>
      <c r="AJ840" s="2"/>
      <c r="AK840" s="2"/>
      <c r="AL840" s="2"/>
      <c r="AM840" s="2"/>
      <c r="AN840" s="2"/>
      <c r="AO840" s="2"/>
      <c r="AP840" s="2"/>
      <c r="AQ840" s="11"/>
    </row>
    <row r="841" spans="1:43" s="12" customFormat="1" x14ac:dyDescent="0.55000000000000004">
      <c r="A841" s="53"/>
      <c r="E841" s="23"/>
      <c r="I841" s="23"/>
      <c r="AG841" s="24"/>
      <c r="AH841" s="2"/>
      <c r="AI841" s="2"/>
      <c r="AJ841" s="2"/>
      <c r="AK841" s="2"/>
      <c r="AL841" s="2"/>
      <c r="AM841" s="2"/>
      <c r="AN841" s="2"/>
      <c r="AO841" s="2"/>
      <c r="AP841" s="2"/>
      <c r="AQ841" s="11"/>
    </row>
    <row r="842" spans="1:43" s="12" customFormat="1" x14ac:dyDescent="0.55000000000000004">
      <c r="A842" s="53"/>
      <c r="E842" s="23"/>
      <c r="I842" s="23"/>
      <c r="AG842" s="24"/>
      <c r="AH842" s="2"/>
      <c r="AI842" s="2"/>
      <c r="AJ842" s="2"/>
      <c r="AK842" s="2"/>
      <c r="AL842" s="2"/>
      <c r="AM842" s="2"/>
      <c r="AN842" s="2"/>
      <c r="AO842" s="2"/>
      <c r="AP842" s="2"/>
      <c r="AQ842" s="11"/>
    </row>
    <row r="843" spans="1:43" s="12" customFormat="1" x14ac:dyDescent="0.55000000000000004">
      <c r="A843" s="53"/>
      <c r="E843" s="23"/>
      <c r="I843" s="23"/>
      <c r="AG843" s="24"/>
      <c r="AH843" s="2"/>
      <c r="AI843" s="2"/>
      <c r="AJ843" s="2"/>
      <c r="AK843" s="2"/>
      <c r="AL843" s="2"/>
      <c r="AM843" s="2"/>
      <c r="AN843" s="2"/>
      <c r="AO843" s="2"/>
      <c r="AP843" s="2"/>
      <c r="AQ843" s="11"/>
    </row>
    <row r="844" spans="1:43" s="12" customFormat="1" x14ac:dyDescent="0.55000000000000004">
      <c r="A844" s="53"/>
      <c r="E844" s="23"/>
      <c r="I844" s="23"/>
      <c r="AG844" s="24"/>
      <c r="AH844" s="2"/>
      <c r="AI844" s="2"/>
      <c r="AJ844" s="2"/>
      <c r="AK844" s="2"/>
      <c r="AL844" s="2"/>
      <c r="AM844" s="2"/>
      <c r="AN844" s="2"/>
      <c r="AO844" s="2"/>
      <c r="AP844" s="2"/>
      <c r="AQ844" s="11"/>
    </row>
    <row r="845" spans="1:43" s="12" customFormat="1" x14ac:dyDescent="0.55000000000000004">
      <c r="A845" s="53"/>
      <c r="E845" s="23"/>
      <c r="I845" s="23"/>
      <c r="AG845" s="24"/>
      <c r="AH845" s="2"/>
      <c r="AI845" s="2"/>
      <c r="AJ845" s="2"/>
      <c r="AK845" s="2"/>
      <c r="AL845" s="2"/>
      <c r="AM845" s="2"/>
      <c r="AN845" s="2"/>
      <c r="AO845" s="2"/>
      <c r="AP845" s="2"/>
      <c r="AQ845" s="11"/>
    </row>
    <row r="846" spans="1:43" s="12" customFormat="1" x14ac:dyDescent="0.55000000000000004">
      <c r="A846" s="53"/>
      <c r="E846" s="23"/>
      <c r="I846" s="23"/>
      <c r="AG846" s="24"/>
      <c r="AH846" s="2"/>
      <c r="AI846" s="2"/>
      <c r="AJ846" s="2"/>
      <c r="AK846" s="2"/>
      <c r="AL846" s="2"/>
      <c r="AM846" s="2"/>
      <c r="AN846" s="2"/>
      <c r="AO846" s="2"/>
      <c r="AP846" s="2"/>
      <c r="AQ846" s="11"/>
    </row>
    <row r="847" spans="1:43" s="12" customFormat="1" x14ac:dyDescent="0.55000000000000004">
      <c r="A847" s="53"/>
      <c r="E847" s="23"/>
      <c r="I847" s="23"/>
      <c r="AG847" s="24"/>
      <c r="AH847" s="2"/>
      <c r="AI847" s="2"/>
      <c r="AJ847" s="2"/>
      <c r="AK847" s="2"/>
      <c r="AL847" s="2"/>
      <c r="AM847" s="2"/>
      <c r="AN847" s="2"/>
      <c r="AO847" s="2"/>
      <c r="AP847" s="2"/>
      <c r="AQ847" s="11"/>
    </row>
    <row r="848" spans="1:43" s="12" customFormat="1" x14ac:dyDescent="0.55000000000000004">
      <c r="A848" s="53"/>
      <c r="E848" s="23"/>
      <c r="I848" s="23"/>
      <c r="AG848" s="24"/>
      <c r="AH848" s="2"/>
      <c r="AI848" s="2"/>
      <c r="AJ848" s="2"/>
      <c r="AK848" s="2"/>
      <c r="AL848" s="2"/>
      <c r="AM848" s="2"/>
      <c r="AN848" s="2"/>
      <c r="AO848" s="2"/>
      <c r="AP848" s="2"/>
      <c r="AQ848" s="11"/>
    </row>
    <row r="849" spans="1:43" s="12" customFormat="1" x14ac:dyDescent="0.55000000000000004">
      <c r="A849" s="53"/>
      <c r="E849" s="23"/>
      <c r="I849" s="23"/>
      <c r="AG849" s="24"/>
      <c r="AH849" s="2"/>
      <c r="AI849" s="2"/>
      <c r="AJ849" s="2"/>
      <c r="AK849" s="2"/>
      <c r="AL849" s="2"/>
      <c r="AM849" s="2"/>
      <c r="AN849" s="2"/>
      <c r="AO849" s="2"/>
      <c r="AP849" s="2"/>
      <c r="AQ849" s="11"/>
    </row>
    <row r="850" spans="1:43" s="12" customFormat="1" x14ac:dyDescent="0.55000000000000004">
      <c r="A850" s="53"/>
      <c r="E850" s="23"/>
      <c r="I850" s="23"/>
      <c r="AG850" s="24"/>
      <c r="AH850" s="2"/>
      <c r="AI850" s="2"/>
      <c r="AJ850" s="2"/>
      <c r="AK850" s="2"/>
      <c r="AL850" s="2"/>
      <c r="AM850" s="2"/>
      <c r="AN850" s="2"/>
      <c r="AO850" s="2"/>
      <c r="AP850" s="2"/>
      <c r="AQ850" s="11"/>
    </row>
    <row r="851" spans="1:43" s="12" customFormat="1" x14ac:dyDescent="0.55000000000000004">
      <c r="A851" s="53"/>
      <c r="E851" s="23"/>
      <c r="I851" s="23"/>
      <c r="AG851" s="24"/>
      <c r="AH851" s="2"/>
      <c r="AI851" s="2"/>
      <c r="AJ851" s="2"/>
      <c r="AK851" s="2"/>
      <c r="AL851" s="2"/>
      <c r="AM851" s="2"/>
      <c r="AN851" s="2"/>
      <c r="AO851" s="2"/>
      <c r="AP851" s="2"/>
      <c r="AQ851" s="11"/>
    </row>
    <row r="852" spans="1:43" s="12" customFormat="1" x14ac:dyDescent="0.55000000000000004">
      <c r="A852" s="53"/>
      <c r="E852" s="23"/>
      <c r="I852" s="23"/>
      <c r="AG852" s="24"/>
      <c r="AH852" s="2"/>
      <c r="AI852" s="2"/>
      <c r="AJ852" s="2"/>
      <c r="AK852" s="2"/>
      <c r="AL852" s="2"/>
      <c r="AM852" s="2"/>
      <c r="AN852" s="2"/>
      <c r="AO852" s="2"/>
      <c r="AP852" s="2"/>
      <c r="AQ852" s="11"/>
    </row>
    <row r="853" spans="1:43" s="12" customFormat="1" x14ac:dyDescent="0.55000000000000004">
      <c r="A853" s="53"/>
      <c r="E853" s="23"/>
      <c r="I853" s="23"/>
      <c r="AG853" s="24"/>
      <c r="AH853" s="2"/>
      <c r="AI853" s="2"/>
      <c r="AJ853" s="2"/>
      <c r="AK853" s="2"/>
      <c r="AL853" s="2"/>
      <c r="AM853" s="2"/>
      <c r="AN853" s="2"/>
      <c r="AO853" s="2"/>
      <c r="AP853" s="2"/>
      <c r="AQ853" s="11"/>
    </row>
    <row r="854" spans="1:43" s="12" customFormat="1" x14ac:dyDescent="0.55000000000000004">
      <c r="A854" s="53"/>
      <c r="E854" s="23"/>
      <c r="I854" s="23"/>
      <c r="AG854" s="24"/>
      <c r="AH854" s="2"/>
      <c r="AI854" s="2"/>
      <c r="AJ854" s="2"/>
      <c r="AK854" s="2"/>
      <c r="AL854" s="2"/>
      <c r="AM854" s="2"/>
      <c r="AN854" s="2"/>
      <c r="AO854" s="2"/>
      <c r="AP854" s="2"/>
      <c r="AQ854" s="11"/>
    </row>
    <row r="855" spans="1:43" s="12" customFormat="1" x14ac:dyDescent="0.55000000000000004">
      <c r="A855" s="53"/>
      <c r="E855" s="23"/>
      <c r="I855" s="23"/>
      <c r="AG855" s="24"/>
      <c r="AH855" s="2"/>
      <c r="AI855" s="2"/>
      <c r="AJ855" s="2"/>
      <c r="AK855" s="2"/>
      <c r="AL855" s="2"/>
      <c r="AM855" s="2"/>
      <c r="AN855" s="2"/>
      <c r="AO855" s="2"/>
      <c r="AP855" s="2"/>
      <c r="AQ855" s="11"/>
    </row>
    <row r="856" spans="1:43" s="12" customFormat="1" x14ac:dyDescent="0.55000000000000004">
      <c r="A856" s="53"/>
      <c r="E856" s="23"/>
      <c r="I856" s="23"/>
      <c r="AG856" s="24"/>
      <c r="AH856" s="2"/>
      <c r="AI856" s="2"/>
      <c r="AJ856" s="2"/>
      <c r="AK856" s="2"/>
      <c r="AL856" s="2"/>
      <c r="AM856" s="2"/>
      <c r="AN856" s="2"/>
      <c r="AO856" s="2"/>
      <c r="AP856" s="2"/>
      <c r="AQ856" s="11"/>
    </row>
    <row r="857" spans="1:43" s="12" customFormat="1" x14ac:dyDescent="0.55000000000000004">
      <c r="A857" s="53"/>
      <c r="E857" s="23"/>
      <c r="I857" s="23"/>
      <c r="AG857" s="24"/>
      <c r="AH857" s="2"/>
      <c r="AI857" s="2"/>
      <c r="AJ857" s="2"/>
      <c r="AK857" s="2"/>
      <c r="AL857" s="2"/>
      <c r="AM857" s="2"/>
      <c r="AN857" s="2"/>
      <c r="AO857" s="2"/>
      <c r="AP857" s="2"/>
      <c r="AQ857" s="11"/>
    </row>
    <row r="858" spans="1:43" s="12" customFormat="1" x14ac:dyDescent="0.55000000000000004">
      <c r="A858" s="53"/>
      <c r="E858" s="23"/>
      <c r="I858" s="23"/>
      <c r="AG858" s="24"/>
      <c r="AH858" s="2"/>
      <c r="AI858" s="2"/>
      <c r="AJ858" s="2"/>
      <c r="AK858" s="2"/>
      <c r="AL858" s="2"/>
      <c r="AM858" s="2"/>
      <c r="AN858" s="2"/>
      <c r="AO858" s="2"/>
      <c r="AP858" s="2"/>
      <c r="AQ858" s="11"/>
    </row>
    <row r="859" spans="1:43" s="12" customFormat="1" x14ac:dyDescent="0.55000000000000004">
      <c r="A859" s="53"/>
      <c r="E859" s="23"/>
      <c r="I859" s="23"/>
      <c r="AG859" s="24"/>
      <c r="AH859" s="2"/>
      <c r="AI859" s="2"/>
      <c r="AJ859" s="2"/>
      <c r="AK859" s="2"/>
      <c r="AL859" s="2"/>
      <c r="AM859" s="2"/>
      <c r="AN859" s="2"/>
      <c r="AO859" s="2"/>
      <c r="AP859" s="2"/>
      <c r="AQ859" s="11"/>
    </row>
    <row r="860" spans="1:43" s="12" customFormat="1" x14ac:dyDescent="0.55000000000000004">
      <c r="A860" s="53"/>
      <c r="E860" s="23"/>
      <c r="I860" s="23"/>
      <c r="AG860" s="24"/>
      <c r="AH860" s="2"/>
      <c r="AI860" s="2"/>
      <c r="AJ860" s="2"/>
      <c r="AK860" s="2"/>
      <c r="AL860" s="2"/>
      <c r="AM860" s="2"/>
      <c r="AN860" s="2"/>
      <c r="AO860" s="2"/>
      <c r="AP860" s="2"/>
      <c r="AQ860" s="11"/>
    </row>
    <row r="861" spans="1:43" s="12" customFormat="1" x14ac:dyDescent="0.55000000000000004">
      <c r="A861" s="53"/>
      <c r="E861" s="23"/>
      <c r="I861" s="23"/>
      <c r="AG861" s="24"/>
      <c r="AH861" s="2"/>
      <c r="AI861" s="2"/>
      <c r="AJ861" s="2"/>
      <c r="AK861" s="2"/>
      <c r="AL861" s="2"/>
      <c r="AM861" s="2"/>
      <c r="AN861" s="2"/>
      <c r="AO861" s="2"/>
      <c r="AP861" s="2"/>
      <c r="AQ861" s="11"/>
    </row>
    <row r="862" spans="1:43" s="12" customFormat="1" x14ac:dyDescent="0.55000000000000004">
      <c r="A862" s="53"/>
      <c r="E862" s="23"/>
      <c r="I862" s="23"/>
      <c r="AG862" s="24"/>
      <c r="AH862" s="2"/>
      <c r="AI862" s="2"/>
      <c r="AJ862" s="2"/>
      <c r="AK862" s="2"/>
      <c r="AL862" s="2"/>
      <c r="AM862" s="2"/>
      <c r="AN862" s="2"/>
      <c r="AO862" s="2"/>
      <c r="AP862" s="2"/>
      <c r="AQ862" s="11"/>
    </row>
    <row r="863" spans="1:43" s="12" customFormat="1" x14ac:dyDescent="0.55000000000000004">
      <c r="A863" s="53"/>
      <c r="E863" s="23"/>
      <c r="I863" s="23"/>
      <c r="AG863" s="24"/>
      <c r="AH863" s="2"/>
      <c r="AI863" s="2"/>
      <c r="AJ863" s="2"/>
      <c r="AK863" s="2"/>
      <c r="AL863" s="2"/>
      <c r="AM863" s="2"/>
      <c r="AN863" s="2"/>
      <c r="AO863" s="2"/>
      <c r="AP863" s="2"/>
      <c r="AQ863" s="11"/>
    </row>
    <row r="864" spans="1:43" s="12" customFormat="1" x14ac:dyDescent="0.55000000000000004">
      <c r="A864" s="53"/>
      <c r="E864" s="23"/>
      <c r="I864" s="23"/>
      <c r="AG864" s="24"/>
      <c r="AH864" s="2"/>
      <c r="AI864" s="2"/>
      <c r="AJ864" s="2"/>
      <c r="AK864" s="2"/>
      <c r="AL864" s="2"/>
      <c r="AM864" s="2"/>
      <c r="AN864" s="2"/>
      <c r="AO864" s="2"/>
      <c r="AP864" s="2"/>
      <c r="AQ864" s="11"/>
    </row>
    <row r="865" spans="1:43" s="12" customFormat="1" x14ac:dyDescent="0.55000000000000004">
      <c r="A865" s="53"/>
      <c r="E865" s="23"/>
      <c r="I865" s="23"/>
      <c r="AG865" s="24"/>
      <c r="AH865" s="2"/>
      <c r="AI865" s="2"/>
      <c r="AJ865" s="2"/>
      <c r="AK865" s="2"/>
      <c r="AL865" s="2"/>
      <c r="AM865" s="2"/>
      <c r="AN865" s="2"/>
      <c r="AO865" s="2"/>
      <c r="AP865" s="2"/>
      <c r="AQ865" s="11"/>
    </row>
    <row r="866" spans="1:43" s="12" customFormat="1" x14ac:dyDescent="0.55000000000000004">
      <c r="A866" s="53"/>
      <c r="E866" s="23"/>
      <c r="I866" s="23"/>
      <c r="AG866" s="24"/>
      <c r="AH866" s="2"/>
      <c r="AI866" s="2"/>
      <c r="AJ866" s="2"/>
      <c r="AK866" s="2"/>
      <c r="AL866" s="2"/>
      <c r="AM866" s="2"/>
      <c r="AN866" s="2"/>
      <c r="AO866" s="2"/>
      <c r="AP866" s="2"/>
      <c r="AQ866" s="11"/>
    </row>
    <row r="867" spans="1:43" s="12" customFormat="1" x14ac:dyDescent="0.55000000000000004">
      <c r="A867" s="53"/>
      <c r="E867" s="23"/>
      <c r="I867" s="23"/>
      <c r="AG867" s="24"/>
      <c r="AH867" s="2"/>
      <c r="AI867" s="2"/>
      <c r="AJ867" s="2"/>
      <c r="AK867" s="2"/>
      <c r="AL867" s="2"/>
      <c r="AM867" s="2"/>
      <c r="AN867" s="2"/>
      <c r="AO867" s="2"/>
      <c r="AP867" s="2"/>
      <c r="AQ867" s="11"/>
    </row>
    <row r="868" spans="1:43" s="12" customFormat="1" x14ac:dyDescent="0.55000000000000004">
      <c r="A868" s="53"/>
      <c r="E868" s="23"/>
      <c r="I868" s="23"/>
      <c r="AG868" s="24"/>
      <c r="AH868" s="2"/>
      <c r="AI868" s="2"/>
      <c r="AJ868" s="2"/>
      <c r="AK868" s="2"/>
      <c r="AL868" s="2"/>
      <c r="AM868" s="2"/>
      <c r="AN868" s="2"/>
      <c r="AO868" s="2"/>
      <c r="AP868" s="2"/>
      <c r="AQ868" s="11"/>
    </row>
    <row r="869" spans="1:43" s="12" customFormat="1" x14ac:dyDescent="0.55000000000000004">
      <c r="A869" s="53"/>
      <c r="E869" s="23"/>
      <c r="I869" s="23"/>
      <c r="AG869" s="24"/>
      <c r="AH869" s="2"/>
      <c r="AI869" s="2"/>
      <c r="AJ869" s="2"/>
      <c r="AK869" s="2"/>
      <c r="AL869" s="2"/>
      <c r="AM869" s="2"/>
      <c r="AN869" s="2"/>
      <c r="AO869" s="2"/>
      <c r="AP869" s="2"/>
      <c r="AQ869" s="11"/>
    </row>
    <row r="870" spans="1:43" s="12" customFormat="1" x14ac:dyDescent="0.55000000000000004">
      <c r="A870" s="53"/>
      <c r="E870" s="23"/>
      <c r="I870" s="23"/>
      <c r="AG870" s="24"/>
      <c r="AH870" s="2"/>
      <c r="AI870" s="2"/>
      <c r="AJ870" s="2"/>
      <c r="AK870" s="2"/>
      <c r="AL870" s="2"/>
      <c r="AM870" s="2"/>
      <c r="AN870" s="2"/>
      <c r="AO870" s="2"/>
      <c r="AP870" s="2"/>
      <c r="AQ870" s="11"/>
    </row>
    <row r="871" spans="1:43" s="12" customFormat="1" x14ac:dyDescent="0.55000000000000004">
      <c r="A871" s="53"/>
      <c r="E871" s="23"/>
      <c r="I871" s="23"/>
      <c r="AG871" s="24"/>
      <c r="AH871" s="2"/>
      <c r="AI871" s="2"/>
      <c r="AJ871" s="2"/>
      <c r="AK871" s="2"/>
      <c r="AL871" s="2"/>
      <c r="AM871" s="2"/>
      <c r="AN871" s="2"/>
      <c r="AO871" s="2"/>
      <c r="AP871" s="2"/>
      <c r="AQ871" s="11"/>
    </row>
    <row r="872" spans="1:43" s="12" customFormat="1" x14ac:dyDescent="0.55000000000000004">
      <c r="A872" s="53"/>
      <c r="E872" s="23"/>
      <c r="I872" s="23"/>
      <c r="AG872" s="24"/>
      <c r="AH872" s="2"/>
      <c r="AI872" s="2"/>
      <c r="AJ872" s="2"/>
      <c r="AK872" s="2"/>
      <c r="AL872" s="2"/>
      <c r="AM872" s="2"/>
      <c r="AN872" s="2"/>
      <c r="AO872" s="2"/>
      <c r="AP872" s="2"/>
      <c r="AQ872" s="11"/>
    </row>
    <row r="873" spans="1:43" s="12" customFormat="1" x14ac:dyDescent="0.55000000000000004">
      <c r="A873" s="53"/>
      <c r="E873" s="23"/>
      <c r="I873" s="23"/>
      <c r="AG873" s="24"/>
      <c r="AH873" s="2"/>
      <c r="AI873" s="2"/>
      <c r="AJ873" s="2"/>
      <c r="AK873" s="2"/>
      <c r="AL873" s="2"/>
      <c r="AM873" s="2"/>
      <c r="AN873" s="2"/>
      <c r="AO873" s="2"/>
      <c r="AP873" s="2"/>
      <c r="AQ873" s="11"/>
    </row>
    <row r="874" spans="1:43" s="12" customFormat="1" x14ac:dyDescent="0.55000000000000004">
      <c r="A874" s="53"/>
      <c r="E874" s="23"/>
      <c r="I874" s="23"/>
      <c r="AG874" s="24"/>
      <c r="AH874" s="2"/>
      <c r="AI874" s="2"/>
      <c r="AJ874" s="2"/>
      <c r="AK874" s="2"/>
      <c r="AL874" s="2"/>
      <c r="AM874" s="2"/>
      <c r="AN874" s="2"/>
      <c r="AO874" s="2"/>
      <c r="AP874" s="2"/>
      <c r="AQ874" s="11"/>
    </row>
    <row r="875" spans="1:43" s="12" customFormat="1" x14ac:dyDescent="0.55000000000000004">
      <c r="A875" s="53"/>
      <c r="E875" s="23"/>
      <c r="I875" s="23"/>
      <c r="AG875" s="24"/>
      <c r="AH875" s="2"/>
      <c r="AI875" s="2"/>
      <c r="AJ875" s="2"/>
      <c r="AK875" s="2"/>
      <c r="AL875" s="2"/>
      <c r="AM875" s="2"/>
      <c r="AN875" s="2"/>
      <c r="AO875" s="2"/>
      <c r="AP875" s="2"/>
      <c r="AQ875" s="11"/>
    </row>
    <row r="876" spans="1:43" s="12" customFormat="1" x14ac:dyDescent="0.55000000000000004">
      <c r="A876" s="53"/>
      <c r="E876" s="23"/>
      <c r="I876" s="23"/>
      <c r="AG876" s="24"/>
      <c r="AH876" s="2"/>
      <c r="AI876" s="2"/>
      <c r="AJ876" s="2"/>
      <c r="AK876" s="2"/>
      <c r="AL876" s="2"/>
      <c r="AM876" s="2"/>
      <c r="AN876" s="2"/>
      <c r="AO876" s="2"/>
      <c r="AP876" s="2"/>
      <c r="AQ876" s="11"/>
    </row>
    <row r="877" spans="1:43" s="12" customFormat="1" x14ac:dyDescent="0.55000000000000004">
      <c r="A877" s="53"/>
      <c r="E877" s="23"/>
      <c r="I877" s="23"/>
      <c r="AG877" s="24"/>
      <c r="AH877" s="2"/>
      <c r="AI877" s="2"/>
      <c r="AJ877" s="2"/>
      <c r="AK877" s="2"/>
      <c r="AL877" s="2"/>
      <c r="AM877" s="2"/>
      <c r="AN877" s="2"/>
      <c r="AO877" s="2"/>
      <c r="AP877" s="2"/>
      <c r="AQ877" s="11"/>
    </row>
    <row r="878" spans="1:43" s="12" customFormat="1" x14ac:dyDescent="0.55000000000000004">
      <c r="A878" s="53"/>
      <c r="E878" s="23"/>
      <c r="I878" s="23"/>
      <c r="AG878" s="24"/>
      <c r="AH878" s="2"/>
      <c r="AI878" s="2"/>
      <c r="AJ878" s="2"/>
      <c r="AK878" s="2"/>
      <c r="AL878" s="2"/>
      <c r="AM878" s="2"/>
      <c r="AN878" s="2"/>
      <c r="AO878" s="2"/>
      <c r="AP878" s="2"/>
      <c r="AQ878" s="11"/>
    </row>
    <row r="879" spans="1:43" s="12" customFormat="1" x14ac:dyDescent="0.55000000000000004">
      <c r="A879" s="53"/>
      <c r="E879" s="23"/>
      <c r="I879" s="23"/>
      <c r="AG879" s="24"/>
      <c r="AH879" s="2"/>
      <c r="AI879" s="2"/>
      <c r="AJ879" s="2"/>
      <c r="AK879" s="2"/>
      <c r="AL879" s="2"/>
      <c r="AM879" s="2"/>
      <c r="AN879" s="2"/>
      <c r="AO879" s="2"/>
      <c r="AP879" s="2"/>
      <c r="AQ879" s="11"/>
    </row>
    <row r="880" spans="1:43" s="12" customFormat="1" x14ac:dyDescent="0.55000000000000004">
      <c r="A880" s="53"/>
      <c r="E880" s="23"/>
      <c r="I880" s="23"/>
      <c r="AG880" s="24"/>
      <c r="AH880" s="2"/>
      <c r="AI880" s="2"/>
      <c r="AJ880" s="2"/>
      <c r="AK880" s="2"/>
      <c r="AL880" s="2"/>
      <c r="AM880" s="2"/>
      <c r="AN880" s="2"/>
      <c r="AO880" s="2"/>
      <c r="AP880" s="2"/>
      <c r="AQ880" s="11"/>
    </row>
    <row r="881" spans="1:43" s="12" customFormat="1" x14ac:dyDescent="0.55000000000000004">
      <c r="A881" s="53"/>
      <c r="E881" s="23"/>
      <c r="I881" s="23"/>
      <c r="AG881" s="24"/>
      <c r="AH881" s="2"/>
      <c r="AI881" s="2"/>
      <c r="AJ881" s="2"/>
      <c r="AK881" s="2"/>
      <c r="AL881" s="2"/>
      <c r="AM881" s="2"/>
      <c r="AN881" s="2"/>
      <c r="AO881" s="2"/>
      <c r="AP881" s="2"/>
      <c r="AQ881" s="11"/>
    </row>
    <row r="882" spans="1:43" s="12" customFormat="1" x14ac:dyDescent="0.55000000000000004">
      <c r="A882" s="53"/>
      <c r="E882" s="23"/>
      <c r="I882" s="23"/>
      <c r="AG882" s="24"/>
      <c r="AH882" s="2"/>
      <c r="AI882" s="2"/>
      <c r="AJ882" s="2"/>
      <c r="AK882" s="2"/>
      <c r="AL882" s="2"/>
      <c r="AM882" s="2"/>
      <c r="AN882" s="2"/>
      <c r="AO882" s="2"/>
      <c r="AP882" s="2"/>
      <c r="AQ882" s="11"/>
    </row>
    <row r="883" spans="1:43" s="12" customFormat="1" x14ac:dyDescent="0.55000000000000004">
      <c r="A883" s="53"/>
      <c r="E883" s="23"/>
      <c r="I883" s="23"/>
      <c r="AG883" s="24"/>
      <c r="AH883" s="2"/>
      <c r="AI883" s="2"/>
      <c r="AJ883" s="2"/>
      <c r="AK883" s="2"/>
      <c r="AL883" s="2"/>
      <c r="AM883" s="2"/>
      <c r="AN883" s="2"/>
      <c r="AO883" s="2"/>
      <c r="AP883" s="2"/>
      <c r="AQ883" s="11"/>
    </row>
    <row r="884" spans="1:43" s="12" customFormat="1" x14ac:dyDescent="0.55000000000000004">
      <c r="A884" s="53"/>
      <c r="E884" s="23"/>
      <c r="I884" s="23"/>
      <c r="AG884" s="24"/>
      <c r="AH884" s="2"/>
      <c r="AI884" s="2"/>
      <c r="AJ884" s="2"/>
      <c r="AK884" s="2"/>
      <c r="AL884" s="2"/>
      <c r="AM884" s="2"/>
      <c r="AN884" s="2"/>
      <c r="AO884" s="2"/>
      <c r="AP884" s="2"/>
      <c r="AQ884" s="11"/>
    </row>
    <row r="885" spans="1:43" s="12" customFormat="1" x14ac:dyDescent="0.55000000000000004">
      <c r="A885" s="53"/>
      <c r="E885" s="23"/>
      <c r="I885" s="23"/>
      <c r="AG885" s="24"/>
      <c r="AH885" s="2"/>
      <c r="AI885" s="2"/>
      <c r="AJ885" s="2"/>
      <c r="AK885" s="2"/>
      <c r="AL885" s="2"/>
      <c r="AM885" s="2"/>
      <c r="AN885" s="2"/>
      <c r="AO885" s="2"/>
      <c r="AP885" s="2"/>
      <c r="AQ885" s="11"/>
    </row>
    <row r="886" spans="1:43" s="12" customFormat="1" x14ac:dyDescent="0.55000000000000004">
      <c r="A886" s="53"/>
      <c r="E886" s="23"/>
      <c r="I886" s="23"/>
      <c r="AG886" s="24"/>
      <c r="AH886" s="2"/>
      <c r="AI886" s="2"/>
      <c r="AJ886" s="2"/>
      <c r="AK886" s="2"/>
      <c r="AL886" s="2"/>
      <c r="AM886" s="2"/>
      <c r="AN886" s="2"/>
      <c r="AO886" s="2"/>
      <c r="AP886" s="2"/>
      <c r="AQ886" s="11"/>
    </row>
    <row r="887" spans="1:43" s="12" customFormat="1" x14ac:dyDescent="0.55000000000000004">
      <c r="A887" s="53"/>
      <c r="E887" s="23"/>
      <c r="I887" s="23"/>
      <c r="AG887" s="24"/>
      <c r="AH887" s="2"/>
      <c r="AI887" s="2"/>
      <c r="AJ887" s="2"/>
      <c r="AK887" s="2"/>
      <c r="AL887" s="2"/>
      <c r="AM887" s="2"/>
      <c r="AN887" s="2"/>
      <c r="AO887" s="2"/>
      <c r="AP887" s="2"/>
      <c r="AQ887" s="11"/>
    </row>
    <row r="888" spans="1:43" s="12" customFormat="1" x14ac:dyDescent="0.55000000000000004">
      <c r="A888" s="53"/>
      <c r="E888" s="23"/>
      <c r="I888" s="23"/>
      <c r="AG888" s="24"/>
      <c r="AH888" s="2"/>
      <c r="AI888" s="2"/>
      <c r="AJ888" s="2"/>
      <c r="AK888" s="2"/>
      <c r="AL888" s="2"/>
      <c r="AM888" s="2"/>
      <c r="AN888" s="2"/>
      <c r="AO888" s="2"/>
      <c r="AP888" s="2"/>
      <c r="AQ888" s="11"/>
    </row>
    <row r="889" spans="1:43" s="12" customFormat="1" x14ac:dyDescent="0.55000000000000004">
      <c r="A889" s="53"/>
      <c r="E889" s="23"/>
      <c r="I889" s="23"/>
      <c r="AG889" s="24"/>
      <c r="AH889" s="2"/>
      <c r="AI889" s="2"/>
      <c r="AJ889" s="2"/>
      <c r="AK889" s="2"/>
      <c r="AL889" s="2"/>
      <c r="AM889" s="2"/>
      <c r="AN889" s="2"/>
      <c r="AO889" s="2"/>
      <c r="AP889" s="2"/>
      <c r="AQ889" s="11"/>
    </row>
    <row r="890" spans="1:43" s="12" customFormat="1" x14ac:dyDescent="0.55000000000000004">
      <c r="A890" s="53"/>
      <c r="E890" s="23"/>
      <c r="I890" s="23"/>
      <c r="AG890" s="24"/>
      <c r="AH890" s="2"/>
      <c r="AI890" s="2"/>
      <c r="AJ890" s="2"/>
      <c r="AK890" s="2"/>
      <c r="AL890" s="2"/>
      <c r="AM890" s="2"/>
      <c r="AN890" s="2"/>
      <c r="AO890" s="2"/>
      <c r="AP890" s="2"/>
      <c r="AQ890" s="11"/>
    </row>
    <row r="891" spans="1:43" s="12" customFormat="1" x14ac:dyDescent="0.55000000000000004">
      <c r="A891" s="53"/>
      <c r="E891" s="23"/>
      <c r="I891" s="23"/>
      <c r="AG891" s="24"/>
      <c r="AH891" s="2"/>
      <c r="AI891" s="2"/>
      <c r="AJ891" s="2"/>
      <c r="AK891" s="2"/>
      <c r="AL891" s="2"/>
      <c r="AM891" s="2"/>
      <c r="AN891" s="2"/>
      <c r="AO891" s="2"/>
      <c r="AP891" s="2"/>
      <c r="AQ891" s="11"/>
    </row>
    <row r="892" spans="1:43" s="12" customFormat="1" x14ac:dyDescent="0.55000000000000004">
      <c r="A892" s="53"/>
      <c r="E892" s="23"/>
      <c r="I892" s="23"/>
      <c r="AG892" s="24"/>
      <c r="AH892" s="2"/>
      <c r="AI892" s="2"/>
      <c r="AJ892" s="2"/>
      <c r="AK892" s="2"/>
      <c r="AL892" s="2"/>
      <c r="AM892" s="2"/>
      <c r="AN892" s="2"/>
      <c r="AO892" s="2"/>
      <c r="AP892" s="2"/>
      <c r="AQ892" s="11"/>
    </row>
    <row r="893" spans="1:43" s="12" customFormat="1" x14ac:dyDescent="0.55000000000000004">
      <c r="A893" s="53"/>
      <c r="E893" s="23"/>
      <c r="I893" s="23"/>
      <c r="AG893" s="24"/>
      <c r="AH893" s="2"/>
      <c r="AI893" s="2"/>
      <c r="AJ893" s="2"/>
      <c r="AK893" s="2"/>
      <c r="AL893" s="2"/>
      <c r="AM893" s="2"/>
      <c r="AN893" s="2"/>
      <c r="AO893" s="2"/>
      <c r="AP893" s="2"/>
      <c r="AQ893" s="11"/>
    </row>
    <row r="894" spans="1:43" s="12" customFormat="1" x14ac:dyDescent="0.55000000000000004">
      <c r="A894" s="53"/>
      <c r="E894" s="23"/>
      <c r="I894" s="23"/>
      <c r="AG894" s="24"/>
      <c r="AH894" s="2"/>
      <c r="AI894" s="2"/>
      <c r="AJ894" s="2"/>
      <c r="AK894" s="2"/>
      <c r="AL894" s="2"/>
      <c r="AM894" s="2"/>
      <c r="AN894" s="2"/>
      <c r="AO894" s="2"/>
      <c r="AP894" s="2"/>
      <c r="AQ894" s="11"/>
    </row>
    <row r="895" spans="1:43" s="12" customFormat="1" x14ac:dyDescent="0.55000000000000004">
      <c r="A895" s="53"/>
      <c r="E895" s="23"/>
      <c r="I895" s="23"/>
      <c r="AG895" s="24"/>
      <c r="AH895" s="2"/>
      <c r="AI895" s="2"/>
      <c r="AJ895" s="2"/>
      <c r="AK895" s="2"/>
      <c r="AL895" s="2"/>
      <c r="AM895" s="2"/>
      <c r="AN895" s="2"/>
      <c r="AO895" s="2"/>
      <c r="AP895" s="2"/>
      <c r="AQ895" s="11"/>
    </row>
    <row r="896" spans="1:43" s="12" customFormat="1" x14ac:dyDescent="0.55000000000000004">
      <c r="A896" s="53"/>
      <c r="E896" s="23"/>
      <c r="I896" s="23"/>
      <c r="AG896" s="24"/>
      <c r="AH896" s="2"/>
      <c r="AI896" s="2"/>
      <c r="AJ896" s="2"/>
      <c r="AK896" s="2"/>
      <c r="AL896" s="2"/>
      <c r="AM896" s="2"/>
      <c r="AN896" s="2"/>
      <c r="AO896" s="2"/>
      <c r="AP896" s="2"/>
      <c r="AQ896" s="11"/>
    </row>
    <row r="897" spans="1:43" s="12" customFormat="1" x14ac:dyDescent="0.55000000000000004">
      <c r="A897" s="53"/>
      <c r="E897" s="23"/>
      <c r="I897" s="23"/>
      <c r="AG897" s="24"/>
      <c r="AH897" s="2"/>
      <c r="AI897" s="2"/>
      <c r="AJ897" s="2"/>
      <c r="AK897" s="2"/>
      <c r="AL897" s="2"/>
      <c r="AM897" s="2"/>
      <c r="AN897" s="2"/>
      <c r="AO897" s="2"/>
      <c r="AP897" s="2"/>
      <c r="AQ897" s="11"/>
    </row>
    <row r="898" spans="1:43" s="12" customFormat="1" x14ac:dyDescent="0.55000000000000004">
      <c r="A898" s="53"/>
      <c r="E898" s="23"/>
      <c r="I898" s="23"/>
      <c r="AG898" s="24"/>
      <c r="AH898" s="2"/>
      <c r="AI898" s="2"/>
      <c r="AJ898" s="2"/>
      <c r="AK898" s="2"/>
      <c r="AL898" s="2"/>
      <c r="AM898" s="2"/>
      <c r="AN898" s="2"/>
      <c r="AO898" s="2"/>
      <c r="AP898" s="2"/>
      <c r="AQ898" s="11"/>
    </row>
    <row r="899" spans="1:43" s="12" customFormat="1" x14ac:dyDescent="0.55000000000000004">
      <c r="A899" s="53"/>
      <c r="E899" s="23"/>
      <c r="I899" s="23"/>
      <c r="AG899" s="24"/>
      <c r="AH899" s="2"/>
      <c r="AI899" s="2"/>
      <c r="AJ899" s="2"/>
      <c r="AK899" s="2"/>
      <c r="AL899" s="2"/>
      <c r="AM899" s="2"/>
      <c r="AN899" s="2"/>
      <c r="AO899" s="2"/>
      <c r="AP899" s="2"/>
      <c r="AQ899" s="11"/>
    </row>
    <row r="900" spans="1:43" s="12" customFormat="1" x14ac:dyDescent="0.55000000000000004">
      <c r="A900" s="53"/>
      <c r="E900" s="23"/>
      <c r="I900" s="23"/>
      <c r="AG900" s="24"/>
      <c r="AH900" s="2"/>
      <c r="AI900" s="2"/>
      <c r="AJ900" s="2"/>
      <c r="AK900" s="2"/>
      <c r="AL900" s="2"/>
      <c r="AM900" s="2"/>
      <c r="AN900" s="2"/>
      <c r="AO900" s="2"/>
      <c r="AP900" s="2"/>
      <c r="AQ900" s="11"/>
    </row>
    <row r="901" spans="1:43" s="12" customFormat="1" x14ac:dyDescent="0.55000000000000004">
      <c r="A901" s="53"/>
      <c r="E901" s="23"/>
      <c r="I901" s="23"/>
      <c r="AG901" s="24"/>
      <c r="AH901" s="2"/>
      <c r="AI901" s="2"/>
      <c r="AJ901" s="2"/>
      <c r="AK901" s="2"/>
      <c r="AL901" s="2"/>
      <c r="AM901" s="2"/>
      <c r="AN901" s="2"/>
      <c r="AO901" s="2"/>
      <c r="AP901" s="2"/>
      <c r="AQ901" s="11"/>
    </row>
    <row r="902" spans="1:43" s="12" customFormat="1" x14ac:dyDescent="0.55000000000000004">
      <c r="A902" s="53"/>
      <c r="E902" s="23"/>
      <c r="I902" s="23"/>
      <c r="AG902" s="24"/>
      <c r="AH902" s="2"/>
      <c r="AI902" s="2"/>
      <c r="AJ902" s="2"/>
      <c r="AK902" s="2"/>
      <c r="AL902" s="2"/>
      <c r="AM902" s="2"/>
      <c r="AN902" s="2"/>
      <c r="AO902" s="2"/>
      <c r="AP902" s="2"/>
      <c r="AQ902" s="11"/>
    </row>
    <row r="903" spans="1:43" s="12" customFormat="1" x14ac:dyDescent="0.55000000000000004">
      <c r="A903" s="53"/>
      <c r="E903" s="23"/>
      <c r="I903" s="23"/>
      <c r="AG903" s="24"/>
      <c r="AH903" s="2"/>
      <c r="AI903" s="2"/>
      <c r="AJ903" s="2"/>
      <c r="AK903" s="2"/>
      <c r="AL903" s="2"/>
      <c r="AM903" s="2"/>
      <c r="AN903" s="2"/>
      <c r="AO903" s="2"/>
      <c r="AP903" s="2"/>
      <c r="AQ903" s="11"/>
    </row>
    <row r="904" spans="1:43" s="12" customFormat="1" x14ac:dyDescent="0.55000000000000004">
      <c r="A904" s="53"/>
      <c r="E904" s="23"/>
      <c r="I904" s="23"/>
      <c r="AG904" s="24"/>
      <c r="AH904" s="2"/>
      <c r="AI904" s="2"/>
      <c r="AJ904" s="2"/>
      <c r="AK904" s="2"/>
      <c r="AL904" s="2"/>
      <c r="AM904" s="2"/>
      <c r="AN904" s="2"/>
      <c r="AO904" s="2"/>
      <c r="AP904" s="2"/>
      <c r="AQ904" s="11"/>
    </row>
    <row r="905" spans="1:43" s="12" customFormat="1" x14ac:dyDescent="0.55000000000000004">
      <c r="A905" s="53"/>
      <c r="E905" s="23"/>
      <c r="I905" s="23"/>
      <c r="AG905" s="24"/>
      <c r="AH905" s="2"/>
      <c r="AI905" s="2"/>
      <c r="AJ905" s="2"/>
      <c r="AK905" s="2"/>
      <c r="AL905" s="2"/>
      <c r="AM905" s="2"/>
      <c r="AN905" s="2"/>
      <c r="AO905" s="2"/>
      <c r="AP905" s="2"/>
      <c r="AQ905" s="11"/>
    </row>
    <row r="906" spans="1:43" s="12" customFormat="1" x14ac:dyDescent="0.55000000000000004">
      <c r="A906" s="53"/>
      <c r="E906" s="23"/>
      <c r="I906" s="23"/>
      <c r="AG906" s="24"/>
      <c r="AH906" s="2"/>
      <c r="AI906" s="2"/>
      <c r="AJ906" s="2"/>
      <c r="AK906" s="2"/>
      <c r="AL906" s="2"/>
      <c r="AM906" s="2"/>
      <c r="AN906" s="2"/>
      <c r="AO906" s="2"/>
      <c r="AP906" s="2"/>
      <c r="AQ906" s="11"/>
    </row>
    <row r="907" spans="1:43" s="12" customFormat="1" x14ac:dyDescent="0.55000000000000004">
      <c r="A907" s="53"/>
      <c r="E907" s="23"/>
      <c r="I907" s="23"/>
      <c r="AG907" s="24"/>
      <c r="AH907" s="2"/>
      <c r="AI907" s="2"/>
      <c r="AJ907" s="2"/>
      <c r="AK907" s="2"/>
      <c r="AL907" s="2"/>
      <c r="AM907" s="2"/>
      <c r="AN907" s="2"/>
      <c r="AO907" s="2"/>
      <c r="AP907" s="2"/>
      <c r="AQ907" s="11"/>
    </row>
    <row r="908" spans="1:43" s="12" customFormat="1" x14ac:dyDescent="0.55000000000000004">
      <c r="A908" s="53"/>
      <c r="E908" s="23"/>
      <c r="I908" s="23"/>
      <c r="AG908" s="24"/>
      <c r="AH908" s="2"/>
      <c r="AI908" s="2"/>
      <c r="AJ908" s="2"/>
      <c r="AK908" s="2"/>
      <c r="AL908" s="2"/>
      <c r="AM908" s="2"/>
      <c r="AN908" s="2"/>
      <c r="AO908" s="2"/>
      <c r="AP908" s="2"/>
      <c r="AQ908" s="11"/>
    </row>
    <row r="909" spans="1:43" s="12" customFormat="1" x14ac:dyDescent="0.55000000000000004">
      <c r="A909" s="53"/>
      <c r="E909" s="23"/>
      <c r="I909" s="23"/>
      <c r="AG909" s="24"/>
      <c r="AH909" s="2"/>
      <c r="AI909" s="2"/>
      <c r="AJ909" s="2"/>
      <c r="AK909" s="2"/>
      <c r="AL909" s="2"/>
      <c r="AM909" s="2"/>
      <c r="AN909" s="2"/>
      <c r="AO909" s="2"/>
      <c r="AP909" s="2"/>
      <c r="AQ909" s="11"/>
    </row>
    <row r="910" spans="1:43" s="12" customFormat="1" x14ac:dyDescent="0.55000000000000004">
      <c r="A910" s="53"/>
      <c r="E910" s="23"/>
      <c r="I910" s="23"/>
      <c r="AG910" s="24"/>
      <c r="AH910" s="2"/>
      <c r="AI910" s="2"/>
      <c r="AJ910" s="2"/>
      <c r="AK910" s="2"/>
      <c r="AL910" s="2"/>
      <c r="AM910" s="2"/>
      <c r="AN910" s="2"/>
      <c r="AO910" s="2"/>
      <c r="AP910" s="2"/>
      <c r="AQ910" s="11"/>
    </row>
    <row r="911" spans="1:43" s="12" customFormat="1" x14ac:dyDescent="0.55000000000000004">
      <c r="A911" s="53"/>
      <c r="E911" s="23"/>
      <c r="I911" s="23"/>
      <c r="AG911" s="24"/>
      <c r="AH911" s="2"/>
      <c r="AI911" s="2"/>
      <c r="AJ911" s="2"/>
      <c r="AK911" s="2"/>
      <c r="AL911" s="2"/>
      <c r="AM911" s="2"/>
      <c r="AN911" s="2"/>
      <c r="AO911" s="2"/>
      <c r="AP911" s="2"/>
      <c r="AQ911" s="11"/>
    </row>
    <row r="912" spans="1:43" s="12" customFormat="1" x14ac:dyDescent="0.55000000000000004">
      <c r="A912" s="53"/>
      <c r="E912" s="23"/>
      <c r="I912" s="23"/>
      <c r="AG912" s="24"/>
      <c r="AH912" s="2"/>
      <c r="AI912" s="2"/>
      <c r="AJ912" s="2"/>
      <c r="AK912" s="2"/>
      <c r="AL912" s="2"/>
      <c r="AM912" s="2"/>
      <c r="AN912" s="2"/>
      <c r="AO912" s="2"/>
      <c r="AP912" s="2"/>
      <c r="AQ912" s="11"/>
    </row>
    <row r="913" spans="1:43" s="12" customFormat="1" x14ac:dyDescent="0.55000000000000004">
      <c r="A913" s="53"/>
      <c r="E913" s="23"/>
      <c r="I913" s="23"/>
      <c r="AG913" s="24"/>
      <c r="AH913" s="2"/>
      <c r="AI913" s="2"/>
      <c r="AJ913" s="2"/>
      <c r="AK913" s="2"/>
      <c r="AL913" s="2"/>
      <c r="AM913" s="2"/>
      <c r="AN913" s="2"/>
      <c r="AO913" s="2"/>
      <c r="AP913" s="2"/>
      <c r="AQ913" s="11"/>
    </row>
    <row r="914" spans="1:43" s="12" customFormat="1" x14ac:dyDescent="0.55000000000000004">
      <c r="A914" s="53"/>
      <c r="E914" s="23"/>
      <c r="I914" s="23"/>
      <c r="AG914" s="24"/>
      <c r="AH914" s="2"/>
      <c r="AI914" s="2"/>
      <c r="AJ914" s="2"/>
      <c r="AK914" s="2"/>
      <c r="AL914" s="2"/>
      <c r="AM914" s="2"/>
      <c r="AN914" s="2"/>
      <c r="AO914" s="2"/>
      <c r="AP914" s="2"/>
      <c r="AQ914" s="11"/>
    </row>
    <row r="915" spans="1:43" s="12" customFormat="1" x14ac:dyDescent="0.55000000000000004">
      <c r="A915" s="53"/>
      <c r="E915" s="23"/>
      <c r="I915" s="23"/>
      <c r="AG915" s="24"/>
      <c r="AH915" s="2"/>
      <c r="AI915" s="2"/>
      <c r="AJ915" s="2"/>
      <c r="AK915" s="2"/>
      <c r="AL915" s="2"/>
      <c r="AM915" s="2"/>
      <c r="AN915" s="2"/>
      <c r="AO915" s="2"/>
      <c r="AP915" s="2"/>
      <c r="AQ915" s="11"/>
    </row>
    <row r="916" spans="1:43" s="12" customFormat="1" x14ac:dyDescent="0.55000000000000004">
      <c r="A916" s="53"/>
      <c r="E916" s="23"/>
      <c r="I916" s="23"/>
      <c r="AG916" s="24"/>
      <c r="AH916" s="2"/>
      <c r="AI916" s="2"/>
      <c r="AJ916" s="2"/>
      <c r="AK916" s="2"/>
      <c r="AL916" s="2"/>
      <c r="AM916" s="2"/>
      <c r="AN916" s="2"/>
      <c r="AO916" s="2"/>
      <c r="AP916" s="2"/>
      <c r="AQ916" s="11"/>
    </row>
    <row r="917" spans="1:43" s="12" customFormat="1" x14ac:dyDescent="0.55000000000000004">
      <c r="A917" s="53"/>
      <c r="E917" s="23"/>
      <c r="I917" s="23"/>
      <c r="AG917" s="24"/>
      <c r="AH917" s="2"/>
      <c r="AI917" s="2"/>
      <c r="AJ917" s="2"/>
      <c r="AK917" s="2"/>
      <c r="AL917" s="2"/>
      <c r="AM917" s="2"/>
      <c r="AN917" s="2"/>
      <c r="AO917" s="2"/>
      <c r="AP917" s="2"/>
      <c r="AQ917" s="11"/>
    </row>
    <row r="918" spans="1:43" s="12" customFormat="1" x14ac:dyDescent="0.55000000000000004">
      <c r="A918" s="53"/>
      <c r="E918" s="23"/>
      <c r="I918" s="23"/>
      <c r="AG918" s="24"/>
      <c r="AH918" s="2"/>
      <c r="AI918" s="2"/>
      <c r="AJ918" s="2"/>
      <c r="AK918" s="2"/>
      <c r="AL918" s="2"/>
      <c r="AM918" s="2"/>
      <c r="AN918" s="2"/>
      <c r="AO918" s="2"/>
      <c r="AP918" s="2"/>
      <c r="AQ918" s="11"/>
    </row>
    <row r="919" spans="1:43" s="12" customFormat="1" x14ac:dyDescent="0.55000000000000004">
      <c r="A919" s="53"/>
      <c r="E919" s="23"/>
      <c r="I919" s="23"/>
      <c r="AG919" s="24"/>
      <c r="AH919" s="2"/>
      <c r="AI919" s="2"/>
      <c r="AJ919" s="2"/>
      <c r="AK919" s="2"/>
      <c r="AL919" s="2"/>
      <c r="AM919" s="2"/>
      <c r="AN919" s="2"/>
      <c r="AO919" s="2"/>
      <c r="AP919" s="2"/>
      <c r="AQ919" s="11"/>
    </row>
    <row r="920" spans="1:43" s="12" customFormat="1" x14ac:dyDescent="0.55000000000000004">
      <c r="A920" s="53"/>
      <c r="E920" s="23"/>
      <c r="I920" s="23"/>
      <c r="AG920" s="24"/>
      <c r="AH920" s="2"/>
      <c r="AI920" s="2"/>
      <c r="AJ920" s="2"/>
      <c r="AK920" s="2"/>
      <c r="AL920" s="2"/>
      <c r="AM920" s="2"/>
      <c r="AN920" s="2"/>
      <c r="AO920" s="2"/>
      <c r="AP920" s="2"/>
      <c r="AQ920" s="11"/>
    </row>
    <row r="921" spans="1:43" s="12" customFormat="1" x14ac:dyDescent="0.55000000000000004">
      <c r="A921" s="53"/>
      <c r="E921" s="23"/>
      <c r="I921" s="23"/>
      <c r="AG921" s="24"/>
      <c r="AH921" s="2"/>
      <c r="AI921" s="2"/>
      <c r="AJ921" s="2"/>
      <c r="AK921" s="2"/>
      <c r="AL921" s="2"/>
      <c r="AM921" s="2"/>
      <c r="AN921" s="2"/>
      <c r="AO921" s="2"/>
      <c r="AP921" s="2"/>
      <c r="AQ921" s="11"/>
    </row>
    <row r="922" spans="1:43" s="12" customFormat="1" x14ac:dyDescent="0.55000000000000004">
      <c r="A922" s="53"/>
      <c r="E922" s="23"/>
      <c r="I922" s="23"/>
      <c r="AG922" s="24"/>
      <c r="AH922" s="2"/>
      <c r="AI922" s="2"/>
      <c r="AJ922" s="2"/>
      <c r="AK922" s="2"/>
      <c r="AL922" s="2"/>
      <c r="AM922" s="2"/>
      <c r="AN922" s="2"/>
      <c r="AO922" s="2"/>
      <c r="AP922" s="2"/>
      <c r="AQ922" s="11"/>
    </row>
    <row r="923" spans="1:43" s="12" customFormat="1" x14ac:dyDescent="0.55000000000000004">
      <c r="A923" s="53"/>
      <c r="E923" s="23"/>
      <c r="I923" s="23"/>
      <c r="AG923" s="24"/>
      <c r="AH923" s="2"/>
      <c r="AI923" s="2"/>
      <c r="AJ923" s="2"/>
      <c r="AK923" s="2"/>
      <c r="AL923" s="2"/>
      <c r="AM923" s="2"/>
      <c r="AN923" s="2"/>
      <c r="AO923" s="2"/>
      <c r="AP923" s="2"/>
      <c r="AQ923" s="11"/>
    </row>
    <row r="924" spans="1:43" s="12" customFormat="1" x14ac:dyDescent="0.55000000000000004">
      <c r="A924" s="53"/>
      <c r="E924" s="23"/>
      <c r="I924" s="23"/>
      <c r="AG924" s="24"/>
      <c r="AH924" s="2"/>
      <c r="AI924" s="2"/>
      <c r="AJ924" s="2"/>
      <c r="AK924" s="2"/>
      <c r="AL924" s="2"/>
      <c r="AM924" s="2"/>
      <c r="AN924" s="2"/>
      <c r="AO924" s="2"/>
      <c r="AP924" s="2"/>
      <c r="AQ924" s="11"/>
    </row>
    <row r="925" spans="1:43" s="12" customFormat="1" x14ac:dyDescent="0.55000000000000004">
      <c r="A925" s="53"/>
      <c r="E925" s="23"/>
      <c r="I925" s="23"/>
      <c r="AG925" s="24"/>
      <c r="AH925" s="2"/>
      <c r="AI925" s="2"/>
      <c r="AJ925" s="2"/>
      <c r="AK925" s="2"/>
      <c r="AL925" s="2"/>
      <c r="AM925" s="2"/>
      <c r="AN925" s="2"/>
      <c r="AO925" s="2"/>
      <c r="AP925" s="2"/>
      <c r="AQ925" s="11"/>
    </row>
    <row r="926" spans="1:43" s="12" customFormat="1" x14ac:dyDescent="0.55000000000000004">
      <c r="A926" s="53"/>
      <c r="E926" s="23"/>
      <c r="I926" s="23"/>
      <c r="AG926" s="24"/>
      <c r="AH926" s="2"/>
      <c r="AI926" s="2"/>
      <c r="AJ926" s="2"/>
      <c r="AK926" s="2"/>
      <c r="AL926" s="2"/>
      <c r="AM926" s="2"/>
      <c r="AN926" s="2"/>
      <c r="AO926" s="2"/>
      <c r="AP926" s="2"/>
      <c r="AQ926" s="11"/>
    </row>
    <row r="927" spans="1:43" s="12" customFormat="1" x14ac:dyDescent="0.55000000000000004">
      <c r="A927" s="53"/>
      <c r="E927" s="23"/>
      <c r="I927" s="23"/>
      <c r="AG927" s="24"/>
      <c r="AH927" s="2"/>
      <c r="AI927" s="2"/>
      <c r="AJ927" s="2"/>
      <c r="AK927" s="2"/>
      <c r="AL927" s="2"/>
      <c r="AM927" s="2"/>
      <c r="AN927" s="2"/>
      <c r="AO927" s="2"/>
      <c r="AP927" s="2"/>
      <c r="AQ927" s="11"/>
    </row>
    <row r="928" spans="1:43" s="12" customFormat="1" x14ac:dyDescent="0.55000000000000004">
      <c r="A928" s="53"/>
      <c r="E928" s="23"/>
      <c r="I928" s="23"/>
      <c r="AG928" s="24"/>
      <c r="AH928" s="2"/>
      <c r="AI928" s="2"/>
      <c r="AJ928" s="2"/>
      <c r="AK928" s="2"/>
      <c r="AL928" s="2"/>
      <c r="AM928" s="2"/>
      <c r="AN928" s="2"/>
      <c r="AO928" s="2"/>
      <c r="AP928" s="2"/>
      <c r="AQ928" s="11"/>
    </row>
    <row r="929" spans="1:43" s="12" customFormat="1" x14ac:dyDescent="0.55000000000000004">
      <c r="A929" s="53"/>
      <c r="E929" s="23"/>
      <c r="I929" s="23"/>
      <c r="AG929" s="24"/>
      <c r="AH929" s="2"/>
      <c r="AI929" s="2"/>
      <c r="AJ929" s="2"/>
      <c r="AK929" s="2"/>
      <c r="AL929" s="2"/>
      <c r="AM929" s="2"/>
      <c r="AN929" s="2"/>
      <c r="AO929" s="2"/>
      <c r="AP929" s="2"/>
      <c r="AQ929" s="11"/>
    </row>
    <row r="930" spans="1:43" s="12" customFormat="1" x14ac:dyDescent="0.55000000000000004">
      <c r="A930" s="53"/>
      <c r="E930" s="23"/>
      <c r="I930" s="23"/>
      <c r="AG930" s="24"/>
      <c r="AH930" s="2"/>
      <c r="AI930" s="2"/>
      <c r="AJ930" s="2"/>
      <c r="AK930" s="2"/>
      <c r="AL930" s="2"/>
      <c r="AM930" s="2"/>
      <c r="AN930" s="2"/>
      <c r="AO930" s="2"/>
      <c r="AP930" s="2"/>
      <c r="AQ930" s="11"/>
    </row>
    <row r="931" spans="1:43" s="12" customFormat="1" x14ac:dyDescent="0.55000000000000004">
      <c r="A931" s="53"/>
      <c r="E931" s="23"/>
      <c r="I931" s="23"/>
      <c r="AG931" s="24"/>
      <c r="AH931" s="2"/>
      <c r="AI931" s="2"/>
      <c r="AJ931" s="2"/>
      <c r="AK931" s="2"/>
      <c r="AL931" s="2"/>
      <c r="AM931" s="2"/>
      <c r="AN931" s="2"/>
      <c r="AO931" s="2"/>
      <c r="AP931" s="2"/>
      <c r="AQ931" s="11"/>
    </row>
    <row r="932" spans="1:43" s="12" customFormat="1" x14ac:dyDescent="0.55000000000000004">
      <c r="A932" s="53"/>
      <c r="E932" s="23"/>
      <c r="I932" s="23"/>
      <c r="AG932" s="24"/>
      <c r="AH932" s="2"/>
      <c r="AI932" s="2"/>
      <c r="AJ932" s="2"/>
      <c r="AK932" s="2"/>
      <c r="AL932" s="2"/>
      <c r="AM932" s="2"/>
      <c r="AN932" s="2"/>
      <c r="AO932" s="2"/>
      <c r="AP932" s="2"/>
      <c r="AQ932" s="11"/>
    </row>
    <row r="933" spans="1:43" s="12" customFormat="1" x14ac:dyDescent="0.55000000000000004">
      <c r="A933" s="53"/>
      <c r="E933" s="23"/>
      <c r="I933" s="23"/>
      <c r="AG933" s="24"/>
      <c r="AH933" s="2"/>
      <c r="AI933" s="2"/>
      <c r="AJ933" s="2"/>
      <c r="AK933" s="2"/>
      <c r="AL933" s="2"/>
      <c r="AM933" s="2"/>
      <c r="AN933" s="2"/>
      <c r="AO933" s="2"/>
      <c r="AP933" s="2"/>
      <c r="AQ933" s="11"/>
    </row>
    <row r="934" spans="1:43" s="12" customFormat="1" x14ac:dyDescent="0.55000000000000004">
      <c r="A934" s="53"/>
      <c r="E934" s="23"/>
      <c r="I934" s="23"/>
      <c r="AG934" s="24"/>
      <c r="AH934" s="2"/>
      <c r="AI934" s="2"/>
      <c r="AJ934" s="2"/>
      <c r="AK934" s="2"/>
      <c r="AL934" s="2"/>
      <c r="AM934" s="2"/>
      <c r="AN934" s="2"/>
      <c r="AO934" s="2"/>
      <c r="AP934" s="2"/>
      <c r="AQ934" s="11"/>
    </row>
    <row r="935" spans="1:43" s="12" customFormat="1" x14ac:dyDescent="0.55000000000000004">
      <c r="A935" s="53"/>
      <c r="E935" s="23"/>
      <c r="I935" s="23"/>
      <c r="AG935" s="24"/>
      <c r="AH935" s="2"/>
      <c r="AI935" s="2"/>
      <c r="AJ935" s="2"/>
      <c r="AK935" s="2"/>
      <c r="AL935" s="2"/>
      <c r="AM935" s="2"/>
      <c r="AN935" s="2"/>
      <c r="AO935" s="2"/>
      <c r="AP935" s="2"/>
      <c r="AQ935" s="11"/>
    </row>
    <row r="936" spans="1:43" s="12" customFormat="1" x14ac:dyDescent="0.55000000000000004">
      <c r="A936" s="53"/>
      <c r="E936" s="23"/>
      <c r="I936" s="23"/>
      <c r="AG936" s="24"/>
      <c r="AH936" s="2"/>
      <c r="AI936" s="2"/>
      <c r="AJ936" s="2"/>
      <c r="AK936" s="2"/>
      <c r="AL936" s="2"/>
      <c r="AM936" s="2"/>
      <c r="AN936" s="2"/>
      <c r="AO936" s="2"/>
      <c r="AP936" s="2"/>
      <c r="AQ936" s="11"/>
    </row>
    <row r="937" spans="1:43" s="12" customFormat="1" x14ac:dyDescent="0.55000000000000004">
      <c r="A937" s="53"/>
      <c r="E937" s="23"/>
      <c r="I937" s="23"/>
      <c r="AG937" s="24"/>
      <c r="AH937" s="2"/>
      <c r="AI937" s="2"/>
      <c r="AJ937" s="2"/>
      <c r="AK937" s="2"/>
      <c r="AL937" s="2"/>
      <c r="AM937" s="2"/>
      <c r="AN937" s="2"/>
      <c r="AO937" s="2"/>
      <c r="AP937" s="2"/>
      <c r="AQ937" s="11"/>
    </row>
    <row r="938" spans="1:43" s="12" customFormat="1" x14ac:dyDescent="0.55000000000000004">
      <c r="A938" s="53"/>
      <c r="E938" s="23"/>
      <c r="I938" s="23"/>
      <c r="AG938" s="24"/>
      <c r="AH938" s="2"/>
      <c r="AI938" s="2"/>
      <c r="AJ938" s="2"/>
      <c r="AK938" s="2"/>
      <c r="AL938" s="2"/>
      <c r="AM938" s="2"/>
      <c r="AN938" s="2"/>
      <c r="AO938" s="2"/>
      <c r="AP938" s="2"/>
      <c r="AQ938" s="11"/>
    </row>
    <row r="939" spans="1:43" s="12" customFormat="1" x14ac:dyDescent="0.55000000000000004">
      <c r="A939" s="53"/>
      <c r="E939" s="23"/>
      <c r="I939" s="23"/>
      <c r="AG939" s="24"/>
      <c r="AH939" s="2"/>
      <c r="AI939" s="2"/>
      <c r="AJ939" s="2"/>
      <c r="AK939" s="2"/>
      <c r="AL939" s="2"/>
      <c r="AM939" s="2"/>
      <c r="AN939" s="2"/>
      <c r="AO939" s="2"/>
      <c r="AP939" s="2"/>
      <c r="AQ939" s="11"/>
    </row>
    <row r="940" spans="1:43" s="12" customFormat="1" x14ac:dyDescent="0.55000000000000004">
      <c r="A940" s="53"/>
      <c r="E940" s="23"/>
      <c r="I940" s="23"/>
      <c r="AG940" s="24"/>
      <c r="AH940" s="2"/>
      <c r="AI940" s="2"/>
      <c r="AJ940" s="2"/>
      <c r="AK940" s="2"/>
      <c r="AL940" s="2"/>
      <c r="AM940" s="2"/>
      <c r="AN940" s="2"/>
      <c r="AO940" s="2"/>
      <c r="AP940" s="2"/>
      <c r="AQ940" s="11"/>
    </row>
  </sheetData>
  <mergeCells count="27">
    <mergeCell ref="J5:L6"/>
    <mergeCell ref="M5:M8"/>
    <mergeCell ref="O5:S5"/>
    <mergeCell ref="T5:T8"/>
    <mergeCell ref="J7:J8"/>
    <mergeCell ref="K7:K8"/>
    <mergeCell ref="U462:U466"/>
    <mergeCell ref="V462:V466"/>
    <mergeCell ref="X5:Z5"/>
    <mergeCell ref="U817:U820"/>
    <mergeCell ref="U277:U278"/>
    <mergeCell ref="A2:AB2"/>
    <mergeCell ref="A3:AB3"/>
    <mergeCell ref="A4:S4"/>
    <mergeCell ref="T4:AG4"/>
    <mergeCell ref="A5:A8"/>
    <mergeCell ref="B5:B8"/>
    <mergeCell ref="C5:C8"/>
    <mergeCell ref="D5:D8"/>
    <mergeCell ref="G5:H6"/>
    <mergeCell ref="I5:I6"/>
    <mergeCell ref="AG5:AG8"/>
    <mergeCell ref="Q6:Q8"/>
    <mergeCell ref="X6:Z6"/>
    <mergeCell ref="AD6:AD8"/>
    <mergeCell ref="AB5:AE5"/>
    <mergeCell ref="L7:L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36"/>
  <sheetViews>
    <sheetView tabSelected="1" topLeftCell="B1" workbookViewId="0">
      <selection activeCell="A3" sqref="A3:XFD3"/>
    </sheetView>
  </sheetViews>
  <sheetFormatPr defaultRowHeight="24" x14ac:dyDescent="0.55000000000000004"/>
  <cols>
    <col min="9" max="9" width="9" style="84"/>
  </cols>
  <sheetData>
    <row r="1" spans="1:34" s="78" customFormat="1" x14ac:dyDescent="0.55000000000000004">
      <c r="A1" s="76"/>
      <c r="B1" s="76"/>
      <c r="C1" s="76"/>
      <c r="D1" s="76"/>
      <c r="E1" s="76"/>
      <c r="F1" s="76"/>
      <c r="G1" s="76"/>
      <c r="H1" s="76"/>
      <c r="I1" s="82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 t="s">
        <v>554</v>
      </c>
      <c r="Z1" s="76"/>
      <c r="AA1" s="77"/>
      <c r="AB1" s="77"/>
      <c r="AC1" s="77"/>
      <c r="AD1" s="77"/>
      <c r="AE1" s="77"/>
      <c r="AF1" s="77"/>
      <c r="AG1" s="77"/>
      <c r="AH1" s="77"/>
    </row>
    <row r="2" spans="1:34" s="78" customFormat="1" ht="21.75" x14ac:dyDescent="0.5">
      <c r="A2" s="123" t="s">
        <v>555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77"/>
      <c r="AB2" s="77"/>
      <c r="AC2" s="77"/>
      <c r="AD2" s="77"/>
      <c r="AE2" s="77"/>
      <c r="AF2" s="77"/>
      <c r="AG2" s="77"/>
      <c r="AH2" s="77"/>
    </row>
    <row r="3" spans="1:34" s="78" customFormat="1" ht="21.75" x14ac:dyDescent="0.5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77"/>
      <c r="AB3" s="77"/>
      <c r="AC3" s="77"/>
      <c r="AD3" s="77"/>
      <c r="AE3" s="77"/>
      <c r="AF3" s="77"/>
      <c r="AG3" s="77"/>
      <c r="AH3" s="77"/>
    </row>
    <row r="4" spans="1:34" s="78" customFormat="1" x14ac:dyDescent="0.55000000000000004">
      <c r="A4" s="79"/>
      <c r="B4" s="79"/>
      <c r="C4" s="79"/>
      <c r="D4" s="79"/>
      <c r="E4" s="79"/>
      <c r="F4" s="79"/>
      <c r="G4" s="79"/>
      <c r="H4" s="79"/>
      <c r="I4" s="82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7"/>
      <c r="AB4" s="77"/>
      <c r="AC4" s="77"/>
      <c r="AD4" s="77"/>
      <c r="AE4" s="77"/>
      <c r="AF4" s="77"/>
      <c r="AG4" s="77"/>
      <c r="AH4" s="77"/>
    </row>
    <row r="5" spans="1:34" s="78" customFormat="1" ht="21.75" x14ac:dyDescent="0.5">
      <c r="A5" s="124" t="s">
        <v>556</v>
      </c>
      <c r="B5" s="125"/>
      <c r="C5" s="125"/>
      <c r="D5" s="125"/>
      <c r="E5" s="125"/>
      <c r="F5" s="125"/>
      <c r="G5" s="125"/>
      <c r="H5" s="125"/>
      <c r="I5" s="125"/>
      <c r="J5" s="126"/>
      <c r="K5" s="127" t="s">
        <v>557</v>
      </c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130" t="s">
        <v>558</v>
      </c>
      <c r="W5" s="130" t="s">
        <v>559</v>
      </c>
      <c r="X5" s="130" t="s">
        <v>560</v>
      </c>
      <c r="Y5" s="130" t="s">
        <v>561</v>
      </c>
      <c r="Z5" s="130" t="s">
        <v>562</v>
      </c>
      <c r="AA5" s="136" t="s">
        <v>563</v>
      </c>
      <c r="AB5" s="77"/>
      <c r="AC5" s="77"/>
      <c r="AD5" s="77"/>
      <c r="AE5" s="77"/>
      <c r="AF5" s="77"/>
      <c r="AG5" s="77"/>
      <c r="AH5" s="77"/>
    </row>
    <row r="6" spans="1:34" s="78" customFormat="1" ht="18.75" customHeight="1" x14ac:dyDescent="0.5">
      <c r="A6" s="139" t="s">
        <v>5</v>
      </c>
      <c r="B6" s="142" t="s">
        <v>564</v>
      </c>
      <c r="C6" s="142" t="s">
        <v>565</v>
      </c>
      <c r="D6" s="145" t="s">
        <v>12</v>
      </c>
      <c r="E6" s="146"/>
      <c r="F6" s="147"/>
      <c r="G6" s="143" t="s">
        <v>566</v>
      </c>
      <c r="H6" s="142" t="s">
        <v>567</v>
      </c>
      <c r="I6" s="142" t="s">
        <v>568</v>
      </c>
      <c r="J6" s="142" t="s">
        <v>569</v>
      </c>
      <c r="K6" s="151" t="s">
        <v>5</v>
      </c>
      <c r="L6" s="133" t="s">
        <v>570</v>
      </c>
      <c r="M6" s="133" t="s">
        <v>571</v>
      </c>
      <c r="N6" s="133" t="s">
        <v>566</v>
      </c>
      <c r="O6" s="133" t="s">
        <v>572</v>
      </c>
      <c r="P6" s="133" t="s">
        <v>573</v>
      </c>
      <c r="Q6" s="133" t="s">
        <v>574</v>
      </c>
      <c r="R6" s="133" t="s">
        <v>575</v>
      </c>
      <c r="S6" s="155" t="s">
        <v>576</v>
      </c>
      <c r="T6" s="156"/>
      <c r="U6" s="133" t="s">
        <v>577</v>
      </c>
      <c r="V6" s="131"/>
      <c r="W6" s="131"/>
      <c r="X6" s="131"/>
      <c r="Y6" s="131"/>
      <c r="Z6" s="131"/>
      <c r="AA6" s="137"/>
      <c r="AB6" s="77"/>
      <c r="AC6" s="77"/>
      <c r="AD6" s="77"/>
      <c r="AE6" s="77"/>
      <c r="AF6" s="77"/>
      <c r="AG6" s="77"/>
      <c r="AH6" s="77"/>
    </row>
    <row r="7" spans="1:34" s="78" customFormat="1" ht="15.75" customHeight="1" x14ac:dyDescent="0.5">
      <c r="A7" s="140"/>
      <c r="B7" s="143"/>
      <c r="C7" s="143"/>
      <c r="D7" s="148"/>
      <c r="E7" s="149"/>
      <c r="F7" s="150"/>
      <c r="G7" s="143"/>
      <c r="H7" s="143"/>
      <c r="I7" s="143"/>
      <c r="J7" s="143"/>
      <c r="K7" s="152"/>
      <c r="L7" s="134"/>
      <c r="M7" s="134"/>
      <c r="N7" s="134"/>
      <c r="O7" s="134"/>
      <c r="P7" s="134"/>
      <c r="Q7" s="134"/>
      <c r="R7" s="134"/>
      <c r="S7" s="133" t="s">
        <v>578</v>
      </c>
      <c r="T7" s="157" t="s">
        <v>579</v>
      </c>
      <c r="U7" s="134"/>
      <c r="V7" s="131"/>
      <c r="W7" s="131"/>
      <c r="X7" s="131"/>
      <c r="Y7" s="131"/>
      <c r="Z7" s="131"/>
      <c r="AA7" s="137"/>
      <c r="AB7" s="77"/>
      <c r="AC7" s="77"/>
      <c r="AD7" s="77"/>
      <c r="AE7" s="77"/>
      <c r="AF7" s="77"/>
      <c r="AG7" s="77"/>
      <c r="AH7" s="77"/>
    </row>
    <row r="8" spans="1:34" s="78" customFormat="1" ht="15.75" customHeight="1" x14ac:dyDescent="0.5">
      <c r="A8" s="140"/>
      <c r="B8" s="143"/>
      <c r="C8" s="143"/>
      <c r="D8" s="139" t="s">
        <v>37</v>
      </c>
      <c r="E8" s="139" t="s">
        <v>38</v>
      </c>
      <c r="F8" s="139" t="s">
        <v>580</v>
      </c>
      <c r="G8" s="143"/>
      <c r="H8" s="143"/>
      <c r="I8" s="143"/>
      <c r="J8" s="143"/>
      <c r="K8" s="152"/>
      <c r="L8" s="134"/>
      <c r="M8" s="134"/>
      <c r="N8" s="134"/>
      <c r="O8" s="134"/>
      <c r="P8" s="134"/>
      <c r="Q8" s="134"/>
      <c r="R8" s="134"/>
      <c r="S8" s="134"/>
      <c r="T8" s="158"/>
      <c r="U8" s="134"/>
      <c r="V8" s="131"/>
      <c r="W8" s="131"/>
      <c r="X8" s="131"/>
      <c r="Y8" s="131"/>
      <c r="Z8" s="131"/>
      <c r="AA8" s="137"/>
      <c r="AB8" s="77"/>
      <c r="AC8" s="77"/>
      <c r="AD8" s="77"/>
      <c r="AE8" s="77"/>
      <c r="AF8" s="77"/>
      <c r="AG8" s="77"/>
      <c r="AH8" s="77"/>
    </row>
    <row r="9" spans="1:34" s="78" customFormat="1" ht="15.75" customHeight="1" x14ac:dyDescent="0.5">
      <c r="A9" s="140"/>
      <c r="B9" s="143"/>
      <c r="C9" s="143"/>
      <c r="D9" s="140"/>
      <c r="E9" s="140"/>
      <c r="F9" s="140"/>
      <c r="G9" s="143"/>
      <c r="H9" s="143"/>
      <c r="I9" s="143"/>
      <c r="J9" s="143"/>
      <c r="K9" s="152"/>
      <c r="L9" s="134"/>
      <c r="M9" s="134"/>
      <c r="N9" s="134"/>
      <c r="O9" s="134"/>
      <c r="P9" s="134"/>
      <c r="Q9" s="134"/>
      <c r="R9" s="134"/>
      <c r="S9" s="134"/>
      <c r="T9" s="158"/>
      <c r="U9" s="134"/>
      <c r="V9" s="131"/>
      <c r="W9" s="131"/>
      <c r="X9" s="131"/>
      <c r="Y9" s="131"/>
      <c r="Z9" s="131"/>
      <c r="AA9" s="137"/>
      <c r="AB9" s="77"/>
      <c r="AC9" s="77"/>
      <c r="AD9" s="77"/>
      <c r="AE9" s="77"/>
      <c r="AF9" s="77"/>
      <c r="AG9" s="77"/>
      <c r="AH9" s="77"/>
    </row>
    <row r="10" spans="1:34" s="78" customFormat="1" ht="82.5" customHeight="1" x14ac:dyDescent="0.5">
      <c r="A10" s="141"/>
      <c r="B10" s="144"/>
      <c r="C10" s="144"/>
      <c r="D10" s="141"/>
      <c r="E10" s="141"/>
      <c r="F10" s="141"/>
      <c r="G10" s="144"/>
      <c r="H10" s="144"/>
      <c r="I10" s="144"/>
      <c r="J10" s="144"/>
      <c r="K10" s="153"/>
      <c r="L10" s="135"/>
      <c r="M10" s="135"/>
      <c r="N10" s="135"/>
      <c r="O10" s="135"/>
      <c r="P10" s="135"/>
      <c r="Q10" s="135"/>
      <c r="R10" s="135"/>
      <c r="S10" s="135"/>
      <c r="T10" s="159"/>
      <c r="U10" s="135"/>
      <c r="V10" s="132"/>
      <c r="W10" s="132"/>
      <c r="X10" s="132"/>
      <c r="Y10" s="132"/>
      <c r="Z10" s="132"/>
      <c r="AA10" s="138"/>
      <c r="AB10" s="77"/>
      <c r="AC10" s="77"/>
      <c r="AD10" s="77"/>
      <c r="AE10" s="77"/>
      <c r="AF10" s="77"/>
      <c r="AG10" s="77"/>
      <c r="AH10" s="77"/>
    </row>
    <row r="11" spans="1:34" s="81" customFormat="1" x14ac:dyDescent="0.55000000000000004">
      <c r="A11" s="53">
        <v>1</v>
      </c>
      <c r="B11" s="23" t="s">
        <v>23</v>
      </c>
      <c r="C11" s="12">
        <v>14850</v>
      </c>
      <c r="D11" s="12">
        <v>1</v>
      </c>
      <c r="E11" s="12">
        <v>1</v>
      </c>
      <c r="F11" s="12">
        <v>50</v>
      </c>
      <c r="G11" s="12">
        <v>2</v>
      </c>
      <c r="H11" s="80">
        <f t="shared" ref="H11:H72" si="0">+(D11*400)+(E11*100)+F11</f>
        <v>550</v>
      </c>
      <c r="I11" s="83">
        <v>130</v>
      </c>
      <c r="J11" s="81">
        <f t="shared" ref="J11:J72" si="1">H11*I11</f>
        <v>71500</v>
      </c>
      <c r="L11" s="12" t="s">
        <v>160</v>
      </c>
      <c r="M11" s="12" t="s">
        <v>60</v>
      </c>
      <c r="N11" s="12">
        <v>2</v>
      </c>
      <c r="O11" s="12">
        <v>175.5</v>
      </c>
      <c r="P11" s="81">
        <v>100</v>
      </c>
      <c r="Q11" s="81">
        <v>6800</v>
      </c>
      <c r="R11" s="80">
        <f>O11*Q11</f>
        <v>1193400</v>
      </c>
      <c r="S11" s="12">
        <v>31</v>
      </c>
      <c r="U11" s="80">
        <f t="shared" ref="U11" si="2">R11*(100-T11)/100</f>
        <v>1193400</v>
      </c>
      <c r="V11" s="81">
        <f>J11+U11</f>
        <v>1264900</v>
      </c>
      <c r="W11" s="80">
        <f t="shared" ref="W11" si="3">V11*P11/100</f>
        <v>1264900</v>
      </c>
      <c r="Y11" s="81">
        <f>J11+U11</f>
        <v>1264900</v>
      </c>
    </row>
    <row r="12" spans="1:34" s="87" customFormat="1" x14ac:dyDescent="0.55000000000000004">
      <c r="A12" s="54"/>
      <c r="B12" s="47"/>
      <c r="C12" s="48"/>
      <c r="D12" s="48"/>
      <c r="E12" s="48"/>
      <c r="F12" s="48"/>
      <c r="G12" s="48"/>
      <c r="H12" s="86"/>
      <c r="I12" s="48"/>
      <c r="J12" s="86"/>
      <c r="L12" s="48"/>
      <c r="M12" s="48"/>
      <c r="N12" s="48"/>
      <c r="O12" s="48"/>
      <c r="R12" s="86"/>
      <c r="S12" s="48"/>
      <c r="U12" s="86"/>
      <c r="V12" s="86"/>
      <c r="W12" s="86"/>
      <c r="Y12" s="86"/>
    </row>
    <row r="13" spans="1:34" s="85" customFormat="1" x14ac:dyDescent="0.55000000000000004">
      <c r="A13" s="53">
        <v>2</v>
      </c>
      <c r="B13" s="23" t="s">
        <v>23</v>
      </c>
      <c r="C13" s="12">
        <v>15043</v>
      </c>
      <c r="D13" s="12">
        <v>0</v>
      </c>
      <c r="E13" s="12">
        <v>3</v>
      </c>
      <c r="F13" s="12">
        <v>77</v>
      </c>
      <c r="G13" s="12">
        <v>2</v>
      </c>
      <c r="H13" s="80">
        <f t="shared" si="0"/>
        <v>377</v>
      </c>
      <c r="I13" s="12">
        <v>130</v>
      </c>
      <c r="J13" s="81">
        <f t="shared" si="1"/>
        <v>49010</v>
      </c>
      <c r="L13" s="12" t="s">
        <v>160</v>
      </c>
      <c r="M13" s="12" t="s">
        <v>66</v>
      </c>
      <c r="N13" s="12">
        <v>2</v>
      </c>
      <c r="O13" s="12">
        <v>156</v>
      </c>
      <c r="P13" s="81">
        <v>100</v>
      </c>
      <c r="Q13" s="81">
        <v>6800</v>
      </c>
      <c r="R13" s="80">
        <f t="shared" ref="R13:R72" si="4">O13*Q13</f>
        <v>1060800</v>
      </c>
      <c r="S13" s="12">
        <v>33</v>
      </c>
      <c r="U13" s="80">
        <f t="shared" ref="U13:U72" si="5">R13*(100-T13)/100</f>
        <v>1060800</v>
      </c>
      <c r="V13" s="81">
        <f t="shared" ref="V13:V72" si="6">J13+U13</f>
        <v>1109810</v>
      </c>
      <c r="W13" s="80">
        <f t="shared" ref="W13:W72" si="7">V13*P13/100</f>
        <v>1109810</v>
      </c>
      <c r="Y13" s="81">
        <f t="shared" ref="Y13:Y72" si="8">J13+U13</f>
        <v>1109810</v>
      </c>
    </row>
    <row r="14" spans="1:34" s="85" customFormat="1" x14ac:dyDescent="0.55000000000000004">
      <c r="A14" s="53"/>
      <c r="B14" s="23"/>
      <c r="C14" s="12"/>
      <c r="D14" s="12"/>
      <c r="E14" s="12"/>
      <c r="F14" s="12"/>
      <c r="G14" s="12"/>
      <c r="H14" s="80">
        <f t="shared" si="0"/>
        <v>0</v>
      </c>
      <c r="I14" s="83"/>
      <c r="J14" s="81">
        <f t="shared" si="1"/>
        <v>0</v>
      </c>
      <c r="L14" s="12"/>
      <c r="M14" s="12" t="s">
        <v>161</v>
      </c>
      <c r="N14" s="12">
        <v>2</v>
      </c>
      <c r="O14" s="12">
        <v>6</v>
      </c>
      <c r="P14" s="81">
        <v>100</v>
      </c>
      <c r="Q14" s="81">
        <v>6800</v>
      </c>
      <c r="R14" s="80">
        <f t="shared" si="4"/>
        <v>40800</v>
      </c>
      <c r="S14" s="12">
        <v>31</v>
      </c>
      <c r="U14" s="80">
        <f t="shared" si="5"/>
        <v>40800</v>
      </c>
      <c r="V14" s="81">
        <f t="shared" si="6"/>
        <v>40800</v>
      </c>
      <c r="W14" s="80">
        <f t="shared" si="7"/>
        <v>40800</v>
      </c>
      <c r="Y14" s="81">
        <f t="shared" si="8"/>
        <v>40800</v>
      </c>
    </row>
    <row r="15" spans="1:34" s="85" customFormat="1" x14ac:dyDescent="0.55000000000000004">
      <c r="A15" s="53"/>
      <c r="B15" s="23" t="s">
        <v>23</v>
      </c>
      <c r="C15" s="12">
        <v>16021</v>
      </c>
      <c r="D15" s="12">
        <v>2</v>
      </c>
      <c r="E15" s="12">
        <v>0</v>
      </c>
      <c r="F15" s="12">
        <v>74</v>
      </c>
      <c r="G15" s="12">
        <v>1</v>
      </c>
      <c r="H15" s="80">
        <f t="shared" si="0"/>
        <v>874</v>
      </c>
      <c r="I15" s="83">
        <v>100</v>
      </c>
      <c r="J15" s="81">
        <f t="shared" si="1"/>
        <v>87400</v>
      </c>
      <c r="L15" s="12"/>
      <c r="M15" s="12"/>
      <c r="N15" s="12"/>
      <c r="O15" s="12"/>
      <c r="R15" s="80">
        <f t="shared" si="4"/>
        <v>0</v>
      </c>
      <c r="S15" s="12"/>
      <c r="U15" s="80">
        <f t="shared" si="5"/>
        <v>0</v>
      </c>
      <c r="V15" s="81">
        <f t="shared" si="6"/>
        <v>87400</v>
      </c>
      <c r="W15" s="80">
        <f t="shared" si="7"/>
        <v>0</v>
      </c>
      <c r="Y15" s="81">
        <f t="shared" si="8"/>
        <v>87400</v>
      </c>
    </row>
    <row r="16" spans="1:34" s="85" customFormat="1" x14ac:dyDescent="0.55000000000000004">
      <c r="A16" s="53"/>
      <c r="B16" s="23" t="s">
        <v>23</v>
      </c>
      <c r="C16" s="12">
        <v>15883</v>
      </c>
      <c r="D16" s="12">
        <v>5</v>
      </c>
      <c r="E16" s="12">
        <v>1</v>
      </c>
      <c r="F16" s="12">
        <v>99</v>
      </c>
      <c r="G16" s="12">
        <v>1</v>
      </c>
      <c r="H16" s="80">
        <f t="shared" si="0"/>
        <v>2199</v>
      </c>
      <c r="I16" s="83">
        <v>100</v>
      </c>
      <c r="J16" s="81">
        <f t="shared" si="1"/>
        <v>219900</v>
      </c>
      <c r="L16" s="12"/>
      <c r="M16" s="12"/>
      <c r="N16" s="12"/>
      <c r="O16" s="12"/>
      <c r="R16" s="80">
        <f t="shared" si="4"/>
        <v>0</v>
      </c>
      <c r="S16" s="12"/>
      <c r="U16" s="80">
        <f t="shared" si="5"/>
        <v>0</v>
      </c>
      <c r="V16" s="81">
        <f t="shared" si="6"/>
        <v>219900</v>
      </c>
      <c r="W16" s="80">
        <f t="shared" si="7"/>
        <v>0</v>
      </c>
      <c r="Y16" s="81">
        <f t="shared" si="8"/>
        <v>219900</v>
      </c>
    </row>
    <row r="17" spans="1:25" s="85" customFormat="1" x14ac:dyDescent="0.55000000000000004">
      <c r="A17" s="53"/>
      <c r="B17" s="23" t="s">
        <v>23</v>
      </c>
      <c r="C17" s="12">
        <v>15279</v>
      </c>
      <c r="D17" s="12">
        <v>0</v>
      </c>
      <c r="E17" s="12">
        <v>2</v>
      </c>
      <c r="F17" s="12">
        <v>49</v>
      </c>
      <c r="G17" s="12">
        <v>4</v>
      </c>
      <c r="H17" s="80">
        <f t="shared" si="0"/>
        <v>249</v>
      </c>
      <c r="I17" s="83">
        <v>150</v>
      </c>
      <c r="J17" s="81">
        <f t="shared" si="1"/>
        <v>37350</v>
      </c>
      <c r="L17" s="12"/>
      <c r="M17" s="12"/>
      <c r="N17" s="12"/>
      <c r="O17" s="12"/>
      <c r="R17" s="80">
        <f t="shared" si="4"/>
        <v>0</v>
      </c>
      <c r="S17" s="12"/>
      <c r="U17" s="80">
        <f t="shared" si="5"/>
        <v>0</v>
      </c>
      <c r="V17" s="81">
        <f t="shared" si="6"/>
        <v>37350</v>
      </c>
      <c r="W17" s="80">
        <f t="shared" si="7"/>
        <v>0</v>
      </c>
      <c r="Y17" s="81">
        <f t="shared" si="8"/>
        <v>37350</v>
      </c>
    </row>
    <row r="18" spans="1:25" s="87" customFormat="1" x14ac:dyDescent="0.55000000000000004">
      <c r="A18" s="54"/>
      <c r="B18" s="47"/>
      <c r="C18" s="48"/>
      <c r="D18" s="48"/>
      <c r="E18" s="48"/>
      <c r="F18" s="48"/>
      <c r="G18" s="48"/>
      <c r="H18" s="86"/>
      <c r="I18" s="48"/>
      <c r="J18" s="86"/>
      <c r="L18" s="48"/>
      <c r="M18" s="48"/>
      <c r="N18" s="48"/>
      <c r="O18" s="48"/>
      <c r="R18" s="86"/>
      <c r="S18" s="48"/>
      <c r="U18" s="86"/>
      <c r="V18" s="86"/>
      <c r="W18" s="86"/>
      <c r="Y18" s="86"/>
    </row>
    <row r="19" spans="1:25" s="85" customFormat="1" x14ac:dyDescent="0.55000000000000004">
      <c r="A19" s="53">
        <v>3</v>
      </c>
      <c r="B19" s="23" t="s">
        <v>23</v>
      </c>
      <c r="C19" s="12">
        <v>15027</v>
      </c>
      <c r="D19" s="12">
        <v>0</v>
      </c>
      <c r="E19" s="12">
        <v>3</v>
      </c>
      <c r="F19" s="12">
        <v>19</v>
      </c>
      <c r="G19" s="53" t="s">
        <v>493</v>
      </c>
      <c r="H19" s="80">
        <f t="shared" si="0"/>
        <v>319</v>
      </c>
      <c r="I19" s="83">
        <v>130</v>
      </c>
      <c r="J19" s="81">
        <f t="shared" si="1"/>
        <v>41470</v>
      </c>
      <c r="L19" s="12" t="s">
        <v>160</v>
      </c>
      <c r="M19" s="12" t="s">
        <v>66</v>
      </c>
      <c r="N19" s="12">
        <v>2</v>
      </c>
      <c r="O19" s="12">
        <v>84</v>
      </c>
      <c r="P19" s="81">
        <v>100</v>
      </c>
      <c r="Q19" s="81">
        <v>6800</v>
      </c>
      <c r="R19" s="80">
        <f t="shared" si="4"/>
        <v>571200</v>
      </c>
      <c r="S19" s="12">
        <v>11</v>
      </c>
      <c r="U19" s="80">
        <f t="shared" si="5"/>
        <v>571200</v>
      </c>
      <c r="V19" s="81">
        <f t="shared" si="6"/>
        <v>612670</v>
      </c>
      <c r="W19" s="80">
        <f t="shared" si="7"/>
        <v>612670</v>
      </c>
      <c r="Y19" s="81">
        <f t="shared" si="8"/>
        <v>612670</v>
      </c>
    </row>
    <row r="20" spans="1:25" s="85" customFormat="1" x14ac:dyDescent="0.55000000000000004">
      <c r="A20" s="53"/>
      <c r="B20" s="23" t="s">
        <v>23</v>
      </c>
      <c r="C20" s="12">
        <v>15431</v>
      </c>
      <c r="D20" s="12">
        <v>1</v>
      </c>
      <c r="E20" s="12">
        <v>0</v>
      </c>
      <c r="F20" s="12">
        <v>1</v>
      </c>
      <c r="G20" s="12">
        <v>1</v>
      </c>
      <c r="H20" s="80">
        <f t="shared" si="0"/>
        <v>401</v>
      </c>
      <c r="I20" s="83">
        <v>100</v>
      </c>
      <c r="J20" s="81">
        <f t="shared" si="1"/>
        <v>40100</v>
      </c>
      <c r="L20" s="12"/>
      <c r="M20" s="12"/>
      <c r="N20" s="12"/>
      <c r="O20" s="12"/>
      <c r="R20" s="80">
        <f t="shared" si="4"/>
        <v>0</v>
      </c>
      <c r="S20" s="12"/>
      <c r="U20" s="80">
        <f t="shared" si="5"/>
        <v>0</v>
      </c>
      <c r="V20" s="81">
        <f t="shared" si="6"/>
        <v>40100</v>
      </c>
      <c r="W20" s="80">
        <f t="shared" si="7"/>
        <v>0</v>
      </c>
      <c r="Y20" s="81">
        <f t="shared" si="8"/>
        <v>40100</v>
      </c>
    </row>
    <row r="21" spans="1:25" s="85" customFormat="1" x14ac:dyDescent="0.55000000000000004">
      <c r="A21" s="53"/>
      <c r="B21" s="23" t="s">
        <v>23</v>
      </c>
      <c r="C21" s="12">
        <v>15623</v>
      </c>
      <c r="D21" s="12">
        <v>3</v>
      </c>
      <c r="E21" s="12">
        <v>2</v>
      </c>
      <c r="F21" s="12">
        <v>78</v>
      </c>
      <c r="G21" s="12">
        <v>1</v>
      </c>
      <c r="H21" s="80">
        <f t="shared" si="0"/>
        <v>1478</v>
      </c>
      <c r="I21" s="83">
        <v>100</v>
      </c>
      <c r="J21" s="81">
        <f t="shared" si="1"/>
        <v>147800</v>
      </c>
      <c r="L21" s="12"/>
      <c r="M21" s="12"/>
      <c r="N21" s="12"/>
      <c r="O21" s="12"/>
      <c r="R21" s="80">
        <f t="shared" si="4"/>
        <v>0</v>
      </c>
      <c r="S21" s="12"/>
      <c r="U21" s="80">
        <f t="shared" si="5"/>
        <v>0</v>
      </c>
      <c r="V21" s="81">
        <f t="shared" si="6"/>
        <v>147800</v>
      </c>
      <c r="W21" s="80">
        <f t="shared" si="7"/>
        <v>0</v>
      </c>
      <c r="Y21" s="81">
        <f t="shared" si="8"/>
        <v>147800</v>
      </c>
    </row>
    <row r="22" spans="1:25" s="87" customFormat="1" x14ac:dyDescent="0.55000000000000004">
      <c r="A22" s="54"/>
      <c r="B22" s="47"/>
      <c r="C22" s="48"/>
      <c r="D22" s="48"/>
      <c r="E22" s="48"/>
      <c r="F22" s="48"/>
      <c r="G22" s="48"/>
      <c r="H22" s="86"/>
      <c r="I22" s="48"/>
      <c r="J22" s="86"/>
      <c r="L22" s="48"/>
      <c r="M22" s="48"/>
      <c r="N22" s="48"/>
      <c r="O22" s="48"/>
      <c r="R22" s="86"/>
      <c r="S22" s="48"/>
      <c r="U22" s="86"/>
      <c r="V22" s="86"/>
      <c r="W22" s="86"/>
      <c r="Y22" s="86"/>
    </row>
    <row r="23" spans="1:25" s="85" customFormat="1" x14ac:dyDescent="0.55000000000000004">
      <c r="A23" s="53">
        <v>4</v>
      </c>
      <c r="B23" s="23" t="s">
        <v>23</v>
      </c>
      <c r="C23" s="12">
        <v>15855</v>
      </c>
      <c r="D23" s="12">
        <v>1</v>
      </c>
      <c r="E23" s="12">
        <v>2</v>
      </c>
      <c r="F23" s="12">
        <v>4</v>
      </c>
      <c r="G23" s="12">
        <v>1</v>
      </c>
      <c r="H23" s="80">
        <f t="shared" si="0"/>
        <v>604</v>
      </c>
      <c r="I23" s="83">
        <v>100</v>
      </c>
      <c r="J23" s="81">
        <f t="shared" si="1"/>
        <v>60400</v>
      </c>
      <c r="L23" s="12"/>
      <c r="M23" s="12"/>
      <c r="N23" s="12"/>
      <c r="O23" s="12"/>
      <c r="R23" s="80">
        <f t="shared" si="4"/>
        <v>0</v>
      </c>
      <c r="S23" s="12"/>
      <c r="U23" s="80">
        <f t="shared" si="5"/>
        <v>0</v>
      </c>
      <c r="V23" s="81">
        <f t="shared" si="6"/>
        <v>60400</v>
      </c>
      <c r="W23" s="80">
        <f t="shared" si="7"/>
        <v>0</v>
      </c>
      <c r="Y23" s="81">
        <f t="shared" si="8"/>
        <v>60400</v>
      </c>
    </row>
    <row r="24" spans="1:25" s="85" customFormat="1" x14ac:dyDescent="0.55000000000000004">
      <c r="A24" s="53"/>
      <c r="B24" s="23" t="s">
        <v>23</v>
      </c>
      <c r="C24" s="12">
        <v>15076</v>
      </c>
      <c r="D24" s="12">
        <v>0</v>
      </c>
      <c r="E24" s="12">
        <v>2</v>
      </c>
      <c r="F24" s="12">
        <v>80</v>
      </c>
      <c r="G24" s="12">
        <v>1</v>
      </c>
      <c r="H24" s="80">
        <f t="shared" si="0"/>
        <v>280</v>
      </c>
      <c r="I24" s="83">
        <v>150</v>
      </c>
      <c r="J24" s="81">
        <f t="shared" si="1"/>
        <v>42000</v>
      </c>
      <c r="L24" s="12"/>
      <c r="M24" s="12"/>
      <c r="N24" s="12"/>
      <c r="O24" s="12"/>
      <c r="R24" s="80">
        <f t="shared" si="4"/>
        <v>0</v>
      </c>
      <c r="S24" s="12"/>
      <c r="U24" s="80">
        <f t="shared" si="5"/>
        <v>0</v>
      </c>
      <c r="V24" s="81">
        <f t="shared" si="6"/>
        <v>42000</v>
      </c>
      <c r="W24" s="80">
        <f t="shared" si="7"/>
        <v>0</v>
      </c>
      <c r="Y24" s="81">
        <f t="shared" si="8"/>
        <v>42000</v>
      </c>
    </row>
    <row r="25" spans="1:25" s="87" customFormat="1" x14ac:dyDescent="0.55000000000000004">
      <c r="A25" s="54"/>
      <c r="B25" s="47"/>
      <c r="C25" s="48"/>
      <c r="D25" s="48"/>
      <c r="E25" s="48"/>
      <c r="F25" s="48"/>
      <c r="G25" s="48"/>
      <c r="H25" s="86"/>
      <c r="I25" s="48"/>
      <c r="J25" s="86"/>
      <c r="L25" s="48"/>
      <c r="M25" s="48"/>
      <c r="N25" s="48"/>
      <c r="O25" s="48"/>
      <c r="R25" s="86"/>
      <c r="S25" s="48"/>
      <c r="U25" s="86"/>
      <c r="V25" s="86"/>
      <c r="W25" s="86"/>
      <c r="Y25" s="86"/>
    </row>
    <row r="26" spans="1:25" s="85" customFormat="1" x14ac:dyDescent="0.55000000000000004">
      <c r="A26" s="53">
        <v>5</v>
      </c>
      <c r="B26" s="23" t="s">
        <v>23</v>
      </c>
      <c r="C26" s="12">
        <v>15837</v>
      </c>
      <c r="D26" s="12">
        <v>4</v>
      </c>
      <c r="E26" s="12">
        <v>3</v>
      </c>
      <c r="F26" s="12">
        <v>21</v>
      </c>
      <c r="G26" s="12">
        <v>1</v>
      </c>
      <c r="H26" s="80">
        <f t="shared" si="0"/>
        <v>1921</v>
      </c>
      <c r="I26" s="83">
        <v>100</v>
      </c>
      <c r="J26" s="81">
        <f t="shared" si="1"/>
        <v>192100</v>
      </c>
      <c r="L26" s="12"/>
      <c r="M26" s="12"/>
      <c r="N26" s="12"/>
      <c r="O26" s="12"/>
      <c r="R26" s="80">
        <f t="shared" si="4"/>
        <v>0</v>
      </c>
      <c r="S26" s="12"/>
      <c r="U26" s="80">
        <f t="shared" si="5"/>
        <v>0</v>
      </c>
      <c r="V26" s="81">
        <f t="shared" si="6"/>
        <v>192100</v>
      </c>
      <c r="W26" s="80">
        <f t="shared" si="7"/>
        <v>0</v>
      </c>
      <c r="Y26" s="81">
        <f t="shared" si="8"/>
        <v>192100</v>
      </c>
    </row>
    <row r="27" spans="1:25" s="85" customFormat="1" x14ac:dyDescent="0.55000000000000004">
      <c r="A27" s="53"/>
      <c r="B27" s="23" t="s">
        <v>23</v>
      </c>
      <c r="C27" s="12">
        <v>15834</v>
      </c>
      <c r="D27" s="12">
        <v>1</v>
      </c>
      <c r="E27" s="12">
        <v>2</v>
      </c>
      <c r="F27" s="12">
        <v>90</v>
      </c>
      <c r="G27" s="12">
        <v>1</v>
      </c>
      <c r="H27" s="80">
        <f t="shared" si="0"/>
        <v>690</v>
      </c>
      <c r="I27" s="83">
        <v>150</v>
      </c>
      <c r="J27" s="81">
        <f t="shared" si="1"/>
        <v>103500</v>
      </c>
      <c r="L27" s="12"/>
      <c r="M27" s="12"/>
      <c r="N27" s="12"/>
      <c r="O27" s="12"/>
      <c r="R27" s="80">
        <f t="shared" si="4"/>
        <v>0</v>
      </c>
      <c r="S27" s="12"/>
      <c r="U27" s="80">
        <f t="shared" si="5"/>
        <v>0</v>
      </c>
      <c r="V27" s="81">
        <f t="shared" si="6"/>
        <v>103500</v>
      </c>
      <c r="W27" s="80">
        <f t="shared" si="7"/>
        <v>0</v>
      </c>
      <c r="Y27" s="81">
        <f t="shared" si="8"/>
        <v>103500</v>
      </c>
    </row>
    <row r="28" spans="1:25" s="87" customFormat="1" x14ac:dyDescent="0.55000000000000004">
      <c r="A28" s="54"/>
      <c r="B28" s="47"/>
      <c r="C28" s="48"/>
      <c r="D28" s="48"/>
      <c r="E28" s="48"/>
      <c r="F28" s="48"/>
      <c r="G28" s="48"/>
      <c r="H28" s="86"/>
      <c r="I28" s="48"/>
      <c r="J28" s="86"/>
      <c r="L28" s="48"/>
      <c r="M28" s="48"/>
      <c r="N28" s="48"/>
      <c r="O28" s="48"/>
      <c r="R28" s="86"/>
      <c r="S28" s="48"/>
      <c r="U28" s="86"/>
      <c r="V28" s="86"/>
      <c r="W28" s="86"/>
      <c r="Y28" s="86"/>
    </row>
    <row r="29" spans="1:25" s="85" customFormat="1" x14ac:dyDescent="0.55000000000000004">
      <c r="A29" s="53">
        <v>6</v>
      </c>
      <c r="B29" s="23" t="s">
        <v>23</v>
      </c>
      <c r="C29" s="12">
        <v>14863</v>
      </c>
      <c r="D29" s="12">
        <v>0</v>
      </c>
      <c r="E29" s="12">
        <v>3</v>
      </c>
      <c r="F29" s="12">
        <v>19</v>
      </c>
      <c r="G29" s="12">
        <v>2</v>
      </c>
      <c r="H29" s="80">
        <f t="shared" si="0"/>
        <v>319</v>
      </c>
      <c r="I29" s="83">
        <v>130</v>
      </c>
      <c r="J29" s="81">
        <f t="shared" si="1"/>
        <v>41470</v>
      </c>
      <c r="L29" s="12" t="s">
        <v>160</v>
      </c>
      <c r="M29" s="12" t="s">
        <v>60</v>
      </c>
      <c r="N29" s="12">
        <v>2</v>
      </c>
      <c r="O29" s="12">
        <v>160</v>
      </c>
      <c r="P29" s="81">
        <v>100</v>
      </c>
      <c r="Q29" s="81">
        <v>6800</v>
      </c>
      <c r="R29" s="80">
        <f t="shared" si="4"/>
        <v>1088000</v>
      </c>
      <c r="S29" s="12">
        <v>16</v>
      </c>
      <c r="U29" s="80">
        <f t="shared" si="5"/>
        <v>1088000</v>
      </c>
      <c r="V29" s="81">
        <f t="shared" si="6"/>
        <v>1129470</v>
      </c>
      <c r="W29" s="80">
        <f t="shared" si="7"/>
        <v>1129470</v>
      </c>
      <c r="Y29" s="81">
        <f t="shared" si="8"/>
        <v>1129470</v>
      </c>
    </row>
    <row r="30" spans="1:25" s="87" customFormat="1" x14ac:dyDescent="0.55000000000000004">
      <c r="A30" s="54"/>
      <c r="B30" s="47"/>
      <c r="C30" s="48"/>
      <c r="D30" s="48"/>
      <c r="E30" s="48"/>
      <c r="F30" s="48"/>
      <c r="G30" s="48"/>
      <c r="H30" s="86"/>
      <c r="I30" s="48"/>
      <c r="J30" s="86"/>
      <c r="L30" s="48"/>
      <c r="M30" s="48"/>
      <c r="N30" s="48"/>
      <c r="O30" s="48"/>
      <c r="R30" s="86"/>
      <c r="S30" s="48"/>
      <c r="U30" s="86"/>
      <c r="V30" s="86"/>
      <c r="W30" s="86"/>
      <c r="Y30" s="86"/>
    </row>
    <row r="31" spans="1:25" s="85" customFormat="1" x14ac:dyDescent="0.55000000000000004">
      <c r="A31" s="53">
        <v>7</v>
      </c>
      <c r="B31" s="23" t="s">
        <v>23</v>
      </c>
      <c r="C31" s="12">
        <v>15051</v>
      </c>
      <c r="D31" s="12">
        <v>2</v>
      </c>
      <c r="E31" s="12">
        <v>0</v>
      </c>
      <c r="F31" s="12">
        <v>68</v>
      </c>
      <c r="G31" s="12" t="s">
        <v>493</v>
      </c>
      <c r="H31" s="80">
        <f t="shared" si="0"/>
        <v>868</v>
      </c>
      <c r="I31" s="83">
        <v>150</v>
      </c>
      <c r="J31" s="81">
        <f t="shared" si="1"/>
        <v>130200</v>
      </c>
      <c r="L31" s="12" t="s">
        <v>160</v>
      </c>
      <c r="M31" s="12" t="s">
        <v>87</v>
      </c>
      <c r="N31" s="12">
        <v>2</v>
      </c>
      <c r="O31" s="12">
        <v>126</v>
      </c>
      <c r="P31" s="81">
        <v>100</v>
      </c>
      <c r="Q31" s="81">
        <v>6800</v>
      </c>
      <c r="R31" s="80">
        <f t="shared" si="4"/>
        <v>856800</v>
      </c>
      <c r="S31" s="12">
        <v>26</v>
      </c>
      <c r="U31" s="80">
        <f t="shared" si="5"/>
        <v>856800</v>
      </c>
      <c r="V31" s="81">
        <f t="shared" si="6"/>
        <v>987000</v>
      </c>
      <c r="W31" s="80">
        <f t="shared" si="7"/>
        <v>987000</v>
      </c>
      <c r="Y31" s="81">
        <f t="shared" si="8"/>
        <v>987000</v>
      </c>
    </row>
    <row r="32" spans="1:25" s="87" customFormat="1" x14ac:dyDescent="0.55000000000000004">
      <c r="A32" s="54"/>
      <c r="B32" s="47"/>
      <c r="C32" s="48"/>
      <c r="D32" s="48"/>
      <c r="E32" s="48"/>
      <c r="F32" s="48"/>
      <c r="G32" s="48"/>
      <c r="H32" s="86"/>
      <c r="I32" s="48"/>
      <c r="J32" s="86"/>
      <c r="L32" s="48"/>
      <c r="M32" s="48"/>
      <c r="N32" s="48"/>
      <c r="O32" s="48"/>
      <c r="R32" s="86"/>
      <c r="S32" s="48"/>
      <c r="U32" s="86"/>
      <c r="V32" s="86"/>
      <c r="W32" s="86"/>
      <c r="Y32" s="86"/>
    </row>
    <row r="33" spans="1:25" s="85" customFormat="1" x14ac:dyDescent="0.55000000000000004">
      <c r="A33" s="53">
        <v>8</v>
      </c>
      <c r="B33" s="23" t="s">
        <v>23</v>
      </c>
      <c r="C33" s="12">
        <v>15965</v>
      </c>
      <c r="D33" s="12">
        <v>3</v>
      </c>
      <c r="E33" s="12">
        <v>1</v>
      </c>
      <c r="F33" s="12">
        <v>66</v>
      </c>
      <c r="G33" s="12">
        <v>1</v>
      </c>
      <c r="H33" s="80">
        <f t="shared" si="0"/>
        <v>1366</v>
      </c>
      <c r="I33" s="83">
        <v>100</v>
      </c>
      <c r="J33" s="81">
        <f t="shared" si="1"/>
        <v>136600</v>
      </c>
      <c r="L33" s="12"/>
      <c r="M33" s="12"/>
      <c r="N33" s="12"/>
      <c r="O33" s="12"/>
      <c r="R33" s="80">
        <f t="shared" si="4"/>
        <v>0</v>
      </c>
      <c r="S33" s="12"/>
      <c r="U33" s="80">
        <f t="shared" si="5"/>
        <v>0</v>
      </c>
      <c r="V33" s="81">
        <f t="shared" si="6"/>
        <v>136600</v>
      </c>
      <c r="W33" s="80">
        <f t="shared" si="7"/>
        <v>0</v>
      </c>
      <c r="Y33" s="81">
        <f t="shared" si="8"/>
        <v>136600</v>
      </c>
    </row>
    <row r="34" spans="1:25" s="85" customFormat="1" x14ac:dyDescent="0.55000000000000004">
      <c r="A34" s="53"/>
      <c r="B34" s="23" t="s">
        <v>23</v>
      </c>
      <c r="C34" s="12">
        <v>15459</v>
      </c>
      <c r="D34" s="12">
        <v>2</v>
      </c>
      <c r="E34" s="12">
        <v>3</v>
      </c>
      <c r="F34" s="12">
        <v>83</v>
      </c>
      <c r="G34" s="12">
        <v>1</v>
      </c>
      <c r="H34" s="80">
        <f t="shared" si="0"/>
        <v>1183</v>
      </c>
      <c r="I34" s="83">
        <v>100</v>
      </c>
      <c r="J34" s="81">
        <f t="shared" si="1"/>
        <v>118300</v>
      </c>
      <c r="L34" s="12"/>
      <c r="M34" s="12"/>
      <c r="N34" s="12"/>
      <c r="O34" s="12"/>
      <c r="R34" s="80">
        <f t="shared" si="4"/>
        <v>0</v>
      </c>
      <c r="S34" s="12"/>
      <c r="U34" s="80">
        <f t="shared" si="5"/>
        <v>0</v>
      </c>
      <c r="V34" s="81">
        <f t="shared" si="6"/>
        <v>118300</v>
      </c>
      <c r="W34" s="80">
        <f t="shared" si="7"/>
        <v>0</v>
      </c>
      <c r="Y34" s="81">
        <f t="shared" si="8"/>
        <v>118300</v>
      </c>
    </row>
    <row r="35" spans="1:25" s="87" customFormat="1" x14ac:dyDescent="0.55000000000000004">
      <c r="A35" s="54"/>
      <c r="B35" s="47"/>
      <c r="C35" s="48"/>
      <c r="D35" s="48"/>
      <c r="E35" s="48"/>
      <c r="F35" s="48"/>
      <c r="G35" s="48"/>
      <c r="H35" s="86"/>
      <c r="I35" s="48"/>
      <c r="J35" s="86"/>
      <c r="L35" s="48"/>
      <c r="M35" s="48"/>
      <c r="N35" s="48"/>
      <c r="O35" s="48"/>
      <c r="R35" s="86"/>
      <c r="S35" s="48"/>
      <c r="U35" s="86"/>
      <c r="V35" s="86"/>
      <c r="W35" s="86"/>
      <c r="Y35" s="86"/>
    </row>
    <row r="36" spans="1:25" s="85" customFormat="1" x14ac:dyDescent="0.55000000000000004">
      <c r="A36" s="53">
        <v>9</v>
      </c>
      <c r="B36" s="23" t="s">
        <v>23</v>
      </c>
      <c r="C36" s="12">
        <v>14887</v>
      </c>
      <c r="D36" s="12">
        <v>0</v>
      </c>
      <c r="E36" s="12">
        <v>2</v>
      </c>
      <c r="F36" s="12">
        <v>5</v>
      </c>
      <c r="G36" s="12" t="s">
        <v>493</v>
      </c>
      <c r="H36" s="80">
        <f t="shared" si="0"/>
        <v>205</v>
      </c>
      <c r="I36" s="83">
        <v>150</v>
      </c>
      <c r="J36" s="81">
        <f t="shared" si="1"/>
        <v>30750</v>
      </c>
      <c r="L36" s="12" t="s">
        <v>160</v>
      </c>
      <c r="M36" s="12" t="s">
        <v>66</v>
      </c>
      <c r="N36" s="12">
        <v>2</v>
      </c>
      <c r="O36" s="12">
        <v>152</v>
      </c>
      <c r="P36" s="81">
        <v>100</v>
      </c>
      <c r="Q36" s="81">
        <v>6800</v>
      </c>
      <c r="R36" s="80">
        <f t="shared" si="4"/>
        <v>1033600</v>
      </c>
      <c r="S36" s="12">
        <v>21</v>
      </c>
      <c r="U36" s="80">
        <f t="shared" si="5"/>
        <v>1033600</v>
      </c>
      <c r="V36" s="81">
        <f t="shared" si="6"/>
        <v>1064350</v>
      </c>
      <c r="W36" s="80">
        <f t="shared" si="7"/>
        <v>1064350</v>
      </c>
      <c r="Y36" s="81">
        <f t="shared" si="8"/>
        <v>1064350</v>
      </c>
    </row>
    <row r="37" spans="1:25" s="85" customFormat="1" x14ac:dyDescent="0.55000000000000004">
      <c r="A37" s="53"/>
      <c r="B37" s="23"/>
      <c r="C37" s="12"/>
      <c r="D37" s="12"/>
      <c r="E37" s="12"/>
      <c r="F37" s="12"/>
      <c r="G37" s="12"/>
      <c r="H37" s="80">
        <f t="shared" si="0"/>
        <v>0</v>
      </c>
      <c r="I37" s="83"/>
      <c r="J37" s="81">
        <f t="shared" si="1"/>
        <v>0</v>
      </c>
      <c r="L37" s="12"/>
      <c r="M37" s="12" t="s">
        <v>161</v>
      </c>
      <c r="N37" s="12">
        <v>2</v>
      </c>
      <c r="O37" s="12">
        <v>6</v>
      </c>
      <c r="P37" s="81">
        <v>100</v>
      </c>
      <c r="Q37" s="81">
        <v>6800</v>
      </c>
      <c r="R37" s="80">
        <f t="shared" si="4"/>
        <v>40800</v>
      </c>
      <c r="S37" s="12">
        <v>21</v>
      </c>
      <c r="U37" s="80">
        <f t="shared" si="5"/>
        <v>40800</v>
      </c>
      <c r="V37" s="81">
        <f t="shared" si="6"/>
        <v>40800</v>
      </c>
      <c r="W37" s="80">
        <f t="shared" si="7"/>
        <v>40800</v>
      </c>
      <c r="Y37" s="81">
        <f t="shared" si="8"/>
        <v>40800</v>
      </c>
    </row>
    <row r="38" spans="1:25" s="85" customFormat="1" x14ac:dyDescent="0.55000000000000004">
      <c r="A38" s="53"/>
      <c r="B38" s="23" t="s">
        <v>23</v>
      </c>
      <c r="C38" s="12">
        <v>14865</v>
      </c>
      <c r="D38" s="12">
        <v>1</v>
      </c>
      <c r="E38" s="12">
        <v>0</v>
      </c>
      <c r="F38" s="12">
        <v>98</v>
      </c>
      <c r="G38" s="12">
        <v>1</v>
      </c>
      <c r="H38" s="80">
        <f t="shared" si="0"/>
        <v>498</v>
      </c>
      <c r="I38" s="83">
        <v>150</v>
      </c>
      <c r="J38" s="81">
        <f t="shared" si="1"/>
        <v>74700</v>
      </c>
      <c r="L38" s="12"/>
      <c r="M38" s="12"/>
      <c r="N38" s="12"/>
      <c r="O38" s="12"/>
      <c r="R38" s="80">
        <f t="shared" si="4"/>
        <v>0</v>
      </c>
      <c r="S38" s="12"/>
      <c r="U38" s="80">
        <f t="shared" si="5"/>
        <v>0</v>
      </c>
      <c r="V38" s="81">
        <f t="shared" si="6"/>
        <v>74700</v>
      </c>
      <c r="W38" s="80">
        <f t="shared" si="7"/>
        <v>0</v>
      </c>
      <c r="Y38" s="81">
        <f t="shared" si="8"/>
        <v>74700</v>
      </c>
    </row>
    <row r="39" spans="1:25" s="85" customFormat="1" x14ac:dyDescent="0.55000000000000004">
      <c r="A39" s="53"/>
      <c r="B39" s="23" t="s">
        <v>23</v>
      </c>
      <c r="C39" s="12">
        <v>15048</v>
      </c>
      <c r="D39" s="12">
        <v>0</v>
      </c>
      <c r="E39" s="12">
        <v>1</v>
      </c>
      <c r="F39" s="12">
        <v>78</v>
      </c>
      <c r="G39" s="12">
        <v>1</v>
      </c>
      <c r="H39" s="80">
        <f t="shared" si="0"/>
        <v>178</v>
      </c>
      <c r="I39" s="83">
        <v>150</v>
      </c>
      <c r="J39" s="81">
        <f t="shared" si="1"/>
        <v>26700</v>
      </c>
      <c r="L39" s="12"/>
      <c r="M39" s="12"/>
      <c r="N39" s="12"/>
      <c r="O39" s="12"/>
      <c r="R39" s="80">
        <f t="shared" si="4"/>
        <v>0</v>
      </c>
      <c r="S39" s="12"/>
      <c r="U39" s="80">
        <f t="shared" si="5"/>
        <v>0</v>
      </c>
      <c r="V39" s="81">
        <f t="shared" si="6"/>
        <v>26700</v>
      </c>
      <c r="W39" s="80">
        <f t="shared" si="7"/>
        <v>0</v>
      </c>
      <c r="Y39" s="81">
        <f t="shared" si="8"/>
        <v>26700</v>
      </c>
    </row>
    <row r="40" spans="1:25" s="87" customFormat="1" x14ac:dyDescent="0.55000000000000004">
      <c r="A40" s="54"/>
      <c r="B40" s="47"/>
      <c r="C40" s="48"/>
      <c r="D40" s="48"/>
      <c r="E40" s="48"/>
      <c r="F40" s="48"/>
      <c r="G40" s="48"/>
      <c r="H40" s="86"/>
      <c r="I40" s="48"/>
      <c r="J40" s="86"/>
      <c r="L40" s="48"/>
      <c r="M40" s="48"/>
      <c r="N40" s="48"/>
      <c r="O40" s="48"/>
      <c r="R40" s="86"/>
      <c r="S40" s="48"/>
      <c r="U40" s="86"/>
      <c r="V40" s="86"/>
      <c r="W40" s="86"/>
      <c r="Y40" s="86"/>
    </row>
    <row r="41" spans="1:25" s="85" customFormat="1" x14ac:dyDescent="0.55000000000000004">
      <c r="A41" s="53">
        <v>10</v>
      </c>
      <c r="B41" s="23" t="s">
        <v>23</v>
      </c>
      <c r="C41" s="12">
        <v>14854</v>
      </c>
      <c r="D41" s="12">
        <v>0</v>
      </c>
      <c r="E41" s="12">
        <v>2</v>
      </c>
      <c r="F41" s="12">
        <v>85</v>
      </c>
      <c r="G41" s="12">
        <v>2</v>
      </c>
      <c r="H41" s="80">
        <f t="shared" si="0"/>
        <v>285</v>
      </c>
      <c r="I41" s="83">
        <v>130</v>
      </c>
      <c r="J41" s="81">
        <f t="shared" si="1"/>
        <v>37050</v>
      </c>
      <c r="L41" s="12" t="s">
        <v>160</v>
      </c>
      <c r="M41" s="12" t="s">
        <v>66</v>
      </c>
      <c r="N41" s="12">
        <v>2</v>
      </c>
      <c r="O41" s="12">
        <v>90</v>
      </c>
      <c r="P41" s="81">
        <v>100</v>
      </c>
      <c r="Q41" s="81">
        <v>6800</v>
      </c>
      <c r="R41" s="80">
        <f t="shared" si="4"/>
        <v>612000</v>
      </c>
      <c r="S41" s="12">
        <v>40</v>
      </c>
      <c r="U41" s="80">
        <f t="shared" si="5"/>
        <v>612000</v>
      </c>
      <c r="V41" s="81">
        <f t="shared" si="6"/>
        <v>649050</v>
      </c>
      <c r="W41" s="80">
        <f t="shared" si="7"/>
        <v>649050</v>
      </c>
      <c r="Y41" s="81">
        <f t="shared" si="8"/>
        <v>649050</v>
      </c>
    </row>
    <row r="42" spans="1:25" s="85" customFormat="1" x14ac:dyDescent="0.55000000000000004">
      <c r="A42" s="53"/>
      <c r="B42" s="23" t="s">
        <v>23</v>
      </c>
      <c r="C42" s="12">
        <v>15987</v>
      </c>
      <c r="D42" s="12">
        <v>2</v>
      </c>
      <c r="E42" s="12">
        <v>3</v>
      </c>
      <c r="F42" s="12">
        <v>53</v>
      </c>
      <c r="G42" s="12">
        <v>1</v>
      </c>
      <c r="H42" s="80">
        <f t="shared" si="0"/>
        <v>1153</v>
      </c>
      <c r="I42" s="83">
        <v>100</v>
      </c>
      <c r="J42" s="81">
        <f t="shared" si="1"/>
        <v>115300</v>
      </c>
      <c r="L42" s="12"/>
      <c r="M42" s="12"/>
      <c r="N42" s="12"/>
      <c r="O42" s="12"/>
      <c r="R42" s="80">
        <f t="shared" si="4"/>
        <v>0</v>
      </c>
      <c r="S42" s="12"/>
      <c r="U42" s="80">
        <f t="shared" si="5"/>
        <v>0</v>
      </c>
      <c r="V42" s="81">
        <f t="shared" si="6"/>
        <v>115300</v>
      </c>
      <c r="W42" s="80">
        <f t="shared" si="7"/>
        <v>0</v>
      </c>
      <c r="Y42" s="81">
        <f t="shared" si="8"/>
        <v>115300</v>
      </c>
    </row>
    <row r="43" spans="1:25" s="85" customFormat="1" x14ac:dyDescent="0.55000000000000004">
      <c r="A43" s="53"/>
      <c r="B43" s="23" t="s">
        <v>23</v>
      </c>
      <c r="C43" s="12">
        <v>16005</v>
      </c>
      <c r="D43" s="12">
        <v>2</v>
      </c>
      <c r="E43" s="12">
        <v>2</v>
      </c>
      <c r="F43" s="12">
        <v>16</v>
      </c>
      <c r="G43" s="12">
        <v>1</v>
      </c>
      <c r="H43" s="80">
        <f t="shared" si="0"/>
        <v>1016</v>
      </c>
      <c r="I43" s="83">
        <v>100</v>
      </c>
      <c r="J43" s="81">
        <f t="shared" si="1"/>
        <v>101600</v>
      </c>
      <c r="L43" s="12"/>
      <c r="M43" s="12"/>
      <c r="N43" s="12"/>
      <c r="O43" s="12"/>
      <c r="R43" s="80">
        <f t="shared" si="4"/>
        <v>0</v>
      </c>
      <c r="S43" s="12"/>
      <c r="U43" s="80">
        <f t="shared" si="5"/>
        <v>0</v>
      </c>
      <c r="V43" s="81">
        <f t="shared" si="6"/>
        <v>101600</v>
      </c>
      <c r="W43" s="80">
        <f t="shared" si="7"/>
        <v>0</v>
      </c>
      <c r="Y43" s="81">
        <f t="shared" si="8"/>
        <v>101600</v>
      </c>
    </row>
    <row r="44" spans="1:25" s="87" customFormat="1" x14ac:dyDescent="0.55000000000000004">
      <c r="A44" s="54"/>
      <c r="B44" s="47"/>
      <c r="C44" s="48"/>
      <c r="D44" s="48"/>
      <c r="E44" s="48"/>
      <c r="F44" s="48"/>
      <c r="G44" s="48"/>
      <c r="H44" s="86"/>
      <c r="I44" s="48"/>
      <c r="J44" s="86"/>
      <c r="L44" s="48"/>
      <c r="M44" s="48"/>
      <c r="N44" s="48"/>
      <c r="O44" s="48"/>
      <c r="R44" s="86"/>
      <c r="S44" s="48"/>
      <c r="U44" s="86"/>
      <c r="V44" s="86"/>
      <c r="W44" s="86"/>
      <c r="Y44" s="86"/>
    </row>
    <row r="45" spans="1:25" s="85" customFormat="1" x14ac:dyDescent="0.55000000000000004">
      <c r="A45" s="53">
        <v>11</v>
      </c>
      <c r="B45" s="23" t="s">
        <v>23</v>
      </c>
      <c r="C45" s="12">
        <v>15039</v>
      </c>
      <c r="D45" s="12">
        <v>1</v>
      </c>
      <c r="E45" s="12">
        <v>3</v>
      </c>
      <c r="F45" s="12">
        <v>4</v>
      </c>
      <c r="G45" s="12">
        <v>2</v>
      </c>
      <c r="H45" s="80">
        <f t="shared" si="0"/>
        <v>704</v>
      </c>
      <c r="I45" s="83">
        <v>130</v>
      </c>
      <c r="J45" s="81">
        <f t="shared" si="1"/>
        <v>91520</v>
      </c>
      <c r="L45" s="12" t="s">
        <v>160</v>
      </c>
      <c r="M45" s="12" t="s">
        <v>66</v>
      </c>
      <c r="N45" s="12">
        <v>2</v>
      </c>
      <c r="O45" s="12">
        <v>96</v>
      </c>
      <c r="P45" s="81">
        <v>100</v>
      </c>
      <c r="Q45" s="81">
        <v>6800</v>
      </c>
      <c r="R45" s="80">
        <f t="shared" si="4"/>
        <v>652800</v>
      </c>
      <c r="S45" s="12">
        <v>31</v>
      </c>
      <c r="U45" s="80">
        <f t="shared" si="5"/>
        <v>652800</v>
      </c>
      <c r="V45" s="81">
        <f t="shared" si="6"/>
        <v>744320</v>
      </c>
      <c r="W45" s="80">
        <f t="shared" si="7"/>
        <v>744320</v>
      </c>
      <c r="Y45" s="81">
        <f t="shared" si="8"/>
        <v>744320</v>
      </c>
    </row>
    <row r="46" spans="1:25" s="85" customFormat="1" x14ac:dyDescent="0.55000000000000004">
      <c r="A46" s="53"/>
      <c r="B46" s="23" t="s">
        <v>23</v>
      </c>
      <c r="C46" s="12">
        <v>15949</v>
      </c>
      <c r="D46" s="12">
        <v>1</v>
      </c>
      <c r="E46" s="12">
        <v>2</v>
      </c>
      <c r="F46" s="12">
        <v>38</v>
      </c>
      <c r="G46" s="12">
        <v>1</v>
      </c>
      <c r="H46" s="80">
        <f t="shared" si="0"/>
        <v>638</v>
      </c>
      <c r="I46" s="83">
        <v>100</v>
      </c>
      <c r="J46" s="81">
        <f t="shared" si="1"/>
        <v>63800</v>
      </c>
      <c r="L46" s="12"/>
      <c r="M46" s="12"/>
      <c r="N46" s="12"/>
      <c r="O46" s="12"/>
      <c r="R46" s="80">
        <f t="shared" si="4"/>
        <v>0</v>
      </c>
      <c r="S46" s="12"/>
      <c r="U46" s="80">
        <f t="shared" si="5"/>
        <v>0</v>
      </c>
      <c r="V46" s="81">
        <f t="shared" si="6"/>
        <v>63800</v>
      </c>
      <c r="W46" s="80">
        <f t="shared" si="7"/>
        <v>0</v>
      </c>
      <c r="Y46" s="81">
        <f t="shared" si="8"/>
        <v>63800</v>
      </c>
    </row>
    <row r="47" spans="1:25" s="85" customFormat="1" x14ac:dyDescent="0.55000000000000004">
      <c r="A47" s="53"/>
      <c r="B47" s="23" t="s">
        <v>23</v>
      </c>
      <c r="C47" s="12">
        <v>15127</v>
      </c>
      <c r="D47" s="12">
        <v>3</v>
      </c>
      <c r="E47" s="12">
        <v>3</v>
      </c>
      <c r="F47" s="12">
        <v>5</v>
      </c>
      <c r="G47" s="12">
        <v>1</v>
      </c>
      <c r="H47" s="80">
        <f t="shared" si="0"/>
        <v>1505</v>
      </c>
      <c r="I47" s="83">
        <v>130</v>
      </c>
      <c r="J47" s="81">
        <f t="shared" si="1"/>
        <v>195650</v>
      </c>
      <c r="L47" s="12"/>
      <c r="M47" s="12"/>
      <c r="N47" s="12"/>
      <c r="O47" s="12"/>
      <c r="R47" s="80">
        <f t="shared" si="4"/>
        <v>0</v>
      </c>
      <c r="S47" s="12"/>
      <c r="U47" s="80">
        <f t="shared" si="5"/>
        <v>0</v>
      </c>
      <c r="V47" s="81">
        <f t="shared" si="6"/>
        <v>195650</v>
      </c>
      <c r="W47" s="80">
        <f t="shared" si="7"/>
        <v>0</v>
      </c>
      <c r="Y47" s="81">
        <f t="shared" si="8"/>
        <v>195650</v>
      </c>
    </row>
    <row r="48" spans="1:25" s="85" customFormat="1" x14ac:dyDescent="0.55000000000000004">
      <c r="A48" s="53"/>
      <c r="B48" s="23" t="s">
        <v>23</v>
      </c>
      <c r="C48" s="12">
        <v>15125</v>
      </c>
      <c r="D48" s="12">
        <v>1</v>
      </c>
      <c r="E48" s="12">
        <v>0</v>
      </c>
      <c r="F48" s="12">
        <v>23</v>
      </c>
      <c r="G48" s="12">
        <v>1</v>
      </c>
      <c r="H48" s="80">
        <f t="shared" si="0"/>
        <v>423</v>
      </c>
      <c r="I48" s="83">
        <v>130</v>
      </c>
      <c r="J48" s="81">
        <f t="shared" si="1"/>
        <v>54990</v>
      </c>
      <c r="L48" s="12"/>
      <c r="M48" s="12"/>
      <c r="N48" s="12"/>
      <c r="O48" s="12"/>
      <c r="R48" s="80">
        <f t="shared" si="4"/>
        <v>0</v>
      </c>
      <c r="S48" s="12"/>
      <c r="U48" s="80">
        <f t="shared" si="5"/>
        <v>0</v>
      </c>
      <c r="V48" s="81">
        <f t="shared" si="6"/>
        <v>54990</v>
      </c>
      <c r="W48" s="80">
        <f t="shared" si="7"/>
        <v>0</v>
      </c>
      <c r="Y48" s="81">
        <f t="shared" si="8"/>
        <v>54990</v>
      </c>
    </row>
    <row r="49" spans="1:25" s="87" customFormat="1" x14ac:dyDescent="0.55000000000000004">
      <c r="A49" s="59"/>
      <c r="B49" s="47"/>
      <c r="C49" s="48"/>
      <c r="D49" s="48"/>
      <c r="E49" s="48"/>
      <c r="F49" s="48"/>
      <c r="G49" s="48"/>
      <c r="H49" s="86"/>
      <c r="I49" s="48"/>
      <c r="J49" s="86"/>
      <c r="L49" s="48"/>
      <c r="M49" s="48"/>
      <c r="N49" s="48"/>
      <c r="O49" s="48"/>
      <c r="R49" s="86"/>
      <c r="S49" s="48"/>
      <c r="U49" s="86"/>
      <c r="V49" s="86"/>
      <c r="W49" s="86"/>
      <c r="Y49" s="86"/>
    </row>
    <row r="50" spans="1:25" s="85" customFormat="1" x14ac:dyDescent="0.55000000000000004">
      <c r="A50" s="53">
        <v>12</v>
      </c>
      <c r="B50" s="23" t="s">
        <v>23</v>
      </c>
      <c r="C50" s="12">
        <v>14890</v>
      </c>
      <c r="D50" s="12">
        <v>0</v>
      </c>
      <c r="E50" s="12">
        <v>2</v>
      </c>
      <c r="F50" s="12">
        <v>2</v>
      </c>
      <c r="G50" s="12" t="s">
        <v>493</v>
      </c>
      <c r="H50" s="80">
        <f t="shared" si="0"/>
        <v>202</v>
      </c>
      <c r="I50" s="83">
        <v>150</v>
      </c>
      <c r="J50" s="81">
        <f t="shared" si="1"/>
        <v>30300</v>
      </c>
      <c r="L50" s="12" t="s">
        <v>160</v>
      </c>
      <c r="M50" s="12" t="s">
        <v>66</v>
      </c>
      <c r="N50" s="12">
        <v>2</v>
      </c>
      <c r="O50" s="12">
        <v>128.75</v>
      </c>
      <c r="P50" s="81">
        <v>100</v>
      </c>
      <c r="Q50" s="81">
        <v>6800</v>
      </c>
      <c r="R50" s="80">
        <f t="shared" si="4"/>
        <v>875500</v>
      </c>
      <c r="S50" s="12">
        <v>21</v>
      </c>
      <c r="U50" s="80">
        <f t="shared" si="5"/>
        <v>875500</v>
      </c>
      <c r="V50" s="81">
        <f t="shared" si="6"/>
        <v>905800</v>
      </c>
      <c r="W50" s="80">
        <f t="shared" si="7"/>
        <v>905800</v>
      </c>
      <c r="Y50" s="81">
        <f t="shared" si="8"/>
        <v>905800</v>
      </c>
    </row>
    <row r="51" spans="1:25" s="85" customFormat="1" x14ac:dyDescent="0.55000000000000004">
      <c r="A51" s="53"/>
      <c r="B51" s="23"/>
      <c r="C51" s="12"/>
      <c r="D51" s="12"/>
      <c r="E51" s="12"/>
      <c r="F51" s="12"/>
      <c r="G51" s="12"/>
      <c r="H51" s="80">
        <f t="shared" si="0"/>
        <v>0</v>
      </c>
      <c r="I51" s="83"/>
      <c r="J51" s="81">
        <f t="shared" si="1"/>
        <v>0</v>
      </c>
      <c r="L51" s="12"/>
      <c r="M51" s="12" t="s">
        <v>66</v>
      </c>
      <c r="N51" s="12">
        <v>1</v>
      </c>
      <c r="O51" s="12">
        <v>6</v>
      </c>
      <c r="P51" s="81">
        <v>100</v>
      </c>
      <c r="Q51" s="81">
        <v>6800</v>
      </c>
      <c r="R51" s="80">
        <f t="shared" si="4"/>
        <v>40800</v>
      </c>
      <c r="S51" s="12">
        <v>21</v>
      </c>
      <c r="U51" s="80">
        <f t="shared" si="5"/>
        <v>40800</v>
      </c>
      <c r="V51" s="81">
        <f t="shared" si="6"/>
        <v>40800</v>
      </c>
      <c r="W51" s="80">
        <f t="shared" si="7"/>
        <v>40800</v>
      </c>
      <c r="Y51" s="81">
        <f t="shared" si="8"/>
        <v>40800</v>
      </c>
    </row>
    <row r="52" spans="1:25" s="85" customFormat="1" x14ac:dyDescent="0.55000000000000004">
      <c r="A52" s="53"/>
      <c r="B52" s="23" t="s">
        <v>23</v>
      </c>
      <c r="C52" s="12">
        <v>15690</v>
      </c>
      <c r="D52" s="12">
        <v>1</v>
      </c>
      <c r="E52" s="12">
        <v>3</v>
      </c>
      <c r="F52" s="12">
        <v>5</v>
      </c>
      <c r="G52" s="12">
        <v>1</v>
      </c>
      <c r="H52" s="80">
        <f t="shared" si="0"/>
        <v>705</v>
      </c>
      <c r="I52" s="83">
        <v>100</v>
      </c>
      <c r="J52" s="81">
        <f t="shared" si="1"/>
        <v>70500</v>
      </c>
      <c r="L52" s="12"/>
      <c r="M52" s="12"/>
      <c r="N52" s="12"/>
      <c r="O52" s="12"/>
      <c r="R52" s="80">
        <f t="shared" si="4"/>
        <v>0</v>
      </c>
      <c r="S52" s="12"/>
      <c r="U52" s="80">
        <f t="shared" si="5"/>
        <v>0</v>
      </c>
      <c r="V52" s="81">
        <f t="shared" si="6"/>
        <v>70500</v>
      </c>
      <c r="W52" s="80">
        <f t="shared" si="7"/>
        <v>0</v>
      </c>
      <c r="Y52" s="81">
        <f t="shared" si="8"/>
        <v>70500</v>
      </c>
    </row>
    <row r="53" spans="1:25" s="87" customFormat="1" x14ac:dyDescent="0.55000000000000004">
      <c r="A53" s="59"/>
      <c r="B53" s="47"/>
      <c r="C53" s="48"/>
      <c r="D53" s="48"/>
      <c r="E53" s="48"/>
      <c r="F53" s="48"/>
      <c r="G53" s="48"/>
      <c r="H53" s="86"/>
      <c r="I53" s="48"/>
      <c r="J53" s="86"/>
      <c r="L53" s="48"/>
      <c r="M53" s="48"/>
      <c r="N53" s="48"/>
      <c r="O53" s="48"/>
      <c r="R53" s="86"/>
      <c r="S53" s="48"/>
      <c r="U53" s="86"/>
      <c r="V53" s="86"/>
      <c r="W53" s="86"/>
      <c r="Y53" s="86"/>
    </row>
    <row r="54" spans="1:25" s="85" customFormat="1" x14ac:dyDescent="0.55000000000000004">
      <c r="A54" s="53">
        <v>13</v>
      </c>
      <c r="B54" s="23" t="s">
        <v>23</v>
      </c>
      <c r="C54" s="12">
        <v>15830</v>
      </c>
      <c r="D54" s="12">
        <v>3</v>
      </c>
      <c r="E54" s="12">
        <v>1</v>
      </c>
      <c r="F54" s="12">
        <v>41</v>
      </c>
      <c r="G54" s="12">
        <v>1</v>
      </c>
      <c r="H54" s="80">
        <f t="shared" si="0"/>
        <v>1341</v>
      </c>
      <c r="I54" s="83">
        <v>100</v>
      </c>
      <c r="J54" s="81">
        <f t="shared" si="1"/>
        <v>134100</v>
      </c>
      <c r="L54" s="12"/>
      <c r="M54" s="12"/>
      <c r="N54" s="12"/>
      <c r="O54" s="12"/>
      <c r="R54" s="80">
        <f t="shared" si="4"/>
        <v>0</v>
      </c>
      <c r="S54" s="12"/>
      <c r="U54" s="80">
        <f t="shared" si="5"/>
        <v>0</v>
      </c>
      <c r="V54" s="81">
        <f t="shared" si="6"/>
        <v>134100</v>
      </c>
      <c r="W54" s="80">
        <f t="shared" si="7"/>
        <v>0</v>
      </c>
      <c r="Y54" s="81">
        <f t="shared" si="8"/>
        <v>134100</v>
      </c>
    </row>
    <row r="55" spans="1:25" s="87" customFormat="1" x14ac:dyDescent="0.55000000000000004">
      <c r="A55" s="59"/>
      <c r="B55" s="47"/>
      <c r="C55" s="48"/>
      <c r="D55" s="48"/>
      <c r="E55" s="48"/>
      <c r="F55" s="48"/>
      <c r="G55" s="48"/>
      <c r="H55" s="86"/>
      <c r="I55" s="48"/>
      <c r="J55" s="86"/>
      <c r="L55" s="48"/>
      <c r="M55" s="48"/>
      <c r="N55" s="48"/>
      <c r="O55" s="48"/>
      <c r="R55" s="86"/>
      <c r="S55" s="48"/>
      <c r="U55" s="86"/>
      <c r="V55" s="86"/>
      <c r="W55" s="86"/>
      <c r="Y55" s="86"/>
    </row>
    <row r="56" spans="1:25" s="85" customFormat="1" x14ac:dyDescent="0.55000000000000004">
      <c r="A56" s="53">
        <v>14</v>
      </c>
      <c r="B56" s="23" t="s">
        <v>23</v>
      </c>
      <c r="C56" s="12">
        <v>12003</v>
      </c>
      <c r="D56" s="12">
        <v>1</v>
      </c>
      <c r="E56" s="12">
        <v>0</v>
      </c>
      <c r="F56" s="12">
        <v>66</v>
      </c>
      <c r="G56" s="12" t="s">
        <v>493</v>
      </c>
      <c r="H56" s="80">
        <f t="shared" si="0"/>
        <v>466</v>
      </c>
      <c r="I56" s="83">
        <v>100</v>
      </c>
      <c r="J56" s="81">
        <f t="shared" si="1"/>
        <v>46600</v>
      </c>
      <c r="L56" s="12" t="s">
        <v>160</v>
      </c>
      <c r="M56" s="12" t="s">
        <v>66</v>
      </c>
      <c r="N56" s="12">
        <v>2</v>
      </c>
      <c r="O56" s="12">
        <v>600</v>
      </c>
      <c r="P56" s="81">
        <v>100</v>
      </c>
      <c r="Q56" s="81">
        <v>6800</v>
      </c>
      <c r="R56" s="80">
        <f t="shared" si="4"/>
        <v>4080000</v>
      </c>
      <c r="S56" s="12">
        <v>41</v>
      </c>
      <c r="U56" s="80">
        <f t="shared" si="5"/>
        <v>4080000</v>
      </c>
      <c r="V56" s="81">
        <f t="shared" si="6"/>
        <v>4126600</v>
      </c>
      <c r="W56" s="80">
        <f t="shared" si="7"/>
        <v>4126600</v>
      </c>
      <c r="Y56" s="81">
        <f t="shared" si="8"/>
        <v>4126600</v>
      </c>
    </row>
    <row r="57" spans="1:25" s="85" customFormat="1" x14ac:dyDescent="0.55000000000000004">
      <c r="A57" s="53"/>
      <c r="B57" s="23"/>
      <c r="C57" s="12"/>
      <c r="D57" s="12"/>
      <c r="E57" s="12"/>
      <c r="F57" s="12"/>
      <c r="G57" s="12"/>
      <c r="H57" s="80">
        <f t="shared" si="0"/>
        <v>0</v>
      </c>
      <c r="I57" s="83"/>
      <c r="J57" s="81">
        <f t="shared" si="1"/>
        <v>0</v>
      </c>
      <c r="L57" s="12"/>
      <c r="M57" s="12" t="s">
        <v>66</v>
      </c>
      <c r="N57" s="12">
        <v>1</v>
      </c>
      <c r="O57" s="12">
        <v>12.58</v>
      </c>
      <c r="P57" s="81">
        <v>100</v>
      </c>
      <c r="Q57" s="81">
        <v>6800</v>
      </c>
      <c r="R57" s="80">
        <f t="shared" si="4"/>
        <v>85544</v>
      </c>
      <c r="S57" s="12">
        <v>41</v>
      </c>
      <c r="U57" s="80">
        <f t="shared" si="5"/>
        <v>85544</v>
      </c>
      <c r="V57" s="81">
        <f t="shared" si="6"/>
        <v>85544</v>
      </c>
      <c r="W57" s="80">
        <f t="shared" si="7"/>
        <v>85544</v>
      </c>
      <c r="Y57" s="81">
        <f t="shared" si="8"/>
        <v>85544</v>
      </c>
    </row>
    <row r="58" spans="1:25" s="85" customFormat="1" x14ac:dyDescent="0.55000000000000004">
      <c r="A58" s="53"/>
      <c r="B58" s="23" t="s">
        <v>23</v>
      </c>
      <c r="C58" s="12">
        <v>15916</v>
      </c>
      <c r="D58" s="12">
        <v>2</v>
      </c>
      <c r="E58" s="12">
        <v>1</v>
      </c>
      <c r="F58" s="12">
        <v>4</v>
      </c>
      <c r="G58" s="12">
        <v>1</v>
      </c>
      <c r="H58" s="80">
        <f t="shared" si="0"/>
        <v>904</v>
      </c>
      <c r="I58" s="83">
        <v>100</v>
      </c>
      <c r="J58" s="81">
        <f t="shared" si="1"/>
        <v>90400</v>
      </c>
      <c r="L58" s="12"/>
      <c r="M58" s="12"/>
      <c r="N58" s="12"/>
      <c r="O58" s="12"/>
      <c r="R58" s="80">
        <f t="shared" si="4"/>
        <v>0</v>
      </c>
      <c r="S58" s="12"/>
      <c r="U58" s="80">
        <f t="shared" si="5"/>
        <v>0</v>
      </c>
      <c r="V58" s="81">
        <f t="shared" si="6"/>
        <v>90400</v>
      </c>
      <c r="W58" s="80">
        <f t="shared" si="7"/>
        <v>0</v>
      </c>
      <c r="Y58" s="81">
        <f t="shared" si="8"/>
        <v>90400</v>
      </c>
    </row>
    <row r="59" spans="1:25" s="85" customFormat="1" x14ac:dyDescent="0.55000000000000004">
      <c r="A59" s="53"/>
      <c r="B59" s="23" t="s">
        <v>23</v>
      </c>
      <c r="C59" s="12">
        <v>15694</v>
      </c>
      <c r="D59" s="12">
        <v>1</v>
      </c>
      <c r="E59" s="12">
        <v>2</v>
      </c>
      <c r="F59" s="12">
        <v>6</v>
      </c>
      <c r="G59" s="12">
        <v>1</v>
      </c>
      <c r="H59" s="80">
        <f t="shared" si="0"/>
        <v>606</v>
      </c>
      <c r="I59" s="83">
        <v>100</v>
      </c>
      <c r="J59" s="81">
        <f t="shared" si="1"/>
        <v>60600</v>
      </c>
      <c r="L59" s="12"/>
      <c r="M59" s="12"/>
      <c r="N59" s="12"/>
      <c r="O59" s="12"/>
      <c r="R59" s="80">
        <f t="shared" si="4"/>
        <v>0</v>
      </c>
      <c r="S59" s="12"/>
      <c r="U59" s="80">
        <f t="shared" si="5"/>
        <v>0</v>
      </c>
      <c r="V59" s="81">
        <f t="shared" si="6"/>
        <v>60600</v>
      </c>
      <c r="W59" s="80">
        <f t="shared" si="7"/>
        <v>0</v>
      </c>
      <c r="Y59" s="81">
        <f t="shared" si="8"/>
        <v>60600</v>
      </c>
    </row>
    <row r="60" spans="1:25" s="87" customFormat="1" x14ac:dyDescent="0.55000000000000004">
      <c r="A60" s="59"/>
      <c r="B60" s="47"/>
      <c r="C60" s="48"/>
      <c r="D60" s="48"/>
      <c r="E60" s="48"/>
      <c r="F60" s="48"/>
      <c r="G60" s="48"/>
      <c r="H60" s="86"/>
      <c r="I60" s="48"/>
      <c r="J60" s="86"/>
      <c r="L60" s="48"/>
      <c r="M60" s="48"/>
      <c r="N60" s="48"/>
      <c r="O60" s="48"/>
      <c r="R60" s="86"/>
      <c r="S60" s="48"/>
      <c r="U60" s="86"/>
      <c r="V60" s="86"/>
      <c r="W60" s="86"/>
      <c r="Y60" s="86"/>
    </row>
    <row r="61" spans="1:25" s="85" customFormat="1" x14ac:dyDescent="0.55000000000000004">
      <c r="A61" s="53">
        <v>15</v>
      </c>
      <c r="B61" s="23" t="s">
        <v>23</v>
      </c>
      <c r="C61" s="12">
        <v>14872</v>
      </c>
      <c r="D61" s="12">
        <v>0</v>
      </c>
      <c r="E61" s="12">
        <v>2</v>
      </c>
      <c r="F61" s="12">
        <v>84</v>
      </c>
      <c r="G61" s="12" t="s">
        <v>493</v>
      </c>
      <c r="H61" s="80">
        <f t="shared" si="0"/>
        <v>284</v>
      </c>
      <c r="I61" s="83">
        <v>150</v>
      </c>
      <c r="J61" s="81">
        <f t="shared" si="1"/>
        <v>42600</v>
      </c>
      <c r="L61" s="12" t="s">
        <v>160</v>
      </c>
      <c r="M61" s="12" t="s">
        <v>108</v>
      </c>
      <c r="N61" s="12">
        <v>2</v>
      </c>
      <c r="O61" s="12">
        <v>136.5</v>
      </c>
      <c r="P61" s="81">
        <v>100</v>
      </c>
      <c r="Q61" s="81">
        <v>6800</v>
      </c>
      <c r="R61" s="80">
        <f t="shared" si="4"/>
        <v>928200</v>
      </c>
      <c r="S61" s="12">
        <v>7</v>
      </c>
      <c r="U61" s="80">
        <f t="shared" si="5"/>
        <v>928200</v>
      </c>
      <c r="V61" s="81">
        <f t="shared" si="6"/>
        <v>970800</v>
      </c>
      <c r="W61" s="80">
        <f t="shared" si="7"/>
        <v>970800</v>
      </c>
      <c r="Y61" s="81">
        <f t="shared" si="8"/>
        <v>970800</v>
      </c>
    </row>
    <row r="62" spans="1:25" s="85" customFormat="1" x14ac:dyDescent="0.55000000000000004">
      <c r="A62" s="53"/>
      <c r="B62" s="23"/>
      <c r="C62" s="12"/>
      <c r="D62" s="12"/>
      <c r="E62" s="12"/>
      <c r="F62" s="12"/>
      <c r="G62" s="12"/>
      <c r="H62" s="80">
        <f t="shared" si="0"/>
        <v>0</v>
      </c>
      <c r="I62" s="83"/>
      <c r="J62" s="81">
        <f t="shared" si="1"/>
        <v>0</v>
      </c>
      <c r="L62" s="12"/>
      <c r="M62" s="12" t="s">
        <v>108</v>
      </c>
      <c r="N62" s="12">
        <v>2</v>
      </c>
      <c r="O62" s="12">
        <v>136.5</v>
      </c>
      <c r="P62" s="81">
        <v>100</v>
      </c>
      <c r="Q62" s="81">
        <v>6800</v>
      </c>
      <c r="R62" s="80">
        <f t="shared" si="4"/>
        <v>928200</v>
      </c>
      <c r="S62" s="12"/>
      <c r="U62" s="80">
        <f t="shared" si="5"/>
        <v>928200</v>
      </c>
      <c r="V62" s="81">
        <f t="shared" si="6"/>
        <v>928200</v>
      </c>
      <c r="W62" s="80">
        <f t="shared" si="7"/>
        <v>928200</v>
      </c>
      <c r="Y62" s="81">
        <f t="shared" si="8"/>
        <v>928200</v>
      </c>
    </row>
    <row r="63" spans="1:25" s="85" customFormat="1" x14ac:dyDescent="0.55000000000000004">
      <c r="A63" s="53"/>
      <c r="B63" s="23"/>
      <c r="C63" s="12"/>
      <c r="D63" s="12"/>
      <c r="E63" s="12"/>
      <c r="F63" s="12"/>
      <c r="G63" s="12"/>
      <c r="H63" s="80">
        <f t="shared" si="0"/>
        <v>0</v>
      </c>
      <c r="I63" s="83"/>
      <c r="J63" s="81">
        <f t="shared" si="1"/>
        <v>0</v>
      </c>
      <c r="L63" s="12"/>
      <c r="M63" s="12" t="s">
        <v>66</v>
      </c>
      <c r="N63" s="12">
        <v>2</v>
      </c>
      <c r="O63" s="12">
        <v>6</v>
      </c>
      <c r="P63" s="81">
        <v>100</v>
      </c>
      <c r="Q63" s="81">
        <v>6800</v>
      </c>
      <c r="R63" s="80">
        <f t="shared" si="4"/>
        <v>40800</v>
      </c>
      <c r="S63" s="12">
        <v>21</v>
      </c>
      <c r="U63" s="80">
        <f t="shared" si="5"/>
        <v>40800</v>
      </c>
      <c r="V63" s="81">
        <f t="shared" si="6"/>
        <v>40800</v>
      </c>
      <c r="W63" s="80">
        <f t="shared" si="7"/>
        <v>40800</v>
      </c>
      <c r="Y63" s="81">
        <f t="shared" si="8"/>
        <v>40800</v>
      </c>
    </row>
    <row r="64" spans="1:25" s="85" customFormat="1" x14ac:dyDescent="0.55000000000000004">
      <c r="A64" s="53"/>
      <c r="B64" s="23"/>
      <c r="C64" s="12"/>
      <c r="D64" s="12"/>
      <c r="E64" s="12"/>
      <c r="F64" s="12"/>
      <c r="G64" s="12"/>
      <c r="H64" s="80">
        <f t="shared" si="0"/>
        <v>0</v>
      </c>
      <c r="I64" s="83"/>
      <c r="J64" s="81">
        <f t="shared" si="1"/>
        <v>0</v>
      </c>
      <c r="L64" s="12"/>
      <c r="M64" s="12" t="s">
        <v>161</v>
      </c>
      <c r="N64" s="12">
        <v>2</v>
      </c>
      <c r="O64" s="12">
        <v>8</v>
      </c>
      <c r="P64" s="81">
        <v>100</v>
      </c>
      <c r="Q64" s="81">
        <v>6800</v>
      </c>
      <c r="R64" s="80">
        <f t="shared" si="4"/>
        <v>54400</v>
      </c>
      <c r="S64" s="12">
        <v>11</v>
      </c>
      <c r="U64" s="80">
        <f t="shared" si="5"/>
        <v>54400</v>
      </c>
      <c r="V64" s="81">
        <f t="shared" si="6"/>
        <v>54400</v>
      </c>
      <c r="W64" s="80">
        <f t="shared" si="7"/>
        <v>54400</v>
      </c>
      <c r="Y64" s="81">
        <f t="shared" si="8"/>
        <v>54400</v>
      </c>
    </row>
    <row r="65" spans="1:25" s="85" customFormat="1" x14ac:dyDescent="0.55000000000000004">
      <c r="A65" s="53"/>
      <c r="B65" s="23"/>
      <c r="C65" s="12"/>
      <c r="D65" s="12"/>
      <c r="E65" s="12"/>
      <c r="F65" s="12"/>
      <c r="G65" s="12"/>
      <c r="H65" s="80">
        <f t="shared" si="0"/>
        <v>0</v>
      </c>
      <c r="I65" s="83"/>
      <c r="J65" s="81">
        <f t="shared" si="1"/>
        <v>0</v>
      </c>
      <c r="L65" s="12"/>
      <c r="M65" s="12" t="s">
        <v>66</v>
      </c>
      <c r="N65" s="12">
        <v>2</v>
      </c>
      <c r="O65" s="12">
        <v>24</v>
      </c>
      <c r="P65" s="81">
        <v>100</v>
      </c>
      <c r="Q65" s="81">
        <v>6800</v>
      </c>
      <c r="R65" s="80">
        <f t="shared" si="4"/>
        <v>163200</v>
      </c>
      <c r="S65" s="12">
        <v>31</v>
      </c>
      <c r="U65" s="80">
        <f t="shared" si="5"/>
        <v>163200</v>
      </c>
      <c r="V65" s="81">
        <f t="shared" si="6"/>
        <v>163200</v>
      </c>
      <c r="W65" s="80">
        <f t="shared" si="7"/>
        <v>163200</v>
      </c>
      <c r="Y65" s="81">
        <f t="shared" si="8"/>
        <v>163200</v>
      </c>
    </row>
    <row r="66" spans="1:25" s="85" customFormat="1" x14ac:dyDescent="0.55000000000000004">
      <c r="A66" s="53"/>
      <c r="B66" s="23" t="s">
        <v>23</v>
      </c>
      <c r="C66" s="12">
        <v>15995</v>
      </c>
      <c r="D66" s="12">
        <v>3</v>
      </c>
      <c r="E66" s="12">
        <v>0</v>
      </c>
      <c r="F66" s="12">
        <v>57</v>
      </c>
      <c r="G66" s="12">
        <v>1</v>
      </c>
      <c r="H66" s="80">
        <f t="shared" si="0"/>
        <v>1257</v>
      </c>
      <c r="I66" s="83">
        <v>100</v>
      </c>
      <c r="J66" s="81">
        <f t="shared" si="1"/>
        <v>125700</v>
      </c>
      <c r="L66" s="12"/>
      <c r="M66" s="12"/>
      <c r="N66" s="12"/>
      <c r="O66" s="12"/>
      <c r="R66" s="80">
        <f t="shared" si="4"/>
        <v>0</v>
      </c>
      <c r="S66" s="12"/>
      <c r="U66" s="80">
        <f t="shared" si="5"/>
        <v>0</v>
      </c>
      <c r="V66" s="81">
        <f t="shared" si="6"/>
        <v>125700</v>
      </c>
      <c r="W66" s="80">
        <f t="shared" si="7"/>
        <v>0</v>
      </c>
      <c r="Y66" s="81">
        <f t="shared" si="8"/>
        <v>125700</v>
      </c>
    </row>
    <row r="67" spans="1:25" s="85" customFormat="1" x14ac:dyDescent="0.55000000000000004">
      <c r="A67" s="53"/>
      <c r="B67" s="23" t="s">
        <v>23</v>
      </c>
      <c r="C67" s="12">
        <v>15967</v>
      </c>
      <c r="D67" s="12">
        <v>2</v>
      </c>
      <c r="E67" s="12">
        <v>1</v>
      </c>
      <c r="F67" s="12">
        <v>32</v>
      </c>
      <c r="G67" s="12">
        <v>1</v>
      </c>
      <c r="H67" s="80">
        <f t="shared" si="0"/>
        <v>932</v>
      </c>
      <c r="I67" s="83">
        <v>100</v>
      </c>
      <c r="J67" s="81">
        <f t="shared" si="1"/>
        <v>93200</v>
      </c>
      <c r="L67" s="12"/>
      <c r="M67" s="12"/>
      <c r="N67" s="12"/>
      <c r="O67" s="12"/>
      <c r="R67" s="80">
        <f t="shared" si="4"/>
        <v>0</v>
      </c>
      <c r="S67" s="12"/>
      <c r="U67" s="80">
        <f t="shared" si="5"/>
        <v>0</v>
      </c>
      <c r="V67" s="81">
        <f t="shared" si="6"/>
        <v>93200</v>
      </c>
      <c r="W67" s="80">
        <f t="shared" si="7"/>
        <v>0</v>
      </c>
      <c r="Y67" s="81">
        <f t="shared" si="8"/>
        <v>93200</v>
      </c>
    </row>
    <row r="68" spans="1:25" s="87" customFormat="1" x14ac:dyDescent="0.55000000000000004">
      <c r="A68" s="59"/>
      <c r="B68" s="47"/>
      <c r="C68" s="48"/>
      <c r="D68" s="48"/>
      <c r="E68" s="48"/>
      <c r="F68" s="48"/>
      <c r="G68" s="48"/>
      <c r="H68" s="86"/>
      <c r="I68" s="48"/>
      <c r="J68" s="86"/>
      <c r="L68" s="48"/>
      <c r="M68" s="48"/>
      <c r="N68" s="48"/>
      <c r="O68" s="48"/>
      <c r="R68" s="86"/>
      <c r="S68" s="48"/>
      <c r="U68" s="86"/>
      <c r="V68" s="86"/>
      <c r="W68" s="86"/>
      <c r="Y68" s="86"/>
    </row>
    <row r="69" spans="1:25" s="85" customFormat="1" x14ac:dyDescent="0.55000000000000004">
      <c r="A69" s="53">
        <v>16</v>
      </c>
      <c r="B69" s="23" t="s">
        <v>23</v>
      </c>
      <c r="C69" s="12">
        <v>15569</v>
      </c>
      <c r="D69" s="12">
        <v>0</v>
      </c>
      <c r="E69" s="12">
        <v>1</v>
      </c>
      <c r="F69" s="12">
        <v>51</v>
      </c>
      <c r="G69" s="12" t="s">
        <v>493</v>
      </c>
      <c r="H69" s="80">
        <f t="shared" si="0"/>
        <v>151</v>
      </c>
      <c r="I69" s="83">
        <v>150</v>
      </c>
      <c r="J69" s="81">
        <f t="shared" si="1"/>
        <v>22650</v>
      </c>
      <c r="L69" s="12" t="s">
        <v>160</v>
      </c>
      <c r="M69" s="12" t="s">
        <v>66</v>
      </c>
      <c r="N69" s="12">
        <v>2</v>
      </c>
      <c r="O69" s="12">
        <v>142.5</v>
      </c>
      <c r="P69" s="81">
        <v>100</v>
      </c>
      <c r="Q69" s="81">
        <v>6800</v>
      </c>
      <c r="R69" s="80">
        <f t="shared" si="4"/>
        <v>969000</v>
      </c>
      <c r="S69" s="12">
        <v>23</v>
      </c>
      <c r="U69" s="80">
        <f t="shared" si="5"/>
        <v>969000</v>
      </c>
      <c r="V69" s="81">
        <f t="shared" si="6"/>
        <v>991650</v>
      </c>
      <c r="W69" s="80">
        <f t="shared" si="7"/>
        <v>991650</v>
      </c>
      <c r="Y69" s="81">
        <f t="shared" si="8"/>
        <v>991650</v>
      </c>
    </row>
    <row r="70" spans="1:25" s="85" customFormat="1" x14ac:dyDescent="0.55000000000000004">
      <c r="A70" s="53"/>
      <c r="B70" s="23"/>
      <c r="C70" s="12"/>
      <c r="D70" s="12"/>
      <c r="E70" s="12"/>
      <c r="F70" s="12"/>
      <c r="G70" s="12"/>
      <c r="H70" s="80">
        <f t="shared" si="0"/>
        <v>0</v>
      </c>
      <c r="I70" s="83"/>
      <c r="J70" s="81">
        <f t="shared" si="1"/>
        <v>0</v>
      </c>
      <c r="L70" s="12"/>
      <c r="M70" s="12" t="s">
        <v>66</v>
      </c>
      <c r="N70" s="12">
        <v>2</v>
      </c>
      <c r="O70" s="12">
        <v>6</v>
      </c>
      <c r="P70" s="81">
        <v>100</v>
      </c>
      <c r="Q70" s="81">
        <v>6800</v>
      </c>
      <c r="R70" s="80">
        <f t="shared" si="4"/>
        <v>40800</v>
      </c>
      <c r="S70" s="12">
        <v>31</v>
      </c>
      <c r="U70" s="80">
        <f t="shared" si="5"/>
        <v>40800</v>
      </c>
      <c r="V70" s="81">
        <f t="shared" si="6"/>
        <v>40800</v>
      </c>
      <c r="W70" s="80">
        <f t="shared" si="7"/>
        <v>40800</v>
      </c>
      <c r="Y70" s="81">
        <f t="shared" si="8"/>
        <v>40800</v>
      </c>
    </row>
    <row r="71" spans="1:25" s="87" customFormat="1" x14ac:dyDescent="0.55000000000000004">
      <c r="A71" s="59"/>
      <c r="B71" s="47"/>
      <c r="C71" s="48"/>
      <c r="D71" s="48"/>
      <c r="E71" s="48"/>
      <c r="F71" s="48"/>
      <c r="G71" s="48"/>
      <c r="H71" s="86"/>
      <c r="I71" s="48"/>
      <c r="J71" s="86"/>
      <c r="L71" s="48"/>
      <c r="M71" s="48"/>
      <c r="N71" s="48"/>
      <c r="O71" s="48"/>
      <c r="R71" s="86"/>
      <c r="S71" s="48"/>
      <c r="U71" s="86"/>
      <c r="V71" s="86"/>
      <c r="W71" s="86"/>
      <c r="Y71" s="86"/>
    </row>
    <row r="72" spans="1:25" s="85" customFormat="1" x14ac:dyDescent="0.55000000000000004">
      <c r="A72" s="53">
        <v>17</v>
      </c>
      <c r="B72" s="23" t="s">
        <v>23</v>
      </c>
      <c r="C72" s="12">
        <v>15763</v>
      </c>
      <c r="D72" s="12">
        <v>0</v>
      </c>
      <c r="E72" s="12">
        <v>3</v>
      </c>
      <c r="F72" s="12">
        <v>51</v>
      </c>
      <c r="G72" s="12">
        <v>1</v>
      </c>
      <c r="H72" s="80">
        <f t="shared" si="0"/>
        <v>351</v>
      </c>
      <c r="I72" s="83">
        <v>100</v>
      </c>
      <c r="J72" s="81">
        <f t="shared" si="1"/>
        <v>35100</v>
      </c>
      <c r="L72" s="12"/>
      <c r="M72" s="12"/>
      <c r="N72" s="12"/>
      <c r="O72" s="12"/>
      <c r="R72" s="80">
        <f t="shared" si="4"/>
        <v>0</v>
      </c>
      <c r="S72" s="12"/>
      <c r="U72" s="80">
        <f t="shared" si="5"/>
        <v>0</v>
      </c>
      <c r="V72" s="81">
        <f t="shared" si="6"/>
        <v>35100</v>
      </c>
      <c r="W72" s="80">
        <f t="shared" si="7"/>
        <v>0</v>
      </c>
      <c r="Y72" s="81">
        <f t="shared" si="8"/>
        <v>35100</v>
      </c>
    </row>
    <row r="73" spans="1:25" s="87" customFormat="1" x14ac:dyDescent="0.55000000000000004">
      <c r="A73" s="59"/>
      <c r="B73" s="47"/>
      <c r="C73" s="48"/>
      <c r="D73" s="48"/>
      <c r="E73" s="48"/>
      <c r="F73" s="48"/>
      <c r="G73" s="48"/>
      <c r="H73" s="86"/>
      <c r="I73" s="48"/>
      <c r="J73" s="86"/>
      <c r="L73" s="48"/>
      <c r="M73" s="48"/>
      <c r="N73" s="48"/>
      <c r="O73" s="48"/>
      <c r="R73" s="86"/>
      <c r="S73" s="48"/>
      <c r="U73" s="86"/>
      <c r="V73" s="86"/>
      <c r="W73" s="86"/>
      <c r="Y73" s="86"/>
    </row>
    <row r="74" spans="1:25" s="85" customFormat="1" x14ac:dyDescent="0.55000000000000004">
      <c r="A74" s="53">
        <v>18</v>
      </c>
      <c r="B74" s="23" t="s">
        <v>23</v>
      </c>
      <c r="C74" s="12">
        <v>15835</v>
      </c>
      <c r="D74" s="12">
        <v>2</v>
      </c>
      <c r="E74" s="12">
        <v>3</v>
      </c>
      <c r="F74" s="12">
        <v>75</v>
      </c>
      <c r="G74" s="12">
        <v>1</v>
      </c>
      <c r="H74" s="80">
        <f t="shared" ref="H74:H136" si="9">+(D74*400)+(E74*100)+F74</f>
        <v>1175</v>
      </c>
      <c r="I74" s="83">
        <v>130</v>
      </c>
      <c r="J74" s="81">
        <f t="shared" ref="J74:J136" si="10">H74*I74</f>
        <v>152750</v>
      </c>
      <c r="L74" s="12"/>
      <c r="M74" s="12"/>
      <c r="N74" s="12"/>
      <c r="O74" s="12"/>
      <c r="R74" s="80">
        <f t="shared" ref="R74:R137" si="11">O74*Q74</f>
        <v>0</v>
      </c>
      <c r="S74" s="12"/>
      <c r="U74" s="80">
        <f t="shared" ref="U74:U137" si="12">R74*(100-T74)/100</f>
        <v>0</v>
      </c>
      <c r="V74" s="81">
        <f t="shared" ref="V74:V137" si="13">J74+U74</f>
        <v>152750</v>
      </c>
      <c r="W74" s="80">
        <f t="shared" ref="W74:W137" si="14">V74*P74/100</f>
        <v>0</v>
      </c>
      <c r="Y74" s="81">
        <f t="shared" ref="Y74:Y137" si="15">J74+U74</f>
        <v>152750</v>
      </c>
    </row>
    <row r="75" spans="1:25" s="87" customFormat="1" x14ac:dyDescent="0.55000000000000004">
      <c r="A75" s="54"/>
      <c r="B75" s="47"/>
      <c r="C75" s="48"/>
      <c r="D75" s="48"/>
      <c r="E75" s="48"/>
      <c r="F75" s="48"/>
      <c r="G75" s="48"/>
      <c r="H75" s="86"/>
      <c r="I75" s="48"/>
      <c r="J75" s="86"/>
      <c r="L75" s="48"/>
      <c r="M75" s="48"/>
      <c r="N75" s="48"/>
      <c r="O75" s="48"/>
      <c r="R75" s="86"/>
      <c r="S75" s="48"/>
      <c r="U75" s="86"/>
      <c r="V75" s="86"/>
      <c r="W75" s="86"/>
      <c r="Y75" s="86"/>
    </row>
    <row r="76" spans="1:25" s="85" customFormat="1" x14ac:dyDescent="0.55000000000000004">
      <c r="A76" s="53">
        <v>19</v>
      </c>
      <c r="B76" s="23" t="s">
        <v>23</v>
      </c>
      <c r="C76" s="12">
        <v>15237</v>
      </c>
      <c r="D76" s="12">
        <v>2</v>
      </c>
      <c r="E76" s="12">
        <v>1</v>
      </c>
      <c r="F76" s="12">
        <v>97</v>
      </c>
      <c r="G76" s="12">
        <v>1</v>
      </c>
      <c r="H76" s="80">
        <f t="shared" si="9"/>
        <v>997</v>
      </c>
      <c r="I76" s="83">
        <v>150</v>
      </c>
      <c r="J76" s="81">
        <f t="shared" si="10"/>
        <v>149550</v>
      </c>
      <c r="L76" s="12"/>
      <c r="M76" s="12"/>
      <c r="N76" s="12"/>
      <c r="O76" s="12"/>
      <c r="R76" s="80">
        <f t="shared" si="11"/>
        <v>0</v>
      </c>
      <c r="S76" s="12"/>
      <c r="U76" s="80">
        <f t="shared" si="12"/>
        <v>0</v>
      </c>
      <c r="V76" s="81">
        <f t="shared" si="13"/>
        <v>149550</v>
      </c>
      <c r="W76" s="80">
        <f t="shared" si="14"/>
        <v>0</v>
      </c>
      <c r="Y76" s="81">
        <f t="shared" si="15"/>
        <v>149550</v>
      </c>
    </row>
    <row r="77" spans="1:25" s="87" customFormat="1" x14ac:dyDescent="0.55000000000000004">
      <c r="A77" s="54"/>
      <c r="B77" s="47"/>
      <c r="C77" s="48"/>
      <c r="D77" s="48"/>
      <c r="E77" s="48"/>
      <c r="F77" s="48"/>
      <c r="G77" s="48"/>
      <c r="H77" s="86"/>
      <c r="I77" s="48"/>
      <c r="J77" s="86"/>
      <c r="L77" s="48"/>
      <c r="M77" s="48"/>
      <c r="N77" s="48"/>
      <c r="O77" s="48"/>
      <c r="R77" s="86"/>
      <c r="S77" s="48"/>
      <c r="U77" s="86"/>
      <c r="V77" s="86"/>
      <c r="W77" s="86"/>
      <c r="Y77" s="86"/>
    </row>
    <row r="78" spans="1:25" s="85" customFormat="1" x14ac:dyDescent="0.55000000000000004">
      <c r="A78" s="53">
        <v>20</v>
      </c>
      <c r="B78" s="23" t="s">
        <v>23</v>
      </c>
      <c r="C78" s="12">
        <v>14903</v>
      </c>
      <c r="D78" s="12">
        <v>1</v>
      </c>
      <c r="E78" s="12">
        <v>2</v>
      </c>
      <c r="F78" s="12">
        <v>82</v>
      </c>
      <c r="G78" s="12">
        <v>2</v>
      </c>
      <c r="H78" s="80">
        <f t="shared" si="9"/>
        <v>682</v>
      </c>
      <c r="I78" s="83">
        <v>130</v>
      </c>
      <c r="J78" s="81">
        <f t="shared" si="10"/>
        <v>88660</v>
      </c>
      <c r="L78" s="12" t="s">
        <v>160</v>
      </c>
      <c r="M78" s="12" t="s">
        <v>123</v>
      </c>
      <c r="N78" s="12">
        <v>2</v>
      </c>
      <c r="O78" s="12">
        <v>112.8</v>
      </c>
      <c r="P78" s="81">
        <v>100</v>
      </c>
      <c r="Q78" s="81">
        <v>6800</v>
      </c>
      <c r="R78" s="80">
        <f t="shared" si="11"/>
        <v>767040</v>
      </c>
      <c r="S78" s="12">
        <v>21</v>
      </c>
      <c r="U78" s="80">
        <f t="shared" si="12"/>
        <v>767040</v>
      </c>
      <c r="V78" s="81">
        <f t="shared" si="13"/>
        <v>855700</v>
      </c>
      <c r="W78" s="80">
        <f t="shared" si="14"/>
        <v>855700</v>
      </c>
      <c r="Y78" s="81">
        <f t="shared" si="15"/>
        <v>855700</v>
      </c>
    </row>
    <row r="79" spans="1:25" s="85" customFormat="1" x14ac:dyDescent="0.55000000000000004">
      <c r="A79" s="53"/>
      <c r="B79" s="23"/>
      <c r="C79" s="12"/>
      <c r="D79" s="12"/>
      <c r="E79" s="12"/>
      <c r="F79" s="12"/>
      <c r="G79" s="12"/>
      <c r="H79" s="80">
        <f t="shared" si="9"/>
        <v>0</v>
      </c>
      <c r="I79" s="83"/>
      <c r="J79" s="81">
        <f t="shared" si="10"/>
        <v>0</v>
      </c>
      <c r="L79" s="12"/>
      <c r="M79" s="12" t="s">
        <v>161</v>
      </c>
      <c r="N79" s="12">
        <v>2</v>
      </c>
      <c r="O79" s="12">
        <v>112.8</v>
      </c>
      <c r="P79" s="81">
        <v>100</v>
      </c>
      <c r="Q79" s="81">
        <v>6800</v>
      </c>
      <c r="R79" s="80">
        <f t="shared" si="11"/>
        <v>767040</v>
      </c>
      <c r="S79" s="12">
        <v>21</v>
      </c>
      <c r="U79" s="80">
        <f t="shared" si="12"/>
        <v>767040</v>
      </c>
      <c r="V79" s="81">
        <f t="shared" si="13"/>
        <v>767040</v>
      </c>
      <c r="W79" s="80">
        <f t="shared" si="14"/>
        <v>767040</v>
      </c>
      <c r="Y79" s="81">
        <f t="shared" si="15"/>
        <v>767040</v>
      </c>
    </row>
    <row r="80" spans="1:25" s="85" customFormat="1" x14ac:dyDescent="0.55000000000000004">
      <c r="A80" s="53"/>
      <c r="B80" s="23"/>
      <c r="C80" s="12"/>
      <c r="D80" s="12"/>
      <c r="E80" s="12"/>
      <c r="F80" s="12"/>
      <c r="G80" s="12"/>
      <c r="H80" s="80">
        <f t="shared" si="9"/>
        <v>0</v>
      </c>
      <c r="I80" s="83"/>
      <c r="J80" s="81">
        <f t="shared" si="10"/>
        <v>0</v>
      </c>
      <c r="L80" s="12" t="s">
        <v>160</v>
      </c>
      <c r="M80" s="12" t="s">
        <v>66</v>
      </c>
      <c r="N80" s="12">
        <v>2</v>
      </c>
      <c r="O80" s="12">
        <v>24</v>
      </c>
      <c r="P80" s="81">
        <v>100</v>
      </c>
      <c r="Q80" s="81">
        <v>6800</v>
      </c>
      <c r="R80" s="80">
        <f t="shared" si="11"/>
        <v>163200</v>
      </c>
      <c r="S80" s="12">
        <v>21</v>
      </c>
      <c r="U80" s="80">
        <f t="shared" si="12"/>
        <v>163200</v>
      </c>
      <c r="V80" s="81">
        <f t="shared" si="13"/>
        <v>163200</v>
      </c>
      <c r="W80" s="80">
        <f t="shared" si="14"/>
        <v>163200</v>
      </c>
      <c r="Y80" s="81">
        <f t="shared" si="15"/>
        <v>163200</v>
      </c>
    </row>
    <row r="81" spans="1:25" s="85" customFormat="1" x14ac:dyDescent="0.55000000000000004">
      <c r="A81" s="53"/>
      <c r="B81" s="23"/>
      <c r="C81" s="12"/>
      <c r="D81" s="12"/>
      <c r="E81" s="12"/>
      <c r="F81" s="12"/>
      <c r="G81" s="12"/>
      <c r="H81" s="80">
        <f t="shared" si="9"/>
        <v>0</v>
      </c>
      <c r="I81" s="83"/>
      <c r="J81" s="81">
        <f t="shared" si="10"/>
        <v>0</v>
      </c>
      <c r="L81" s="12"/>
      <c r="M81" s="12" t="s">
        <v>66</v>
      </c>
      <c r="N81" s="12">
        <v>2</v>
      </c>
      <c r="O81" s="12">
        <v>48</v>
      </c>
      <c r="P81" s="81">
        <v>100</v>
      </c>
      <c r="Q81" s="81">
        <v>6800</v>
      </c>
      <c r="R81" s="80">
        <f t="shared" si="11"/>
        <v>326400</v>
      </c>
      <c r="S81" s="12">
        <v>21</v>
      </c>
      <c r="U81" s="80">
        <f t="shared" si="12"/>
        <v>326400</v>
      </c>
      <c r="V81" s="81">
        <f t="shared" si="13"/>
        <v>326400</v>
      </c>
      <c r="W81" s="80">
        <f t="shared" si="14"/>
        <v>326400</v>
      </c>
      <c r="Y81" s="81">
        <f t="shared" si="15"/>
        <v>326400</v>
      </c>
    </row>
    <row r="82" spans="1:25" s="85" customFormat="1" x14ac:dyDescent="0.55000000000000004">
      <c r="A82" s="53"/>
      <c r="B82" s="23" t="s">
        <v>23</v>
      </c>
      <c r="C82" s="12">
        <v>15232</v>
      </c>
      <c r="D82" s="12">
        <v>2</v>
      </c>
      <c r="E82" s="12">
        <v>0</v>
      </c>
      <c r="F82" s="12">
        <v>92</v>
      </c>
      <c r="G82" s="12">
        <v>1</v>
      </c>
      <c r="H82" s="80">
        <f t="shared" si="9"/>
        <v>892</v>
      </c>
      <c r="I82" s="83">
        <v>150</v>
      </c>
      <c r="J82" s="81">
        <f t="shared" si="10"/>
        <v>133800</v>
      </c>
      <c r="L82" s="12"/>
      <c r="M82" s="12"/>
      <c r="N82" s="12"/>
      <c r="O82" s="12"/>
      <c r="R82" s="80">
        <f t="shared" si="11"/>
        <v>0</v>
      </c>
      <c r="S82" s="12"/>
      <c r="U82" s="80">
        <f t="shared" si="12"/>
        <v>0</v>
      </c>
      <c r="V82" s="81">
        <f t="shared" si="13"/>
        <v>133800</v>
      </c>
      <c r="W82" s="80">
        <f t="shared" si="14"/>
        <v>0</v>
      </c>
      <c r="Y82" s="81">
        <f t="shared" si="15"/>
        <v>133800</v>
      </c>
    </row>
    <row r="83" spans="1:25" s="85" customFormat="1" x14ac:dyDescent="0.55000000000000004">
      <c r="A83" s="53"/>
      <c r="B83" s="23" t="s">
        <v>23</v>
      </c>
      <c r="C83" s="12">
        <v>15405</v>
      </c>
      <c r="D83" s="12">
        <v>2</v>
      </c>
      <c r="E83" s="12">
        <v>0</v>
      </c>
      <c r="F83" s="12">
        <v>26</v>
      </c>
      <c r="G83" s="12">
        <v>1</v>
      </c>
      <c r="H83" s="80">
        <f t="shared" si="9"/>
        <v>826</v>
      </c>
      <c r="I83" s="83">
        <v>100</v>
      </c>
      <c r="J83" s="81">
        <f t="shared" si="10"/>
        <v>82600</v>
      </c>
      <c r="L83" s="12"/>
      <c r="M83" s="12"/>
      <c r="N83" s="12"/>
      <c r="O83" s="12"/>
      <c r="R83" s="80">
        <f t="shared" si="11"/>
        <v>0</v>
      </c>
      <c r="S83" s="12"/>
      <c r="U83" s="80">
        <f t="shared" si="12"/>
        <v>0</v>
      </c>
      <c r="V83" s="81">
        <f t="shared" si="13"/>
        <v>82600</v>
      </c>
      <c r="W83" s="80">
        <f t="shared" si="14"/>
        <v>0</v>
      </c>
      <c r="Y83" s="81">
        <f t="shared" si="15"/>
        <v>82600</v>
      </c>
    </row>
    <row r="84" spans="1:25" s="85" customFormat="1" x14ac:dyDescent="0.55000000000000004">
      <c r="A84" s="53"/>
      <c r="B84" s="23" t="s">
        <v>23</v>
      </c>
      <c r="C84" s="12">
        <v>15805</v>
      </c>
      <c r="D84" s="12">
        <v>2</v>
      </c>
      <c r="E84" s="12">
        <v>0</v>
      </c>
      <c r="F84" s="12">
        <v>56</v>
      </c>
      <c r="G84" s="12">
        <v>1</v>
      </c>
      <c r="H84" s="80">
        <f t="shared" si="9"/>
        <v>856</v>
      </c>
      <c r="I84" s="83">
        <v>100</v>
      </c>
      <c r="J84" s="81">
        <f t="shared" si="10"/>
        <v>85600</v>
      </c>
      <c r="L84" s="12"/>
      <c r="M84" s="12"/>
      <c r="N84" s="12"/>
      <c r="O84" s="12"/>
      <c r="R84" s="80">
        <f t="shared" si="11"/>
        <v>0</v>
      </c>
      <c r="S84" s="12"/>
      <c r="U84" s="80">
        <f t="shared" si="12"/>
        <v>0</v>
      </c>
      <c r="V84" s="81">
        <f t="shared" si="13"/>
        <v>85600</v>
      </c>
      <c r="W84" s="80">
        <f t="shared" si="14"/>
        <v>0</v>
      </c>
      <c r="Y84" s="81">
        <f t="shared" si="15"/>
        <v>85600</v>
      </c>
    </row>
    <row r="85" spans="1:25" s="85" customFormat="1" x14ac:dyDescent="0.55000000000000004">
      <c r="A85" s="53"/>
      <c r="B85" s="23" t="s">
        <v>23</v>
      </c>
      <c r="C85" s="12">
        <v>15806</v>
      </c>
      <c r="D85" s="12">
        <v>4</v>
      </c>
      <c r="E85" s="12">
        <v>2</v>
      </c>
      <c r="F85" s="12">
        <v>21</v>
      </c>
      <c r="G85" s="12">
        <v>1</v>
      </c>
      <c r="H85" s="80">
        <f t="shared" si="9"/>
        <v>1821</v>
      </c>
      <c r="I85" s="83">
        <v>100</v>
      </c>
      <c r="J85" s="81">
        <f t="shared" si="10"/>
        <v>182100</v>
      </c>
      <c r="L85" s="12"/>
      <c r="M85" s="12"/>
      <c r="N85" s="12"/>
      <c r="O85" s="12"/>
      <c r="R85" s="80">
        <f t="shared" si="11"/>
        <v>0</v>
      </c>
      <c r="S85" s="12"/>
      <c r="U85" s="80">
        <f t="shared" si="12"/>
        <v>0</v>
      </c>
      <c r="V85" s="81">
        <f t="shared" si="13"/>
        <v>182100</v>
      </c>
      <c r="W85" s="80">
        <f t="shared" si="14"/>
        <v>0</v>
      </c>
      <c r="Y85" s="81">
        <f t="shared" si="15"/>
        <v>182100</v>
      </c>
    </row>
    <row r="86" spans="1:25" s="87" customFormat="1" x14ac:dyDescent="0.55000000000000004">
      <c r="A86" s="54"/>
      <c r="B86" s="47"/>
      <c r="C86" s="48"/>
      <c r="D86" s="48"/>
      <c r="E86" s="48"/>
      <c r="F86" s="48"/>
      <c r="G86" s="48"/>
      <c r="H86" s="86"/>
      <c r="I86" s="48"/>
      <c r="J86" s="86"/>
      <c r="L86" s="48"/>
      <c r="M86" s="48"/>
      <c r="N86" s="48"/>
      <c r="O86" s="48"/>
      <c r="R86" s="86"/>
      <c r="S86" s="48"/>
      <c r="U86" s="86"/>
      <c r="V86" s="86"/>
      <c r="W86" s="86"/>
      <c r="Y86" s="86"/>
    </row>
    <row r="87" spans="1:25" s="85" customFormat="1" x14ac:dyDescent="0.55000000000000004">
      <c r="A87" s="53">
        <v>21</v>
      </c>
      <c r="B87" s="23" t="s">
        <v>23</v>
      </c>
      <c r="C87" s="12">
        <v>15454</v>
      </c>
      <c r="D87" s="12">
        <v>2</v>
      </c>
      <c r="E87" s="12">
        <v>0</v>
      </c>
      <c r="F87" s="12">
        <v>95</v>
      </c>
      <c r="G87" s="12">
        <v>2</v>
      </c>
      <c r="H87" s="80">
        <f t="shared" si="9"/>
        <v>895</v>
      </c>
      <c r="I87" s="83">
        <v>100</v>
      </c>
      <c r="J87" s="81">
        <f t="shared" si="10"/>
        <v>89500</v>
      </c>
      <c r="L87" s="12"/>
      <c r="M87" s="12"/>
      <c r="N87" s="12"/>
      <c r="O87" s="12"/>
      <c r="R87" s="80">
        <f t="shared" si="11"/>
        <v>0</v>
      </c>
      <c r="S87" s="12"/>
      <c r="U87" s="80">
        <f t="shared" si="12"/>
        <v>0</v>
      </c>
      <c r="V87" s="81">
        <f t="shared" si="13"/>
        <v>89500</v>
      </c>
      <c r="W87" s="80">
        <f t="shared" si="14"/>
        <v>0</v>
      </c>
      <c r="Y87" s="81">
        <f t="shared" si="15"/>
        <v>89500</v>
      </c>
    </row>
    <row r="88" spans="1:25" s="85" customFormat="1" x14ac:dyDescent="0.55000000000000004">
      <c r="A88" s="53"/>
      <c r="B88" s="23"/>
      <c r="C88" s="12"/>
      <c r="D88" s="12"/>
      <c r="E88" s="12"/>
      <c r="F88" s="12"/>
      <c r="G88" s="12"/>
      <c r="H88" s="80">
        <f t="shared" si="9"/>
        <v>0</v>
      </c>
      <c r="I88" s="83"/>
      <c r="J88" s="81">
        <f t="shared" si="10"/>
        <v>0</v>
      </c>
      <c r="L88" s="12"/>
      <c r="M88" s="12"/>
      <c r="N88" s="12"/>
      <c r="O88" s="12"/>
      <c r="R88" s="80">
        <f t="shared" si="11"/>
        <v>0</v>
      </c>
      <c r="S88" s="12"/>
      <c r="U88" s="80">
        <f t="shared" si="12"/>
        <v>0</v>
      </c>
      <c r="V88" s="81">
        <f t="shared" si="13"/>
        <v>0</v>
      </c>
      <c r="W88" s="80">
        <f t="shared" si="14"/>
        <v>0</v>
      </c>
      <c r="Y88" s="81">
        <f t="shared" si="15"/>
        <v>0</v>
      </c>
    </row>
    <row r="89" spans="1:25" s="87" customFormat="1" x14ac:dyDescent="0.55000000000000004">
      <c r="A89" s="54"/>
      <c r="B89" s="47"/>
      <c r="C89" s="48"/>
      <c r="D89" s="48"/>
      <c r="E89" s="48"/>
      <c r="F89" s="48"/>
      <c r="G89" s="48"/>
      <c r="H89" s="86"/>
      <c r="I89" s="48"/>
      <c r="J89" s="86"/>
      <c r="L89" s="48"/>
      <c r="M89" s="48"/>
      <c r="N89" s="48"/>
      <c r="O89" s="48"/>
      <c r="R89" s="86"/>
      <c r="S89" s="48"/>
      <c r="U89" s="86"/>
      <c r="V89" s="86"/>
      <c r="W89" s="86"/>
      <c r="Y89" s="86"/>
    </row>
    <row r="90" spans="1:25" s="85" customFormat="1" x14ac:dyDescent="0.55000000000000004">
      <c r="A90" s="53">
        <v>22</v>
      </c>
      <c r="B90" s="23" t="s">
        <v>23</v>
      </c>
      <c r="C90" s="12">
        <v>15029</v>
      </c>
      <c r="D90" s="12">
        <v>1</v>
      </c>
      <c r="E90" s="12">
        <v>3</v>
      </c>
      <c r="F90" s="12">
        <v>77</v>
      </c>
      <c r="G90" s="12">
        <v>2</v>
      </c>
      <c r="H90" s="80">
        <f t="shared" si="9"/>
        <v>777</v>
      </c>
      <c r="I90" s="83">
        <v>150</v>
      </c>
      <c r="J90" s="81">
        <f t="shared" si="10"/>
        <v>116550</v>
      </c>
      <c r="L90" s="12" t="s">
        <v>160</v>
      </c>
      <c r="M90" s="12" t="s">
        <v>66</v>
      </c>
      <c r="N90" s="12">
        <v>2</v>
      </c>
      <c r="O90" s="12">
        <v>80.5</v>
      </c>
      <c r="P90" s="81">
        <v>100</v>
      </c>
      <c r="Q90" s="81">
        <v>6800</v>
      </c>
      <c r="R90" s="80">
        <f t="shared" si="11"/>
        <v>547400</v>
      </c>
      <c r="S90" s="12">
        <v>36</v>
      </c>
      <c r="U90" s="80">
        <f t="shared" si="12"/>
        <v>547400</v>
      </c>
      <c r="V90" s="81">
        <f t="shared" si="13"/>
        <v>663950</v>
      </c>
      <c r="W90" s="80">
        <f t="shared" si="14"/>
        <v>663950</v>
      </c>
      <c r="Y90" s="81">
        <f t="shared" si="15"/>
        <v>663950</v>
      </c>
    </row>
    <row r="91" spans="1:25" s="85" customFormat="1" x14ac:dyDescent="0.55000000000000004">
      <c r="A91" s="53"/>
      <c r="B91" s="23"/>
      <c r="C91" s="12"/>
      <c r="D91" s="12"/>
      <c r="E91" s="12"/>
      <c r="F91" s="12"/>
      <c r="G91" s="12"/>
      <c r="H91" s="80">
        <f t="shared" si="9"/>
        <v>0</v>
      </c>
      <c r="I91" s="83"/>
      <c r="J91" s="81">
        <f t="shared" si="10"/>
        <v>0</v>
      </c>
      <c r="L91" s="12"/>
      <c r="M91" s="12" t="s">
        <v>161</v>
      </c>
      <c r="N91" s="12">
        <v>2</v>
      </c>
      <c r="O91" s="12">
        <v>8</v>
      </c>
      <c r="P91" s="81">
        <v>100</v>
      </c>
      <c r="Q91" s="81">
        <v>6800</v>
      </c>
      <c r="R91" s="80">
        <f t="shared" si="11"/>
        <v>54400</v>
      </c>
      <c r="S91" s="12">
        <v>36</v>
      </c>
      <c r="U91" s="80">
        <f t="shared" si="12"/>
        <v>54400</v>
      </c>
      <c r="V91" s="81">
        <f t="shared" si="13"/>
        <v>54400</v>
      </c>
      <c r="W91" s="80">
        <f t="shared" si="14"/>
        <v>54400</v>
      </c>
      <c r="Y91" s="81">
        <f t="shared" si="15"/>
        <v>54400</v>
      </c>
    </row>
    <row r="92" spans="1:25" s="85" customFormat="1" x14ac:dyDescent="0.55000000000000004">
      <c r="A92" s="53"/>
      <c r="B92" s="23" t="s">
        <v>23</v>
      </c>
      <c r="C92" s="12">
        <v>15244</v>
      </c>
      <c r="D92" s="12">
        <v>0</v>
      </c>
      <c r="E92" s="12">
        <v>2</v>
      </c>
      <c r="F92" s="12">
        <v>69</v>
      </c>
      <c r="G92" s="12">
        <v>1</v>
      </c>
      <c r="H92" s="80">
        <f t="shared" si="9"/>
        <v>269</v>
      </c>
      <c r="I92" s="83">
        <v>150</v>
      </c>
      <c r="J92" s="81">
        <f t="shared" si="10"/>
        <v>40350</v>
      </c>
      <c r="L92" s="12"/>
      <c r="M92" s="12"/>
      <c r="N92" s="12"/>
      <c r="O92" s="12"/>
      <c r="R92" s="80">
        <f t="shared" si="11"/>
        <v>0</v>
      </c>
      <c r="S92" s="12"/>
      <c r="U92" s="80">
        <f t="shared" si="12"/>
        <v>0</v>
      </c>
      <c r="V92" s="81">
        <f t="shared" si="13"/>
        <v>40350</v>
      </c>
      <c r="W92" s="80">
        <f t="shared" si="14"/>
        <v>0</v>
      </c>
      <c r="Y92" s="81">
        <f t="shared" si="15"/>
        <v>40350</v>
      </c>
    </row>
    <row r="93" spans="1:25" s="85" customFormat="1" x14ac:dyDescent="0.55000000000000004">
      <c r="A93" s="53"/>
      <c r="B93" s="23" t="s">
        <v>23</v>
      </c>
      <c r="C93" s="12">
        <v>15206</v>
      </c>
      <c r="D93" s="12">
        <v>0</v>
      </c>
      <c r="E93" s="12">
        <v>3</v>
      </c>
      <c r="F93" s="12">
        <v>13</v>
      </c>
      <c r="G93" s="12">
        <v>1</v>
      </c>
      <c r="H93" s="80">
        <f t="shared" si="9"/>
        <v>313</v>
      </c>
      <c r="I93" s="83">
        <v>100</v>
      </c>
      <c r="J93" s="81">
        <f t="shared" si="10"/>
        <v>31300</v>
      </c>
      <c r="L93" s="12"/>
      <c r="M93" s="12"/>
      <c r="N93" s="12"/>
      <c r="O93" s="12"/>
      <c r="R93" s="80">
        <f t="shared" si="11"/>
        <v>0</v>
      </c>
      <c r="S93" s="12"/>
      <c r="U93" s="80">
        <f t="shared" si="12"/>
        <v>0</v>
      </c>
      <c r="V93" s="81">
        <f t="shared" si="13"/>
        <v>31300</v>
      </c>
      <c r="W93" s="80">
        <f t="shared" si="14"/>
        <v>0</v>
      </c>
      <c r="Y93" s="81">
        <f t="shared" si="15"/>
        <v>31300</v>
      </c>
    </row>
    <row r="94" spans="1:25" s="87" customFormat="1" x14ac:dyDescent="0.55000000000000004">
      <c r="A94" s="54"/>
      <c r="B94" s="47"/>
      <c r="C94" s="48"/>
      <c r="D94" s="48"/>
      <c r="E94" s="48"/>
      <c r="F94" s="48"/>
      <c r="G94" s="48"/>
      <c r="H94" s="86"/>
      <c r="I94" s="48"/>
      <c r="J94" s="86"/>
      <c r="L94" s="48"/>
      <c r="M94" s="48"/>
      <c r="N94" s="48"/>
      <c r="O94" s="48"/>
      <c r="R94" s="86"/>
      <c r="S94" s="48"/>
      <c r="U94" s="86"/>
      <c r="V94" s="86"/>
      <c r="W94" s="86"/>
      <c r="Y94" s="86"/>
    </row>
    <row r="95" spans="1:25" s="85" customFormat="1" x14ac:dyDescent="0.55000000000000004">
      <c r="A95" s="53">
        <v>23</v>
      </c>
      <c r="B95" s="23" t="s">
        <v>23</v>
      </c>
      <c r="C95" s="12">
        <v>14875</v>
      </c>
      <c r="D95" s="12">
        <v>0</v>
      </c>
      <c r="E95" s="12">
        <v>2</v>
      </c>
      <c r="F95" s="12">
        <v>15</v>
      </c>
      <c r="G95" s="12">
        <v>2</v>
      </c>
      <c r="H95" s="80">
        <f t="shared" si="9"/>
        <v>215</v>
      </c>
      <c r="I95" s="83">
        <v>150</v>
      </c>
      <c r="J95" s="81">
        <f t="shared" si="10"/>
        <v>32250</v>
      </c>
      <c r="L95" s="12" t="s">
        <v>160</v>
      </c>
      <c r="M95" s="12" t="s">
        <v>66</v>
      </c>
      <c r="N95" s="12">
        <v>2</v>
      </c>
      <c r="O95" s="12">
        <v>144.30000000000001</v>
      </c>
      <c r="P95" s="81">
        <v>100</v>
      </c>
      <c r="Q95" s="81">
        <v>6800</v>
      </c>
      <c r="R95" s="80">
        <f t="shared" si="11"/>
        <v>981240.00000000012</v>
      </c>
      <c r="S95" s="12">
        <v>33</v>
      </c>
      <c r="U95" s="80">
        <f t="shared" si="12"/>
        <v>981240.00000000012</v>
      </c>
      <c r="V95" s="81">
        <f t="shared" si="13"/>
        <v>1013490.0000000001</v>
      </c>
      <c r="W95" s="80">
        <f t="shared" si="14"/>
        <v>1013490.0000000001</v>
      </c>
      <c r="Y95" s="81">
        <f t="shared" si="15"/>
        <v>1013490.0000000001</v>
      </c>
    </row>
    <row r="96" spans="1:25" s="85" customFormat="1" x14ac:dyDescent="0.55000000000000004">
      <c r="A96" s="53"/>
      <c r="B96" s="23"/>
      <c r="C96" s="12"/>
      <c r="D96" s="12"/>
      <c r="E96" s="12"/>
      <c r="F96" s="12"/>
      <c r="G96" s="12"/>
      <c r="H96" s="80">
        <f t="shared" si="9"/>
        <v>0</v>
      </c>
      <c r="I96" s="83"/>
      <c r="J96" s="81">
        <f t="shared" si="10"/>
        <v>0</v>
      </c>
      <c r="L96" s="12"/>
      <c r="M96" s="12" t="s">
        <v>161</v>
      </c>
      <c r="N96" s="12">
        <v>2</v>
      </c>
      <c r="O96" s="12">
        <v>7.2</v>
      </c>
      <c r="P96" s="81">
        <v>100</v>
      </c>
      <c r="Q96" s="81">
        <v>6800</v>
      </c>
      <c r="R96" s="80">
        <f t="shared" si="11"/>
        <v>48960</v>
      </c>
      <c r="S96" s="12">
        <v>33</v>
      </c>
      <c r="U96" s="80">
        <f t="shared" si="12"/>
        <v>48960</v>
      </c>
      <c r="V96" s="81">
        <f t="shared" si="13"/>
        <v>48960</v>
      </c>
      <c r="W96" s="80">
        <f t="shared" si="14"/>
        <v>48960</v>
      </c>
      <c r="Y96" s="81">
        <f t="shared" si="15"/>
        <v>48960</v>
      </c>
    </row>
    <row r="97" spans="1:26" s="85" customFormat="1" x14ac:dyDescent="0.55000000000000004">
      <c r="A97" s="53"/>
      <c r="B97" s="23"/>
      <c r="C97" s="12"/>
      <c r="D97" s="12"/>
      <c r="E97" s="12"/>
      <c r="F97" s="12"/>
      <c r="G97" s="12"/>
      <c r="H97" s="80">
        <f t="shared" si="9"/>
        <v>0</v>
      </c>
      <c r="I97" s="83"/>
      <c r="J97" s="81">
        <f t="shared" si="10"/>
        <v>0</v>
      </c>
      <c r="L97" s="12"/>
      <c r="M97" s="12" t="s">
        <v>66</v>
      </c>
      <c r="N97" s="12">
        <v>3</v>
      </c>
      <c r="O97" s="12">
        <v>60</v>
      </c>
      <c r="P97" s="81">
        <v>100</v>
      </c>
      <c r="Q97" s="81">
        <v>6800</v>
      </c>
      <c r="R97" s="80">
        <f t="shared" si="11"/>
        <v>408000</v>
      </c>
      <c r="S97" s="12">
        <v>16</v>
      </c>
      <c r="U97" s="80">
        <f t="shared" si="12"/>
        <v>408000</v>
      </c>
      <c r="V97" s="81">
        <f t="shared" si="13"/>
        <v>408000</v>
      </c>
      <c r="W97" s="80">
        <f t="shared" si="14"/>
        <v>408000</v>
      </c>
      <c r="Y97" s="81">
        <f t="shared" si="15"/>
        <v>408000</v>
      </c>
    </row>
    <row r="98" spans="1:26" s="85" customFormat="1" x14ac:dyDescent="0.55000000000000004">
      <c r="A98" s="53"/>
      <c r="B98" s="23" t="s">
        <v>23</v>
      </c>
      <c r="C98" s="12">
        <v>15269</v>
      </c>
      <c r="D98" s="12">
        <v>11</v>
      </c>
      <c r="E98" s="12">
        <v>0</v>
      </c>
      <c r="F98" s="12">
        <v>91</v>
      </c>
      <c r="G98" s="12">
        <v>1</v>
      </c>
      <c r="H98" s="80">
        <f t="shared" si="9"/>
        <v>4491</v>
      </c>
      <c r="I98" s="83">
        <v>130</v>
      </c>
      <c r="J98" s="81">
        <f t="shared" si="10"/>
        <v>583830</v>
      </c>
      <c r="L98" s="12"/>
      <c r="M98" s="12"/>
      <c r="N98" s="12"/>
      <c r="O98" s="12"/>
      <c r="R98" s="80">
        <f t="shared" si="11"/>
        <v>0</v>
      </c>
      <c r="S98" s="12"/>
      <c r="U98" s="80">
        <f t="shared" si="12"/>
        <v>0</v>
      </c>
      <c r="V98" s="81">
        <f t="shared" si="13"/>
        <v>583830</v>
      </c>
      <c r="W98" s="80">
        <f t="shared" si="14"/>
        <v>0</v>
      </c>
      <c r="Y98" s="81">
        <f t="shared" si="15"/>
        <v>583830</v>
      </c>
    </row>
    <row r="99" spans="1:26" s="85" customFormat="1" x14ac:dyDescent="0.55000000000000004">
      <c r="A99" s="53"/>
      <c r="B99" s="23" t="s">
        <v>23</v>
      </c>
      <c r="C99" s="12">
        <v>15445</v>
      </c>
      <c r="D99" s="12">
        <v>1</v>
      </c>
      <c r="E99" s="12">
        <v>3</v>
      </c>
      <c r="F99" s="12">
        <v>8</v>
      </c>
      <c r="G99" s="12">
        <v>1</v>
      </c>
      <c r="H99" s="80">
        <f t="shared" si="9"/>
        <v>708</v>
      </c>
      <c r="I99" s="83">
        <v>130</v>
      </c>
      <c r="J99" s="81">
        <f t="shared" si="10"/>
        <v>92040</v>
      </c>
      <c r="L99" s="12"/>
      <c r="M99" s="12"/>
      <c r="N99" s="12"/>
      <c r="O99" s="12"/>
      <c r="R99" s="80">
        <f t="shared" si="11"/>
        <v>0</v>
      </c>
      <c r="S99" s="12"/>
      <c r="U99" s="80">
        <f t="shared" si="12"/>
        <v>0</v>
      </c>
      <c r="V99" s="81">
        <f t="shared" si="13"/>
        <v>92040</v>
      </c>
      <c r="W99" s="80">
        <f t="shared" si="14"/>
        <v>0</v>
      </c>
      <c r="Y99" s="81">
        <f t="shared" si="15"/>
        <v>92040</v>
      </c>
    </row>
    <row r="100" spans="1:26" s="85" customFormat="1" x14ac:dyDescent="0.55000000000000004">
      <c r="A100" s="53"/>
      <c r="B100" s="23" t="s">
        <v>23</v>
      </c>
      <c r="C100" s="12">
        <v>16064</v>
      </c>
      <c r="D100" s="12">
        <v>1</v>
      </c>
      <c r="E100" s="12">
        <v>1</v>
      </c>
      <c r="F100" s="12">
        <v>30</v>
      </c>
      <c r="G100" s="12">
        <v>1</v>
      </c>
      <c r="H100" s="80">
        <f t="shared" si="9"/>
        <v>530</v>
      </c>
      <c r="I100" s="83">
        <v>100</v>
      </c>
      <c r="J100" s="81">
        <f t="shared" si="10"/>
        <v>53000</v>
      </c>
      <c r="L100" s="12"/>
      <c r="M100" s="12"/>
      <c r="N100" s="12"/>
      <c r="O100" s="12"/>
      <c r="R100" s="80">
        <f t="shared" si="11"/>
        <v>0</v>
      </c>
      <c r="S100" s="12"/>
      <c r="U100" s="80">
        <f t="shared" si="12"/>
        <v>0</v>
      </c>
      <c r="V100" s="81">
        <f t="shared" si="13"/>
        <v>53000</v>
      </c>
      <c r="W100" s="80">
        <f t="shared" si="14"/>
        <v>0</v>
      </c>
      <c r="Y100" s="81">
        <f t="shared" si="15"/>
        <v>53000</v>
      </c>
    </row>
    <row r="101" spans="1:26" s="85" customFormat="1" x14ac:dyDescent="0.55000000000000004">
      <c r="A101" s="53"/>
      <c r="B101" s="23" t="s">
        <v>23</v>
      </c>
      <c r="C101" s="12">
        <v>15394</v>
      </c>
      <c r="D101" s="12">
        <v>0</v>
      </c>
      <c r="E101" s="12">
        <v>1</v>
      </c>
      <c r="F101" s="12">
        <v>67</v>
      </c>
      <c r="G101" s="12">
        <v>1</v>
      </c>
      <c r="H101" s="80">
        <f t="shared" si="9"/>
        <v>167</v>
      </c>
      <c r="I101" s="83">
        <v>100</v>
      </c>
      <c r="J101" s="81">
        <f t="shared" si="10"/>
        <v>16700</v>
      </c>
      <c r="L101" s="12"/>
      <c r="M101" s="12"/>
      <c r="N101" s="12"/>
      <c r="O101" s="12"/>
      <c r="R101" s="80">
        <f t="shared" si="11"/>
        <v>0</v>
      </c>
      <c r="S101" s="12"/>
      <c r="U101" s="80">
        <f t="shared" si="12"/>
        <v>0</v>
      </c>
      <c r="V101" s="81">
        <f t="shared" si="13"/>
        <v>16700</v>
      </c>
      <c r="W101" s="80">
        <f t="shared" si="14"/>
        <v>0</v>
      </c>
      <c r="Y101" s="81">
        <f t="shared" si="15"/>
        <v>16700</v>
      </c>
    </row>
    <row r="102" spans="1:26" s="87" customFormat="1" x14ac:dyDescent="0.55000000000000004">
      <c r="A102" s="54"/>
      <c r="B102" s="47"/>
      <c r="C102" s="48"/>
      <c r="D102" s="48"/>
      <c r="E102" s="48"/>
      <c r="F102" s="48"/>
      <c r="G102" s="48"/>
      <c r="H102" s="86"/>
      <c r="I102" s="48"/>
      <c r="J102" s="86"/>
      <c r="L102" s="48"/>
      <c r="M102" s="48"/>
      <c r="N102" s="48"/>
      <c r="O102" s="48"/>
      <c r="R102" s="86"/>
      <c r="S102" s="48"/>
      <c r="U102" s="86"/>
      <c r="V102" s="86"/>
      <c r="W102" s="86"/>
      <c r="Y102" s="86"/>
    </row>
    <row r="103" spans="1:26" s="91" customFormat="1" x14ac:dyDescent="0.55000000000000004">
      <c r="A103" s="58">
        <v>24</v>
      </c>
      <c r="B103" s="40" t="s">
        <v>23</v>
      </c>
      <c r="C103" s="39">
        <v>15423</v>
      </c>
      <c r="D103" s="39">
        <v>0</v>
      </c>
      <c r="E103" s="39">
        <v>3</v>
      </c>
      <c r="F103" s="39">
        <v>97</v>
      </c>
      <c r="G103" s="39">
        <v>3</v>
      </c>
      <c r="H103" s="90">
        <f t="shared" si="9"/>
        <v>397</v>
      </c>
      <c r="I103" s="39">
        <v>130</v>
      </c>
      <c r="J103" s="90">
        <f t="shared" si="10"/>
        <v>51610</v>
      </c>
      <c r="L103" s="39" t="s">
        <v>495</v>
      </c>
      <c r="M103" s="39" t="s">
        <v>60</v>
      </c>
      <c r="N103" s="39">
        <v>3</v>
      </c>
      <c r="O103" s="39">
        <v>84.24</v>
      </c>
      <c r="P103" s="90">
        <v>100</v>
      </c>
      <c r="Q103" s="90">
        <v>6800</v>
      </c>
      <c r="R103" s="90">
        <f t="shared" si="11"/>
        <v>572832</v>
      </c>
      <c r="S103" s="39">
        <v>3</v>
      </c>
      <c r="U103" s="90">
        <f t="shared" si="12"/>
        <v>572832</v>
      </c>
      <c r="V103" s="90">
        <f t="shared" si="13"/>
        <v>624442</v>
      </c>
      <c r="W103" s="90">
        <f t="shared" si="14"/>
        <v>624442</v>
      </c>
      <c r="Y103" s="90">
        <f t="shared" si="15"/>
        <v>624442</v>
      </c>
      <c r="Z103" s="91">
        <v>0.3</v>
      </c>
    </row>
    <row r="104" spans="1:26" s="85" customFormat="1" x14ac:dyDescent="0.55000000000000004">
      <c r="A104" s="53"/>
      <c r="B104" s="23" t="s">
        <v>23</v>
      </c>
      <c r="C104" s="12">
        <v>16559</v>
      </c>
      <c r="D104" s="12">
        <v>0</v>
      </c>
      <c r="E104" s="12">
        <v>2</v>
      </c>
      <c r="F104" s="12">
        <v>62</v>
      </c>
      <c r="G104" s="12">
        <v>1</v>
      </c>
      <c r="H104" s="80">
        <f t="shared" si="9"/>
        <v>262</v>
      </c>
      <c r="I104" s="83">
        <v>100</v>
      </c>
      <c r="J104" s="81">
        <f t="shared" si="10"/>
        <v>26200</v>
      </c>
      <c r="L104" s="12"/>
      <c r="M104" s="12"/>
      <c r="N104" s="12"/>
      <c r="O104" s="12"/>
      <c r="R104" s="80">
        <f t="shared" si="11"/>
        <v>0</v>
      </c>
      <c r="S104" s="12"/>
      <c r="U104" s="80">
        <f t="shared" si="12"/>
        <v>0</v>
      </c>
      <c r="V104" s="81">
        <f t="shared" si="13"/>
        <v>26200</v>
      </c>
      <c r="W104" s="80">
        <f t="shared" si="14"/>
        <v>0</v>
      </c>
      <c r="Y104" s="81">
        <f t="shared" si="15"/>
        <v>26200</v>
      </c>
    </row>
    <row r="105" spans="1:26" s="85" customFormat="1" x14ac:dyDescent="0.55000000000000004">
      <c r="A105" s="53"/>
      <c r="B105" s="23" t="s">
        <v>23</v>
      </c>
      <c r="C105" s="12">
        <v>16049</v>
      </c>
      <c r="D105" s="12">
        <v>0</v>
      </c>
      <c r="E105" s="12">
        <v>1</v>
      </c>
      <c r="F105" s="12">
        <v>32</v>
      </c>
      <c r="G105" s="12">
        <v>1</v>
      </c>
      <c r="H105" s="80">
        <f t="shared" si="9"/>
        <v>132</v>
      </c>
      <c r="I105" s="83">
        <v>100</v>
      </c>
      <c r="J105" s="81">
        <f t="shared" si="10"/>
        <v>13200</v>
      </c>
      <c r="L105" s="12"/>
      <c r="M105" s="12"/>
      <c r="N105" s="12"/>
      <c r="O105" s="12"/>
      <c r="R105" s="80">
        <f t="shared" si="11"/>
        <v>0</v>
      </c>
      <c r="S105" s="12"/>
      <c r="U105" s="80">
        <f t="shared" si="12"/>
        <v>0</v>
      </c>
      <c r="V105" s="81">
        <f t="shared" si="13"/>
        <v>13200</v>
      </c>
      <c r="W105" s="80">
        <f t="shared" si="14"/>
        <v>0</v>
      </c>
      <c r="Y105" s="81">
        <f t="shared" si="15"/>
        <v>13200</v>
      </c>
    </row>
    <row r="106" spans="1:26" s="85" customFormat="1" x14ac:dyDescent="0.55000000000000004">
      <c r="A106" s="53"/>
      <c r="B106" s="23" t="s">
        <v>23</v>
      </c>
      <c r="C106" s="26">
        <v>7340</v>
      </c>
      <c r="D106" s="26">
        <v>0</v>
      </c>
      <c r="E106" s="26">
        <v>1</v>
      </c>
      <c r="F106" s="26">
        <v>33</v>
      </c>
      <c r="G106" s="12">
        <v>1</v>
      </c>
      <c r="H106" s="80">
        <f t="shared" si="9"/>
        <v>133</v>
      </c>
      <c r="I106" s="83">
        <v>150</v>
      </c>
      <c r="J106" s="81">
        <f t="shared" si="10"/>
        <v>19950</v>
      </c>
      <c r="L106" s="26"/>
      <c r="M106" s="26"/>
      <c r="N106" s="26"/>
      <c r="O106" s="26" t="s">
        <v>71</v>
      </c>
      <c r="R106" s="80">
        <v>0</v>
      </c>
      <c r="S106" s="26" t="s">
        <v>71</v>
      </c>
      <c r="U106" s="80">
        <f t="shared" si="12"/>
        <v>0</v>
      </c>
      <c r="V106" s="81">
        <f t="shared" si="13"/>
        <v>19950</v>
      </c>
      <c r="W106" s="80">
        <f t="shared" si="14"/>
        <v>0</v>
      </c>
      <c r="Y106" s="81">
        <f t="shared" si="15"/>
        <v>19950</v>
      </c>
    </row>
    <row r="107" spans="1:26" s="85" customFormat="1" x14ac:dyDescent="0.55000000000000004">
      <c r="A107" s="53"/>
      <c r="B107" s="23" t="s">
        <v>23</v>
      </c>
      <c r="C107" s="26">
        <v>16560</v>
      </c>
      <c r="D107" s="26">
        <v>0</v>
      </c>
      <c r="E107" s="26">
        <v>3</v>
      </c>
      <c r="F107" s="26">
        <v>69</v>
      </c>
      <c r="G107" s="12">
        <v>1</v>
      </c>
      <c r="H107" s="80">
        <f t="shared" si="9"/>
        <v>369</v>
      </c>
      <c r="I107" s="83">
        <v>100</v>
      </c>
      <c r="J107" s="81">
        <f t="shared" si="10"/>
        <v>36900</v>
      </c>
      <c r="L107" s="26"/>
      <c r="M107" s="26"/>
      <c r="N107" s="26"/>
      <c r="O107" s="26"/>
      <c r="R107" s="80">
        <f t="shared" si="11"/>
        <v>0</v>
      </c>
      <c r="S107" s="26"/>
      <c r="U107" s="80">
        <f t="shared" si="12"/>
        <v>0</v>
      </c>
      <c r="V107" s="81">
        <f t="shared" si="13"/>
        <v>36900</v>
      </c>
      <c r="W107" s="80">
        <f t="shared" si="14"/>
        <v>0</v>
      </c>
      <c r="Y107" s="81">
        <f t="shared" si="15"/>
        <v>36900</v>
      </c>
    </row>
    <row r="108" spans="1:26" s="87" customFormat="1" x14ac:dyDescent="0.55000000000000004">
      <c r="A108" s="54"/>
      <c r="B108" s="47"/>
      <c r="C108" s="48"/>
      <c r="D108" s="48"/>
      <c r="E108" s="48"/>
      <c r="F108" s="48"/>
      <c r="G108" s="48"/>
      <c r="H108" s="86"/>
      <c r="I108" s="48"/>
      <c r="J108" s="86"/>
      <c r="L108" s="48"/>
      <c r="M108" s="48"/>
      <c r="N108" s="48"/>
      <c r="O108" s="48"/>
      <c r="R108" s="86"/>
      <c r="S108" s="48"/>
      <c r="U108" s="86"/>
      <c r="V108" s="86"/>
      <c r="W108" s="86"/>
      <c r="Y108" s="86"/>
    </row>
    <row r="109" spans="1:26" s="85" customFormat="1" x14ac:dyDescent="0.55000000000000004">
      <c r="A109" s="53">
        <v>25</v>
      </c>
      <c r="B109" s="23" t="s">
        <v>23</v>
      </c>
      <c r="C109" s="12">
        <v>15849</v>
      </c>
      <c r="D109" s="12">
        <v>8</v>
      </c>
      <c r="E109" s="12">
        <v>1</v>
      </c>
      <c r="F109" s="12">
        <v>94</v>
      </c>
      <c r="G109" s="12">
        <v>1</v>
      </c>
      <c r="H109" s="80">
        <f t="shared" si="9"/>
        <v>3394</v>
      </c>
      <c r="I109" s="83">
        <v>130</v>
      </c>
      <c r="J109" s="81">
        <f t="shared" si="10"/>
        <v>441220</v>
      </c>
      <c r="L109" s="12"/>
      <c r="M109" s="12"/>
      <c r="N109" s="12"/>
      <c r="O109" s="12"/>
      <c r="R109" s="80">
        <f t="shared" si="11"/>
        <v>0</v>
      </c>
      <c r="S109" s="12"/>
      <c r="U109" s="80">
        <f t="shared" si="12"/>
        <v>0</v>
      </c>
      <c r="V109" s="81">
        <f t="shared" si="13"/>
        <v>441220</v>
      </c>
      <c r="W109" s="80">
        <f t="shared" si="14"/>
        <v>0</v>
      </c>
      <c r="Y109" s="81">
        <f t="shared" si="15"/>
        <v>441220</v>
      </c>
    </row>
    <row r="110" spans="1:26" s="85" customFormat="1" x14ac:dyDescent="0.55000000000000004">
      <c r="A110" s="36" t="s">
        <v>503</v>
      </c>
      <c r="B110" s="23"/>
      <c r="C110" s="12"/>
      <c r="D110" s="12"/>
      <c r="E110" s="12"/>
      <c r="F110" s="12"/>
      <c r="G110" s="12"/>
      <c r="H110" s="80">
        <f t="shared" si="9"/>
        <v>0</v>
      </c>
      <c r="I110" s="83"/>
      <c r="J110" s="81">
        <f t="shared" si="10"/>
        <v>0</v>
      </c>
      <c r="L110" s="12"/>
      <c r="M110" s="12"/>
      <c r="N110" s="12"/>
      <c r="O110" s="12"/>
      <c r="R110" s="80">
        <f t="shared" si="11"/>
        <v>0</v>
      </c>
      <c r="S110" s="12"/>
      <c r="U110" s="80">
        <f t="shared" si="12"/>
        <v>0</v>
      </c>
      <c r="V110" s="81">
        <f t="shared" si="13"/>
        <v>0</v>
      </c>
      <c r="W110" s="80">
        <f t="shared" si="14"/>
        <v>0</v>
      </c>
      <c r="Y110" s="81">
        <f t="shared" si="15"/>
        <v>0</v>
      </c>
    </row>
    <row r="111" spans="1:26" s="87" customFormat="1" x14ac:dyDescent="0.55000000000000004">
      <c r="A111" s="65"/>
      <c r="B111" s="47"/>
      <c r="C111" s="48"/>
      <c r="D111" s="48"/>
      <c r="E111" s="48"/>
      <c r="F111" s="48"/>
      <c r="G111" s="48"/>
      <c r="H111" s="86"/>
      <c r="I111" s="48"/>
      <c r="J111" s="86"/>
      <c r="L111" s="48"/>
      <c r="M111" s="48"/>
      <c r="N111" s="48"/>
      <c r="O111" s="48"/>
      <c r="R111" s="86"/>
      <c r="S111" s="48"/>
      <c r="U111" s="86"/>
      <c r="V111" s="86"/>
      <c r="W111" s="86"/>
      <c r="Y111" s="86"/>
    </row>
    <row r="112" spans="1:26" s="85" customFormat="1" x14ac:dyDescent="0.55000000000000004">
      <c r="A112" s="53">
        <v>26</v>
      </c>
      <c r="B112" s="23" t="s">
        <v>23</v>
      </c>
      <c r="C112" s="12">
        <v>15765</v>
      </c>
      <c r="D112" s="12">
        <v>0</v>
      </c>
      <c r="E112" s="12">
        <v>3</v>
      </c>
      <c r="F112" s="12">
        <v>77</v>
      </c>
      <c r="G112" s="12">
        <v>1</v>
      </c>
      <c r="H112" s="80">
        <f t="shared" si="9"/>
        <v>377</v>
      </c>
      <c r="I112" s="83">
        <v>100</v>
      </c>
      <c r="J112" s="81">
        <f t="shared" si="10"/>
        <v>37700</v>
      </c>
      <c r="L112" s="12"/>
      <c r="M112" s="12"/>
      <c r="N112" s="12"/>
      <c r="O112" s="12"/>
      <c r="R112" s="80">
        <f t="shared" si="11"/>
        <v>0</v>
      </c>
      <c r="S112" s="12"/>
      <c r="U112" s="80">
        <f t="shared" si="12"/>
        <v>0</v>
      </c>
      <c r="V112" s="81">
        <f t="shared" si="13"/>
        <v>37700</v>
      </c>
      <c r="W112" s="80">
        <f t="shared" si="14"/>
        <v>0</v>
      </c>
      <c r="Y112" s="81">
        <f t="shared" si="15"/>
        <v>37700</v>
      </c>
    </row>
    <row r="113" spans="1:25" s="87" customFormat="1" x14ac:dyDescent="0.55000000000000004">
      <c r="A113" s="54"/>
      <c r="B113" s="47"/>
      <c r="C113" s="48"/>
      <c r="D113" s="48"/>
      <c r="E113" s="48"/>
      <c r="F113" s="48"/>
      <c r="G113" s="48"/>
      <c r="H113" s="86"/>
      <c r="I113" s="48"/>
      <c r="J113" s="86"/>
      <c r="L113" s="48"/>
      <c r="M113" s="48"/>
      <c r="N113" s="48"/>
      <c r="O113" s="48"/>
      <c r="R113" s="86"/>
      <c r="S113" s="48"/>
      <c r="U113" s="86"/>
      <c r="V113" s="86"/>
      <c r="W113" s="86"/>
      <c r="Y113" s="86"/>
    </row>
    <row r="114" spans="1:25" s="85" customFormat="1" x14ac:dyDescent="0.55000000000000004">
      <c r="A114" s="53">
        <v>27</v>
      </c>
      <c r="B114" s="23" t="s">
        <v>23</v>
      </c>
      <c r="C114" s="12">
        <v>15572</v>
      </c>
      <c r="D114" s="12">
        <v>0</v>
      </c>
      <c r="E114" s="12">
        <v>2</v>
      </c>
      <c r="F114" s="12">
        <v>97</v>
      </c>
      <c r="G114" s="12">
        <v>2</v>
      </c>
      <c r="H114" s="80">
        <f t="shared" si="9"/>
        <v>297</v>
      </c>
      <c r="I114" s="83">
        <v>150</v>
      </c>
      <c r="J114" s="81">
        <f t="shared" si="10"/>
        <v>44550</v>
      </c>
      <c r="L114" s="12" t="s">
        <v>160</v>
      </c>
      <c r="M114" s="12" t="s">
        <v>66</v>
      </c>
      <c r="N114" s="12">
        <v>2</v>
      </c>
      <c r="O114" s="12">
        <v>193.44</v>
      </c>
      <c r="P114" s="81">
        <v>100</v>
      </c>
      <c r="Q114" s="81">
        <v>6800</v>
      </c>
      <c r="R114" s="80">
        <f t="shared" si="11"/>
        <v>1315392</v>
      </c>
      <c r="S114" s="12">
        <v>6</v>
      </c>
      <c r="U114" s="80">
        <f t="shared" si="12"/>
        <v>1315392</v>
      </c>
      <c r="V114" s="81">
        <f t="shared" si="13"/>
        <v>1359942</v>
      </c>
      <c r="W114" s="80">
        <f t="shared" si="14"/>
        <v>1359942</v>
      </c>
      <c r="Y114" s="81">
        <f t="shared" si="15"/>
        <v>1359942</v>
      </c>
    </row>
    <row r="115" spans="1:25" s="85" customFormat="1" x14ac:dyDescent="0.55000000000000004">
      <c r="A115" s="53"/>
      <c r="B115" s="23"/>
      <c r="C115" s="12"/>
      <c r="D115" s="12"/>
      <c r="E115" s="12"/>
      <c r="F115" s="12"/>
      <c r="G115" s="12"/>
      <c r="H115" s="80">
        <f t="shared" si="9"/>
        <v>0</v>
      </c>
      <c r="I115" s="83"/>
      <c r="J115" s="81">
        <f t="shared" si="10"/>
        <v>0</v>
      </c>
      <c r="L115" s="12"/>
      <c r="M115" s="12" t="s">
        <v>161</v>
      </c>
      <c r="N115" s="12">
        <v>2</v>
      </c>
      <c r="O115" s="12">
        <v>15.4</v>
      </c>
      <c r="P115" s="81">
        <v>100</v>
      </c>
      <c r="Q115" s="81">
        <v>6800</v>
      </c>
      <c r="R115" s="80">
        <f t="shared" si="11"/>
        <v>104720</v>
      </c>
      <c r="S115" s="12">
        <v>31</v>
      </c>
      <c r="U115" s="80">
        <f t="shared" si="12"/>
        <v>104720</v>
      </c>
      <c r="V115" s="81">
        <f t="shared" si="13"/>
        <v>104720</v>
      </c>
      <c r="W115" s="80">
        <f t="shared" si="14"/>
        <v>104720</v>
      </c>
      <c r="Y115" s="81">
        <f t="shared" si="15"/>
        <v>104720</v>
      </c>
    </row>
    <row r="116" spans="1:25" s="85" customFormat="1" x14ac:dyDescent="0.55000000000000004">
      <c r="A116" s="53"/>
      <c r="B116" s="23"/>
      <c r="C116" s="12"/>
      <c r="D116" s="12"/>
      <c r="E116" s="12"/>
      <c r="F116" s="12"/>
      <c r="G116" s="12"/>
      <c r="H116" s="80">
        <f t="shared" si="9"/>
        <v>0</v>
      </c>
      <c r="I116" s="83"/>
      <c r="J116" s="81">
        <f t="shared" si="10"/>
        <v>0</v>
      </c>
      <c r="L116" s="12"/>
      <c r="M116" s="12" t="s">
        <v>66</v>
      </c>
      <c r="N116" s="12">
        <v>3</v>
      </c>
      <c r="O116" s="12">
        <v>84</v>
      </c>
      <c r="P116" s="81">
        <v>100</v>
      </c>
      <c r="Q116" s="81">
        <v>6800</v>
      </c>
      <c r="R116" s="80">
        <f t="shared" si="11"/>
        <v>571200</v>
      </c>
      <c r="S116" s="12">
        <v>8</v>
      </c>
      <c r="U116" s="80">
        <f t="shared" si="12"/>
        <v>571200</v>
      </c>
      <c r="V116" s="81">
        <f t="shared" si="13"/>
        <v>571200</v>
      </c>
      <c r="W116" s="80">
        <f t="shared" si="14"/>
        <v>571200</v>
      </c>
      <c r="Y116" s="81">
        <f t="shared" si="15"/>
        <v>571200</v>
      </c>
    </row>
    <row r="117" spans="1:25" s="85" customFormat="1" x14ac:dyDescent="0.55000000000000004">
      <c r="A117" s="53"/>
      <c r="B117" s="23" t="s">
        <v>23</v>
      </c>
      <c r="C117" s="12">
        <v>15096</v>
      </c>
      <c r="D117" s="12">
        <v>9</v>
      </c>
      <c r="E117" s="12">
        <v>3</v>
      </c>
      <c r="F117" s="12">
        <v>5</v>
      </c>
      <c r="G117" s="12">
        <v>1</v>
      </c>
      <c r="H117" s="80">
        <f t="shared" si="9"/>
        <v>3905</v>
      </c>
      <c r="I117" s="83">
        <v>100</v>
      </c>
      <c r="J117" s="81">
        <f t="shared" si="10"/>
        <v>390500</v>
      </c>
      <c r="L117" s="12"/>
      <c r="M117" s="12"/>
      <c r="N117" s="12"/>
      <c r="O117" s="12"/>
      <c r="R117" s="80">
        <f t="shared" si="11"/>
        <v>0</v>
      </c>
      <c r="S117" s="12"/>
      <c r="U117" s="80">
        <f t="shared" si="12"/>
        <v>0</v>
      </c>
      <c r="V117" s="81">
        <f t="shared" si="13"/>
        <v>390500</v>
      </c>
      <c r="W117" s="80">
        <f t="shared" si="14"/>
        <v>0</v>
      </c>
      <c r="Y117" s="81">
        <f t="shared" si="15"/>
        <v>390500</v>
      </c>
    </row>
    <row r="118" spans="1:25" s="85" customFormat="1" x14ac:dyDescent="0.55000000000000004">
      <c r="A118" s="53"/>
      <c r="B118" s="23" t="s">
        <v>23</v>
      </c>
      <c r="C118" s="12">
        <v>15090</v>
      </c>
      <c r="D118" s="12">
        <v>1</v>
      </c>
      <c r="E118" s="12">
        <v>1</v>
      </c>
      <c r="F118" s="12">
        <v>71</v>
      </c>
      <c r="G118" s="12">
        <v>1</v>
      </c>
      <c r="H118" s="80">
        <f t="shared" si="9"/>
        <v>571</v>
      </c>
      <c r="I118" s="83">
        <v>130</v>
      </c>
      <c r="J118" s="81">
        <f t="shared" si="10"/>
        <v>74230</v>
      </c>
      <c r="L118" s="12"/>
      <c r="M118" s="12"/>
      <c r="N118" s="12"/>
      <c r="O118" s="12"/>
      <c r="R118" s="80">
        <f t="shared" si="11"/>
        <v>0</v>
      </c>
      <c r="S118" s="12"/>
      <c r="U118" s="80">
        <f t="shared" si="12"/>
        <v>0</v>
      </c>
      <c r="V118" s="81">
        <f t="shared" si="13"/>
        <v>74230</v>
      </c>
      <c r="W118" s="80">
        <f t="shared" si="14"/>
        <v>0</v>
      </c>
      <c r="Y118" s="81">
        <f t="shared" si="15"/>
        <v>74230</v>
      </c>
    </row>
    <row r="119" spans="1:25" s="87" customFormat="1" x14ac:dyDescent="0.55000000000000004">
      <c r="A119" s="54"/>
      <c r="B119" s="47"/>
      <c r="C119" s="48"/>
      <c r="D119" s="48"/>
      <c r="E119" s="48"/>
      <c r="F119" s="48"/>
      <c r="G119" s="48"/>
      <c r="H119" s="86"/>
      <c r="I119" s="48"/>
      <c r="J119" s="86"/>
      <c r="L119" s="48"/>
      <c r="M119" s="48"/>
      <c r="N119" s="48"/>
      <c r="O119" s="48"/>
      <c r="R119" s="86"/>
      <c r="S119" s="48"/>
      <c r="U119" s="86"/>
      <c r="V119" s="86"/>
      <c r="W119" s="86"/>
      <c r="Y119" s="86"/>
    </row>
    <row r="120" spans="1:25" s="85" customFormat="1" x14ac:dyDescent="0.55000000000000004">
      <c r="A120" s="53">
        <v>28</v>
      </c>
      <c r="B120" s="23" t="s">
        <v>23</v>
      </c>
      <c r="C120" s="12">
        <v>15021</v>
      </c>
      <c r="D120" s="12">
        <v>1</v>
      </c>
      <c r="E120" s="12">
        <v>0</v>
      </c>
      <c r="F120" s="12">
        <v>68</v>
      </c>
      <c r="G120" s="12">
        <v>2</v>
      </c>
      <c r="H120" s="80">
        <f t="shared" si="9"/>
        <v>468</v>
      </c>
      <c r="I120" s="83">
        <v>150</v>
      </c>
      <c r="J120" s="81">
        <f t="shared" si="10"/>
        <v>70200</v>
      </c>
      <c r="L120" s="12" t="s">
        <v>160</v>
      </c>
      <c r="M120" s="12" t="s">
        <v>108</v>
      </c>
      <c r="N120" s="12">
        <v>2</v>
      </c>
      <c r="O120" s="12">
        <v>143.75</v>
      </c>
      <c r="P120" s="81">
        <v>100</v>
      </c>
      <c r="Q120" s="81">
        <v>6800</v>
      </c>
      <c r="R120" s="80">
        <f t="shared" si="11"/>
        <v>977500</v>
      </c>
      <c r="S120" s="12">
        <v>21</v>
      </c>
      <c r="U120" s="80">
        <f t="shared" si="12"/>
        <v>977500</v>
      </c>
      <c r="V120" s="81">
        <f t="shared" si="13"/>
        <v>1047700</v>
      </c>
      <c r="W120" s="80">
        <f t="shared" si="14"/>
        <v>1047700</v>
      </c>
      <c r="Y120" s="81">
        <f t="shared" si="15"/>
        <v>1047700</v>
      </c>
    </row>
    <row r="121" spans="1:25" s="85" customFormat="1" x14ac:dyDescent="0.55000000000000004">
      <c r="A121" s="53"/>
      <c r="B121" s="23"/>
      <c r="C121" s="12"/>
      <c r="D121" s="12"/>
      <c r="E121" s="12"/>
      <c r="F121" s="12"/>
      <c r="G121" s="12"/>
      <c r="H121" s="80">
        <f t="shared" si="9"/>
        <v>0</v>
      </c>
      <c r="I121" s="83"/>
      <c r="J121" s="81">
        <f t="shared" si="10"/>
        <v>0</v>
      </c>
      <c r="L121" s="12"/>
      <c r="M121" s="12" t="s">
        <v>108</v>
      </c>
      <c r="N121" s="12">
        <v>2</v>
      </c>
      <c r="O121" s="12">
        <v>173.75</v>
      </c>
      <c r="P121" s="81">
        <v>100</v>
      </c>
      <c r="Q121" s="81">
        <v>6800</v>
      </c>
      <c r="R121" s="80">
        <f t="shared" si="11"/>
        <v>1181500</v>
      </c>
      <c r="S121" s="12">
        <v>21</v>
      </c>
      <c r="U121" s="80">
        <f t="shared" si="12"/>
        <v>1181500</v>
      </c>
      <c r="V121" s="81">
        <f t="shared" si="13"/>
        <v>1181500</v>
      </c>
      <c r="W121" s="80">
        <f t="shared" si="14"/>
        <v>1181500</v>
      </c>
      <c r="Y121" s="81">
        <f t="shared" si="15"/>
        <v>1181500</v>
      </c>
    </row>
    <row r="122" spans="1:25" s="85" customFormat="1" x14ac:dyDescent="0.55000000000000004">
      <c r="A122" s="53"/>
      <c r="B122" s="23"/>
      <c r="C122" s="12"/>
      <c r="D122" s="12"/>
      <c r="E122" s="12"/>
      <c r="F122" s="12"/>
      <c r="G122" s="12"/>
      <c r="H122" s="80">
        <f t="shared" si="9"/>
        <v>0</v>
      </c>
      <c r="I122" s="83"/>
      <c r="J122" s="81">
        <f t="shared" si="10"/>
        <v>0</v>
      </c>
      <c r="L122" s="12"/>
      <c r="M122" s="12" t="s">
        <v>161</v>
      </c>
      <c r="N122" s="12">
        <v>2</v>
      </c>
      <c r="O122" s="12">
        <v>6</v>
      </c>
      <c r="P122" s="81">
        <v>100</v>
      </c>
      <c r="Q122" s="81">
        <v>6800</v>
      </c>
      <c r="R122" s="80">
        <f t="shared" si="11"/>
        <v>40800</v>
      </c>
      <c r="S122" s="12">
        <v>21</v>
      </c>
      <c r="U122" s="80">
        <f t="shared" si="12"/>
        <v>40800</v>
      </c>
      <c r="V122" s="81">
        <f t="shared" si="13"/>
        <v>40800</v>
      </c>
      <c r="W122" s="80">
        <f t="shared" si="14"/>
        <v>40800</v>
      </c>
      <c r="Y122" s="81">
        <f t="shared" si="15"/>
        <v>40800</v>
      </c>
    </row>
    <row r="123" spans="1:25" s="85" customFormat="1" x14ac:dyDescent="0.55000000000000004">
      <c r="A123" s="53"/>
      <c r="B123" s="23" t="s">
        <v>23</v>
      </c>
      <c r="C123" s="12">
        <v>14844</v>
      </c>
      <c r="D123" s="12">
        <v>0</v>
      </c>
      <c r="E123" s="12">
        <v>3</v>
      </c>
      <c r="F123" s="12">
        <v>41</v>
      </c>
      <c r="G123" s="12">
        <v>2</v>
      </c>
      <c r="H123" s="80">
        <f t="shared" si="9"/>
        <v>341</v>
      </c>
      <c r="I123" s="83">
        <v>150</v>
      </c>
      <c r="J123" s="81">
        <f t="shared" si="10"/>
        <v>51150</v>
      </c>
      <c r="L123" s="12" t="s">
        <v>160</v>
      </c>
      <c r="M123" s="12" t="s">
        <v>66</v>
      </c>
      <c r="N123" s="12">
        <v>2</v>
      </c>
      <c r="O123" s="12">
        <v>72</v>
      </c>
      <c r="P123" s="81">
        <v>100</v>
      </c>
      <c r="Q123" s="81">
        <v>6800</v>
      </c>
      <c r="R123" s="80">
        <f t="shared" si="11"/>
        <v>489600</v>
      </c>
      <c r="S123" s="12">
        <v>10</v>
      </c>
      <c r="U123" s="80">
        <f t="shared" si="12"/>
        <v>489600</v>
      </c>
      <c r="V123" s="81">
        <f t="shared" si="13"/>
        <v>540750</v>
      </c>
      <c r="W123" s="80">
        <f t="shared" si="14"/>
        <v>540750</v>
      </c>
      <c r="Y123" s="81">
        <f t="shared" si="15"/>
        <v>540750</v>
      </c>
    </row>
    <row r="124" spans="1:25" s="85" customFormat="1" x14ac:dyDescent="0.55000000000000004">
      <c r="A124" s="53"/>
      <c r="B124" s="23" t="s">
        <v>23</v>
      </c>
      <c r="C124" s="12">
        <v>15695</v>
      </c>
      <c r="D124" s="12">
        <v>1</v>
      </c>
      <c r="E124" s="12">
        <v>0</v>
      </c>
      <c r="F124" s="12">
        <v>48</v>
      </c>
      <c r="G124" s="12">
        <v>1</v>
      </c>
      <c r="H124" s="80">
        <f t="shared" si="9"/>
        <v>448</v>
      </c>
      <c r="I124" s="83">
        <v>100</v>
      </c>
      <c r="J124" s="81">
        <f t="shared" si="10"/>
        <v>44800</v>
      </c>
      <c r="L124" s="12"/>
      <c r="M124" s="12"/>
      <c r="N124" s="12"/>
      <c r="O124" s="12"/>
      <c r="R124" s="80">
        <f t="shared" si="11"/>
        <v>0</v>
      </c>
      <c r="S124" s="12"/>
      <c r="U124" s="80">
        <f t="shared" si="12"/>
        <v>0</v>
      </c>
      <c r="V124" s="81">
        <f t="shared" si="13"/>
        <v>44800</v>
      </c>
      <c r="W124" s="80">
        <f t="shared" si="14"/>
        <v>0</v>
      </c>
      <c r="Y124" s="81">
        <f t="shared" si="15"/>
        <v>44800</v>
      </c>
    </row>
    <row r="125" spans="1:25" s="87" customFormat="1" x14ac:dyDescent="0.55000000000000004">
      <c r="A125" s="54"/>
      <c r="B125" s="47"/>
      <c r="C125" s="48"/>
      <c r="D125" s="48"/>
      <c r="E125" s="48"/>
      <c r="F125" s="48"/>
      <c r="G125" s="48"/>
      <c r="H125" s="86"/>
      <c r="I125" s="48"/>
      <c r="J125" s="86"/>
      <c r="L125" s="48"/>
      <c r="M125" s="48"/>
      <c r="N125" s="48"/>
      <c r="O125" s="48"/>
      <c r="R125" s="86"/>
      <c r="S125" s="48"/>
      <c r="U125" s="86"/>
      <c r="V125" s="86"/>
      <c r="W125" s="86"/>
      <c r="Y125" s="86"/>
    </row>
    <row r="126" spans="1:25" s="85" customFormat="1" x14ac:dyDescent="0.55000000000000004">
      <c r="A126" s="53">
        <v>29</v>
      </c>
      <c r="B126" s="23" t="s">
        <v>23</v>
      </c>
      <c r="C126" s="12">
        <v>14904</v>
      </c>
      <c r="D126" s="12">
        <v>1</v>
      </c>
      <c r="E126" s="12">
        <v>1</v>
      </c>
      <c r="F126" s="12">
        <v>87</v>
      </c>
      <c r="G126" s="12">
        <v>2</v>
      </c>
      <c r="H126" s="80">
        <f t="shared" si="9"/>
        <v>587</v>
      </c>
      <c r="I126" s="83">
        <v>130</v>
      </c>
      <c r="J126" s="81">
        <f t="shared" si="10"/>
        <v>76310</v>
      </c>
      <c r="L126" s="12" t="s">
        <v>160</v>
      </c>
      <c r="M126" s="12" t="s">
        <v>66</v>
      </c>
      <c r="N126" s="12">
        <v>2</v>
      </c>
      <c r="O126" s="12">
        <v>148</v>
      </c>
      <c r="P126" s="81">
        <v>100</v>
      </c>
      <c r="Q126" s="81">
        <v>6800</v>
      </c>
      <c r="R126" s="80">
        <f t="shared" si="11"/>
        <v>1006400</v>
      </c>
      <c r="S126" s="12">
        <v>31</v>
      </c>
      <c r="U126" s="80">
        <f t="shared" si="12"/>
        <v>1006400</v>
      </c>
      <c r="V126" s="81">
        <f t="shared" si="13"/>
        <v>1082710</v>
      </c>
      <c r="W126" s="80">
        <f t="shared" si="14"/>
        <v>1082710</v>
      </c>
      <c r="Y126" s="81">
        <f t="shared" si="15"/>
        <v>1082710</v>
      </c>
    </row>
    <row r="127" spans="1:25" s="85" customFormat="1" x14ac:dyDescent="0.55000000000000004">
      <c r="A127" s="53"/>
      <c r="B127" s="23"/>
      <c r="C127" s="12"/>
      <c r="D127" s="12"/>
      <c r="E127" s="12"/>
      <c r="F127" s="12"/>
      <c r="G127" s="12"/>
      <c r="H127" s="80">
        <f t="shared" si="9"/>
        <v>0</v>
      </c>
      <c r="I127" s="83"/>
      <c r="J127" s="81">
        <f t="shared" si="10"/>
        <v>0</v>
      </c>
      <c r="L127" s="12"/>
      <c r="M127" s="12" t="s">
        <v>161</v>
      </c>
      <c r="N127" s="12">
        <v>2</v>
      </c>
      <c r="O127" s="12">
        <v>14</v>
      </c>
      <c r="P127" s="81">
        <v>100</v>
      </c>
      <c r="Q127" s="81">
        <v>6800</v>
      </c>
      <c r="R127" s="80">
        <f t="shared" si="11"/>
        <v>95200</v>
      </c>
      <c r="S127" s="12">
        <v>31</v>
      </c>
      <c r="U127" s="80">
        <f t="shared" si="12"/>
        <v>95200</v>
      </c>
      <c r="V127" s="81">
        <f t="shared" si="13"/>
        <v>95200</v>
      </c>
      <c r="W127" s="80">
        <f t="shared" si="14"/>
        <v>95200</v>
      </c>
      <c r="Y127" s="81">
        <f t="shared" si="15"/>
        <v>95200</v>
      </c>
    </row>
    <row r="128" spans="1:25" s="85" customFormat="1" x14ac:dyDescent="0.55000000000000004">
      <c r="A128" s="53"/>
      <c r="B128" s="23" t="s">
        <v>23</v>
      </c>
      <c r="C128" s="12">
        <v>16041</v>
      </c>
      <c r="D128" s="12">
        <v>0</v>
      </c>
      <c r="E128" s="12">
        <v>1</v>
      </c>
      <c r="F128" s="12">
        <v>83</v>
      </c>
      <c r="G128" s="12">
        <v>1</v>
      </c>
      <c r="H128" s="80">
        <f t="shared" si="9"/>
        <v>183</v>
      </c>
      <c r="I128" s="83">
        <v>130</v>
      </c>
      <c r="J128" s="81">
        <f t="shared" si="10"/>
        <v>23790</v>
      </c>
      <c r="L128" s="12"/>
      <c r="M128" s="12"/>
      <c r="N128" s="12"/>
      <c r="O128" s="12"/>
      <c r="R128" s="80">
        <f t="shared" si="11"/>
        <v>0</v>
      </c>
      <c r="S128" s="12"/>
      <c r="U128" s="80">
        <f t="shared" si="12"/>
        <v>0</v>
      </c>
      <c r="V128" s="81">
        <f t="shared" si="13"/>
        <v>23790</v>
      </c>
      <c r="W128" s="80">
        <f t="shared" si="14"/>
        <v>0</v>
      </c>
      <c r="Y128" s="81">
        <f t="shared" si="15"/>
        <v>23790</v>
      </c>
    </row>
    <row r="129" spans="1:25" s="85" customFormat="1" x14ac:dyDescent="0.55000000000000004">
      <c r="A129" s="53"/>
      <c r="B129" s="23" t="s">
        <v>23</v>
      </c>
      <c r="C129" s="12">
        <v>15697</v>
      </c>
      <c r="D129" s="12">
        <v>3</v>
      </c>
      <c r="E129" s="12">
        <v>0</v>
      </c>
      <c r="F129" s="12">
        <v>21</v>
      </c>
      <c r="G129" s="12">
        <v>1</v>
      </c>
      <c r="H129" s="80">
        <f t="shared" si="9"/>
        <v>1221</v>
      </c>
      <c r="I129" s="83">
        <v>100</v>
      </c>
      <c r="J129" s="81">
        <f t="shared" si="10"/>
        <v>122100</v>
      </c>
      <c r="L129" s="12"/>
      <c r="M129" s="12"/>
      <c r="N129" s="12"/>
      <c r="O129" s="12"/>
      <c r="R129" s="80">
        <f t="shared" si="11"/>
        <v>0</v>
      </c>
      <c r="S129" s="12"/>
      <c r="U129" s="80">
        <f t="shared" si="12"/>
        <v>0</v>
      </c>
      <c r="V129" s="81">
        <f t="shared" si="13"/>
        <v>122100</v>
      </c>
      <c r="W129" s="80">
        <f t="shared" si="14"/>
        <v>0</v>
      </c>
      <c r="Y129" s="81">
        <f t="shared" si="15"/>
        <v>122100</v>
      </c>
    </row>
    <row r="130" spans="1:25" s="85" customFormat="1" x14ac:dyDescent="0.55000000000000004">
      <c r="A130" s="53"/>
      <c r="B130" s="23" t="s">
        <v>23</v>
      </c>
      <c r="C130" s="12">
        <v>15115</v>
      </c>
      <c r="D130" s="12">
        <v>1</v>
      </c>
      <c r="E130" s="12">
        <v>3</v>
      </c>
      <c r="F130" s="12">
        <v>1</v>
      </c>
      <c r="G130" s="12">
        <v>1</v>
      </c>
      <c r="H130" s="80">
        <f t="shared" si="9"/>
        <v>701</v>
      </c>
      <c r="I130" s="83">
        <v>130</v>
      </c>
      <c r="J130" s="81">
        <f t="shared" si="10"/>
        <v>91130</v>
      </c>
      <c r="L130" s="12"/>
      <c r="M130" s="12"/>
      <c r="N130" s="12"/>
      <c r="O130" s="12"/>
      <c r="R130" s="80">
        <f t="shared" si="11"/>
        <v>0</v>
      </c>
      <c r="S130" s="12"/>
      <c r="U130" s="80">
        <f t="shared" si="12"/>
        <v>0</v>
      </c>
      <c r="V130" s="81">
        <f t="shared" si="13"/>
        <v>91130</v>
      </c>
      <c r="W130" s="80">
        <f t="shared" si="14"/>
        <v>0</v>
      </c>
      <c r="Y130" s="81">
        <f t="shared" si="15"/>
        <v>91130</v>
      </c>
    </row>
    <row r="131" spans="1:25" s="85" customFormat="1" x14ac:dyDescent="0.55000000000000004">
      <c r="A131" s="53"/>
      <c r="B131" s="23" t="s">
        <v>23</v>
      </c>
      <c r="C131" s="12">
        <v>15117</v>
      </c>
      <c r="D131" s="12">
        <v>1</v>
      </c>
      <c r="E131" s="12">
        <v>1</v>
      </c>
      <c r="F131" s="12">
        <v>46</v>
      </c>
      <c r="G131" s="12">
        <v>1</v>
      </c>
      <c r="H131" s="80">
        <f t="shared" si="9"/>
        <v>546</v>
      </c>
      <c r="I131" s="83">
        <v>100</v>
      </c>
      <c r="J131" s="81">
        <f t="shared" si="10"/>
        <v>54600</v>
      </c>
      <c r="L131" s="12"/>
      <c r="M131" s="12"/>
      <c r="N131" s="12"/>
      <c r="O131" s="12"/>
      <c r="R131" s="80">
        <f t="shared" si="11"/>
        <v>0</v>
      </c>
      <c r="S131" s="12"/>
      <c r="U131" s="80">
        <f t="shared" si="12"/>
        <v>0</v>
      </c>
      <c r="V131" s="81">
        <f t="shared" si="13"/>
        <v>54600</v>
      </c>
      <c r="W131" s="80">
        <f t="shared" si="14"/>
        <v>0</v>
      </c>
      <c r="Y131" s="81">
        <f t="shared" si="15"/>
        <v>54600</v>
      </c>
    </row>
    <row r="132" spans="1:25" s="85" customFormat="1" x14ac:dyDescent="0.55000000000000004">
      <c r="A132" s="53"/>
      <c r="B132" s="23" t="s">
        <v>23</v>
      </c>
      <c r="C132" s="12">
        <v>16033</v>
      </c>
      <c r="D132" s="12">
        <v>2</v>
      </c>
      <c r="E132" s="12">
        <v>0</v>
      </c>
      <c r="F132" s="12">
        <v>55</v>
      </c>
      <c r="G132" s="12">
        <v>1</v>
      </c>
      <c r="H132" s="80">
        <f t="shared" si="9"/>
        <v>855</v>
      </c>
      <c r="I132" s="83">
        <v>250</v>
      </c>
      <c r="J132" s="81">
        <f t="shared" si="10"/>
        <v>213750</v>
      </c>
      <c r="L132" s="12"/>
      <c r="M132" s="12"/>
      <c r="N132" s="12"/>
      <c r="O132" s="12"/>
      <c r="R132" s="80">
        <f t="shared" si="11"/>
        <v>0</v>
      </c>
      <c r="S132" s="12"/>
      <c r="U132" s="80">
        <f t="shared" si="12"/>
        <v>0</v>
      </c>
      <c r="V132" s="81">
        <f t="shared" si="13"/>
        <v>213750</v>
      </c>
      <c r="W132" s="80">
        <f t="shared" si="14"/>
        <v>0</v>
      </c>
      <c r="Y132" s="81">
        <f t="shared" si="15"/>
        <v>213750</v>
      </c>
    </row>
    <row r="133" spans="1:25" s="85" customFormat="1" x14ac:dyDescent="0.55000000000000004">
      <c r="A133" s="53"/>
      <c r="B133" s="23" t="s">
        <v>23</v>
      </c>
      <c r="C133" s="12">
        <v>16030</v>
      </c>
      <c r="D133" s="12">
        <v>1</v>
      </c>
      <c r="E133" s="12">
        <v>3</v>
      </c>
      <c r="F133" s="12">
        <v>68</v>
      </c>
      <c r="G133" s="12">
        <v>1</v>
      </c>
      <c r="H133" s="80">
        <f t="shared" si="9"/>
        <v>768</v>
      </c>
      <c r="I133" s="83">
        <v>250</v>
      </c>
      <c r="J133" s="81">
        <f t="shared" si="10"/>
        <v>192000</v>
      </c>
      <c r="L133" s="12"/>
      <c r="M133" s="12"/>
      <c r="N133" s="12"/>
      <c r="O133" s="12"/>
      <c r="R133" s="80">
        <f t="shared" si="11"/>
        <v>0</v>
      </c>
      <c r="S133" s="12"/>
      <c r="U133" s="80">
        <f t="shared" si="12"/>
        <v>0</v>
      </c>
      <c r="V133" s="81">
        <f t="shared" si="13"/>
        <v>192000</v>
      </c>
      <c r="W133" s="80">
        <f t="shared" si="14"/>
        <v>0</v>
      </c>
      <c r="Y133" s="81">
        <f t="shared" si="15"/>
        <v>192000</v>
      </c>
    </row>
    <row r="134" spans="1:25" s="85" customFormat="1" x14ac:dyDescent="0.55000000000000004">
      <c r="A134" s="53"/>
      <c r="B134" s="23" t="s">
        <v>23</v>
      </c>
      <c r="C134" s="12">
        <v>15438</v>
      </c>
      <c r="D134" s="12">
        <v>3</v>
      </c>
      <c r="E134" s="12">
        <v>2</v>
      </c>
      <c r="F134" s="12">
        <v>39</v>
      </c>
      <c r="G134" s="12">
        <v>1</v>
      </c>
      <c r="H134" s="80">
        <f t="shared" si="9"/>
        <v>1439</v>
      </c>
      <c r="I134" s="83">
        <v>100</v>
      </c>
      <c r="J134" s="81">
        <f t="shared" si="10"/>
        <v>143900</v>
      </c>
      <c r="L134" s="12"/>
      <c r="M134" s="12"/>
      <c r="N134" s="12"/>
      <c r="O134" s="12"/>
      <c r="R134" s="80">
        <f t="shared" si="11"/>
        <v>0</v>
      </c>
      <c r="S134" s="12"/>
      <c r="U134" s="80">
        <f t="shared" si="12"/>
        <v>0</v>
      </c>
      <c r="V134" s="81">
        <f t="shared" si="13"/>
        <v>143900</v>
      </c>
      <c r="W134" s="80">
        <f t="shared" si="14"/>
        <v>0</v>
      </c>
      <c r="Y134" s="81">
        <f t="shared" si="15"/>
        <v>143900</v>
      </c>
    </row>
    <row r="135" spans="1:25" s="87" customFormat="1" x14ac:dyDescent="0.55000000000000004">
      <c r="A135" s="54"/>
      <c r="B135" s="47"/>
      <c r="C135" s="48"/>
      <c r="D135" s="48"/>
      <c r="E135" s="48"/>
      <c r="F135" s="48"/>
      <c r="G135" s="48"/>
      <c r="H135" s="86"/>
      <c r="I135" s="48"/>
      <c r="J135" s="86"/>
      <c r="L135" s="48"/>
      <c r="M135" s="48"/>
      <c r="N135" s="48"/>
      <c r="O135" s="48"/>
      <c r="R135" s="86"/>
      <c r="S135" s="48"/>
      <c r="U135" s="86"/>
      <c r="V135" s="86"/>
      <c r="W135" s="86"/>
      <c r="Y135" s="86"/>
    </row>
    <row r="136" spans="1:25" s="85" customFormat="1" x14ac:dyDescent="0.55000000000000004">
      <c r="A136" s="53">
        <v>30</v>
      </c>
      <c r="B136" s="23" t="s">
        <v>23</v>
      </c>
      <c r="C136" s="12">
        <v>14891</v>
      </c>
      <c r="D136" s="12">
        <v>0</v>
      </c>
      <c r="E136" s="12">
        <v>3</v>
      </c>
      <c r="F136" s="12">
        <v>48</v>
      </c>
      <c r="G136" s="53" t="s">
        <v>493</v>
      </c>
      <c r="H136" s="80">
        <f t="shared" si="9"/>
        <v>348</v>
      </c>
      <c r="I136" s="83">
        <v>100</v>
      </c>
      <c r="J136" s="81">
        <f t="shared" si="10"/>
        <v>34800</v>
      </c>
      <c r="L136" s="12" t="s">
        <v>160</v>
      </c>
      <c r="M136" s="12" t="s">
        <v>66</v>
      </c>
      <c r="N136" s="12">
        <v>2</v>
      </c>
      <c r="O136" s="12">
        <v>114.75</v>
      </c>
      <c r="P136" s="81">
        <v>100</v>
      </c>
      <c r="Q136" s="81">
        <v>6800</v>
      </c>
      <c r="R136" s="80">
        <f t="shared" si="11"/>
        <v>780300</v>
      </c>
      <c r="S136" s="12">
        <v>31</v>
      </c>
      <c r="U136" s="80">
        <f t="shared" si="12"/>
        <v>780300</v>
      </c>
      <c r="V136" s="81">
        <f t="shared" si="13"/>
        <v>815100</v>
      </c>
      <c r="W136" s="80">
        <f t="shared" si="14"/>
        <v>815100</v>
      </c>
      <c r="Y136" s="81">
        <f t="shared" si="15"/>
        <v>815100</v>
      </c>
    </row>
    <row r="137" spans="1:25" s="85" customFormat="1" x14ac:dyDescent="0.55000000000000004">
      <c r="A137" s="53"/>
      <c r="B137" s="23"/>
      <c r="C137" s="12"/>
      <c r="D137" s="12"/>
      <c r="E137" s="12"/>
      <c r="F137" s="12"/>
      <c r="G137" s="12"/>
      <c r="H137" s="80">
        <f t="shared" ref="H137:H200" si="16">+(D137*400)+(E137*100)+F137</f>
        <v>0</v>
      </c>
      <c r="I137" s="83"/>
      <c r="J137" s="81">
        <f t="shared" ref="J137:J200" si="17">H137*I137</f>
        <v>0</v>
      </c>
      <c r="L137" s="12"/>
      <c r="M137" s="12" t="s">
        <v>161</v>
      </c>
      <c r="N137" s="12">
        <v>2</v>
      </c>
      <c r="O137" s="12">
        <v>8</v>
      </c>
      <c r="P137" s="81">
        <v>100</v>
      </c>
      <c r="Q137" s="81">
        <v>6800</v>
      </c>
      <c r="R137" s="80">
        <f t="shared" si="11"/>
        <v>54400</v>
      </c>
      <c r="S137" s="12">
        <v>31</v>
      </c>
      <c r="U137" s="80">
        <f t="shared" si="12"/>
        <v>54400</v>
      </c>
      <c r="V137" s="81">
        <f t="shared" si="13"/>
        <v>54400</v>
      </c>
      <c r="W137" s="80">
        <f t="shared" si="14"/>
        <v>54400</v>
      </c>
      <c r="Y137" s="81">
        <f t="shared" si="15"/>
        <v>54400</v>
      </c>
    </row>
    <row r="138" spans="1:25" s="85" customFormat="1" x14ac:dyDescent="0.55000000000000004">
      <c r="A138" s="53"/>
      <c r="B138" s="23" t="s">
        <v>23</v>
      </c>
      <c r="C138" s="12">
        <v>15969</v>
      </c>
      <c r="D138" s="12">
        <v>0</v>
      </c>
      <c r="E138" s="12">
        <v>3</v>
      </c>
      <c r="F138" s="12">
        <v>65</v>
      </c>
      <c r="G138" s="12">
        <v>1</v>
      </c>
      <c r="H138" s="80">
        <f t="shared" si="16"/>
        <v>365</v>
      </c>
      <c r="I138" s="83">
        <v>100</v>
      </c>
      <c r="J138" s="81">
        <f t="shared" si="17"/>
        <v>36500</v>
      </c>
      <c r="L138" s="12"/>
      <c r="M138" s="12"/>
      <c r="N138" s="12"/>
      <c r="O138" s="12"/>
      <c r="R138" s="80">
        <f t="shared" ref="R138:R200" si="18">O138*Q138</f>
        <v>0</v>
      </c>
      <c r="S138" s="12"/>
      <c r="U138" s="80">
        <f t="shared" ref="U138:U200" si="19">R138*(100-T138)/100</f>
        <v>0</v>
      </c>
      <c r="V138" s="81">
        <f t="shared" ref="V138:V200" si="20">J138+U138</f>
        <v>36500</v>
      </c>
      <c r="W138" s="80">
        <f t="shared" ref="W138:W200" si="21">V138*P138/100</f>
        <v>0</v>
      </c>
      <c r="Y138" s="81">
        <f t="shared" ref="Y138:Y200" si="22">J138+U138</f>
        <v>36500</v>
      </c>
    </row>
    <row r="139" spans="1:25" s="85" customFormat="1" x14ac:dyDescent="0.55000000000000004">
      <c r="A139" s="53"/>
      <c r="B139" s="23" t="s">
        <v>23</v>
      </c>
      <c r="C139" s="12">
        <v>15909</v>
      </c>
      <c r="D139" s="12">
        <v>3</v>
      </c>
      <c r="E139" s="12">
        <v>3</v>
      </c>
      <c r="F139" s="12">
        <v>47</v>
      </c>
      <c r="G139" s="12">
        <v>1</v>
      </c>
      <c r="H139" s="80">
        <f t="shared" si="16"/>
        <v>1547</v>
      </c>
      <c r="I139" s="83">
        <v>100</v>
      </c>
      <c r="J139" s="81">
        <f t="shared" si="17"/>
        <v>154700</v>
      </c>
      <c r="L139" s="12"/>
      <c r="M139" s="12"/>
      <c r="N139" s="12"/>
      <c r="O139" s="12"/>
      <c r="R139" s="80">
        <f t="shared" si="18"/>
        <v>0</v>
      </c>
      <c r="S139" s="12"/>
      <c r="U139" s="80">
        <f t="shared" si="19"/>
        <v>0</v>
      </c>
      <c r="V139" s="81">
        <f t="shared" si="20"/>
        <v>154700</v>
      </c>
      <c r="W139" s="80">
        <f t="shared" si="21"/>
        <v>0</v>
      </c>
      <c r="Y139" s="81">
        <f t="shared" si="22"/>
        <v>154700</v>
      </c>
    </row>
    <row r="140" spans="1:25" s="87" customFormat="1" x14ac:dyDescent="0.55000000000000004">
      <c r="A140" s="54"/>
      <c r="B140" s="47"/>
      <c r="C140" s="48"/>
      <c r="D140" s="48"/>
      <c r="E140" s="48"/>
      <c r="F140" s="48"/>
      <c r="G140" s="48"/>
      <c r="H140" s="86"/>
      <c r="I140" s="48"/>
      <c r="J140" s="86"/>
      <c r="L140" s="48"/>
      <c r="M140" s="48"/>
      <c r="N140" s="48"/>
      <c r="O140" s="48"/>
      <c r="R140" s="86"/>
      <c r="S140" s="48"/>
      <c r="U140" s="86"/>
      <c r="V140" s="86"/>
      <c r="W140" s="86"/>
      <c r="Y140" s="86"/>
    </row>
    <row r="141" spans="1:25" s="85" customFormat="1" x14ac:dyDescent="0.55000000000000004">
      <c r="A141" s="53">
        <v>31</v>
      </c>
      <c r="B141" s="27" t="s">
        <v>23</v>
      </c>
      <c r="C141" s="26">
        <v>14902</v>
      </c>
      <c r="D141" s="26">
        <v>1</v>
      </c>
      <c r="E141" s="26">
        <v>2</v>
      </c>
      <c r="F141" s="26">
        <v>84</v>
      </c>
      <c r="G141" s="12">
        <v>2</v>
      </c>
      <c r="H141" s="80">
        <f t="shared" si="16"/>
        <v>684</v>
      </c>
      <c r="I141" s="83">
        <v>130</v>
      </c>
      <c r="J141" s="81">
        <f t="shared" si="17"/>
        <v>88920</v>
      </c>
      <c r="L141" s="12" t="s">
        <v>160</v>
      </c>
      <c r="M141" s="26" t="s">
        <v>123</v>
      </c>
      <c r="N141" s="26">
        <v>2</v>
      </c>
      <c r="O141" s="26">
        <v>136</v>
      </c>
      <c r="P141" s="81">
        <v>100</v>
      </c>
      <c r="Q141" s="81">
        <v>6800</v>
      </c>
      <c r="R141" s="80">
        <f t="shared" si="18"/>
        <v>924800</v>
      </c>
      <c r="S141" s="26">
        <v>21</v>
      </c>
      <c r="U141" s="80">
        <f t="shared" si="19"/>
        <v>924800</v>
      </c>
      <c r="V141" s="81">
        <f t="shared" si="20"/>
        <v>1013720</v>
      </c>
      <c r="W141" s="80">
        <f t="shared" si="21"/>
        <v>1013720</v>
      </c>
      <c r="Y141" s="81">
        <f t="shared" si="22"/>
        <v>1013720</v>
      </c>
    </row>
    <row r="142" spans="1:25" s="85" customFormat="1" x14ac:dyDescent="0.55000000000000004">
      <c r="A142" s="56"/>
      <c r="B142" s="27"/>
      <c r="C142" s="26"/>
      <c r="D142" s="26"/>
      <c r="E142" s="26"/>
      <c r="F142" s="26"/>
      <c r="G142" s="12"/>
      <c r="H142" s="80">
        <f t="shared" si="16"/>
        <v>0</v>
      </c>
      <c r="I142" s="83"/>
      <c r="J142" s="81">
        <f t="shared" si="17"/>
        <v>0</v>
      </c>
      <c r="L142" s="26"/>
      <c r="M142" s="26" t="s">
        <v>123</v>
      </c>
      <c r="N142" s="26">
        <v>2</v>
      </c>
      <c r="O142" s="26">
        <v>136</v>
      </c>
      <c r="P142" s="81">
        <v>100</v>
      </c>
      <c r="Q142" s="81">
        <v>6800</v>
      </c>
      <c r="R142" s="80">
        <f t="shared" si="18"/>
        <v>924800</v>
      </c>
      <c r="S142" s="26">
        <v>21</v>
      </c>
      <c r="U142" s="80">
        <f t="shared" si="19"/>
        <v>924800</v>
      </c>
      <c r="V142" s="81">
        <f t="shared" si="20"/>
        <v>924800</v>
      </c>
      <c r="W142" s="80">
        <f t="shared" si="21"/>
        <v>924800</v>
      </c>
      <c r="Y142" s="81">
        <f t="shared" si="22"/>
        <v>924800</v>
      </c>
    </row>
    <row r="143" spans="1:25" s="85" customFormat="1" x14ac:dyDescent="0.55000000000000004">
      <c r="A143" s="56"/>
      <c r="B143" s="27"/>
      <c r="C143" s="26"/>
      <c r="D143" s="26"/>
      <c r="E143" s="26"/>
      <c r="F143" s="26"/>
      <c r="G143" s="12"/>
      <c r="H143" s="80">
        <f t="shared" si="16"/>
        <v>0</v>
      </c>
      <c r="I143" s="83"/>
      <c r="J143" s="81">
        <f t="shared" si="17"/>
        <v>0</v>
      </c>
      <c r="L143" s="26"/>
      <c r="M143" s="26" t="s">
        <v>161</v>
      </c>
      <c r="N143" s="26">
        <v>2</v>
      </c>
      <c r="O143" s="26">
        <v>6</v>
      </c>
      <c r="P143" s="81">
        <v>100</v>
      </c>
      <c r="Q143" s="81">
        <v>6800</v>
      </c>
      <c r="R143" s="80">
        <f t="shared" si="18"/>
        <v>40800</v>
      </c>
      <c r="S143" s="26">
        <v>21</v>
      </c>
      <c r="U143" s="80">
        <f t="shared" si="19"/>
        <v>40800</v>
      </c>
      <c r="V143" s="81">
        <f t="shared" si="20"/>
        <v>40800</v>
      </c>
      <c r="W143" s="80">
        <f t="shared" si="21"/>
        <v>40800</v>
      </c>
      <c r="Y143" s="81">
        <f t="shared" si="22"/>
        <v>40800</v>
      </c>
    </row>
    <row r="144" spans="1:25" s="85" customFormat="1" x14ac:dyDescent="0.55000000000000004">
      <c r="A144" s="56"/>
      <c r="B144" s="27"/>
      <c r="C144" s="26"/>
      <c r="D144" s="26"/>
      <c r="E144" s="26"/>
      <c r="F144" s="26"/>
      <c r="G144" s="12"/>
      <c r="H144" s="80">
        <f t="shared" si="16"/>
        <v>0</v>
      </c>
      <c r="I144" s="83"/>
      <c r="J144" s="81">
        <f t="shared" si="17"/>
        <v>0</v>
      </c>
      <c r="L144" s="26"/>
      <c r="M144" s="26" t="s">
        <v>66</v>
      </c>
      <c r="N144" s="26">
        <v>3</v>
      </c>
      <c r="O144" s="26">
        <v>45</v>
      </c>
      <c r="P144" s="81">
        <v>100</v>
      </c>
      <c r="Q144" s="81">
        <v>6800</v>
      </c>
      <c r="R144" s="80">
        <f t="shared" si="18"/>
        <v>306000</v>
      </c>
      <c r="S144" s="26">
        <v>16</v>
      </c>
      <c r="U144" s="80">
        <f t="shared" si="19"/>
        <v>306000</v>
      </c>
      <c r="V144" s="81">
        <f t="shared" si="20"/>
        <v>306000</v>
      </c>
      <c r="W144" s="80">
        <f t="shared" si="21"/>
        <v>306000</v>
      </c>
      <c r="Y144" s="81">
        <f t="shared" si="22"/>
        <v>306000</v>
      </c>
    </row>
    <row r="145" spans="1:25" s="85" customFormat="1" x14ac:dyDescent="0.55000000000000004">
      <c r="A145" s="53"/>
      <c r="B145" s="27" t="s">
        <v>23</v>
      </c>
      <c r="C145" s="26">
        <v>15437</v>
      </c>
      <c r="D145" s="26">
        <v>5</v>
      </c>
      <c r="E145" s="26">
        <v>3</v>
      </c>
      <c r="F145" s="26">
        <v>14</v>
      </c>
      <c r="G145" s="12">
        <v>1</v>
      </c>
      <c r="H145" s="80">
        <f t="shared" si="16"/>
        <v>2314</v>
      </c>
      <c r="I145" s="83">
        <v>100</v>
      </c>
      <c r="J145" s="81">
        <f t="shared" si="17"/>
        <v>231400</v>
      </c>
      <c r="L145" s="26"/>
      <c r="M145" s="26"/>
      <c r="N145" s="26"/>
      <c r="O145" s="26"/>
      <c r="R145" s="80">
        <f t="shared" si="18"/>
        <v>0</v>
      </c>
      <c r="S145" s="26"/>
      <c r="U145" s="80">
        <f t="shared" si="19"/>
        <v>0</v>
      </c>
      <c r="V145" s="81">
        <f t="shared" si="20"/>
        <v>231400</v>
      </c>
      <c r="W145" s="80">
        <f t="shared" si="21"/>
        <v>0</v>
      </c>
      <c r="Y145" s="81">
        <f t="shared" si="22"/>
        <v>231400</v>
      </c>
    </row>
    <row r="146" spans="1:25" s="85" customFormat="1" x14ac:dyDescent="0.55000000000000004">
      <c r="A146" s="56"/>
      <c r="B146" s="27" t="s">
        <v>23</v>
      </c>
      <c r="C146" s="26">
        <v>15046</v>
      </c>
      <c r="D146" s="26">
        <v>0</v>
      </c>
      <c r="E146" s="26">
        <v>2</v>
      </c>
      <c r="F146" s="26">
        <v>28</v>
      </c>
      <c r="G146" s="12">
        <v>1</v>
      </c>
      <c r="H146" s="80">
        <f t="shared" si="16"/>
        <v>228</v>
      </c>
      <c r="I146" s="83">
        <v>150</v>
      </c>
      <c r="J146" s="81">
        <f t="shared" si="17"/>
        <v>34200</v>
      </c>
      <c r="L146" s="26"/>
      <c r="M146" s="26"/>
      <c r="N146" s="26"/>
      <c r="O146" s="26"/>
      <c r="R146" s="80">
        <f t="shared" si="18"/>
        <v>0</v>
      </c>
      <c r="S146" s="26"/>
      <c r="U146" s="80">
        <f t="shared" si="19"/>
        <v>0</v>
      </c>
      <c r="V146" s="81">
        <f t="shared" si="20"/>
        <v>34200</v>
      </c>
      <c r="W146" s="80">
        <f t="shared" si="21"/>
        <v>0</v>
      </c>
      <c r="Y146" s="81">
        <f t="shared" si="22"/>
        <v>34200</v>
      </c>
    </row>
    <row r="147" spans="1:25" s="87" customFormat="1" x14ac:dyDescent="0.55000000000000004">
      <c r="A147" s="54"/>
      <c r="B147" s="47"/>
      <c r="C147" s="48"/>
      <c r="D147" s="48"/>
      <c r="E147" s="48"/>
      <c r="F147" s="48"/>
      <c r="G147" s="48"/>
      <c r="H147" s="86"/>
      <c r="I147" s="48"/>
      <c r="J147" s="86"/>
      <c r="L147" s="48"/>
      <c r="M147" s="48"/>
      <c r="N147" s="48"/>
      <c r="O147" s="48"/>
      <c r="R147" s="86"/>
      <c r="S147" s="48"/>
      <c r="U147" s="86"/>
      <c r="V147" s="86"/>
      <c r="W147" s="86"/>
      <c r="Y147" s="86"/>
    </row>
    <row r="148" spans="1:25" s="85" customFormat="1" x14ac:dyDescent="0.55000000000000004">
      <c r="A148" s="53">
        <v>32</v>
      </c>
      <c r="B148" s="23" t="s">
        <v>23</v>
      </c>
      <c r="C148" s="12">
        <v>15928</v>
      </c>
      <c r="D148" s="12">
        <v>0</v>
      </c>
      <c r="E148" s="12">
        <v>1</v>
      </c>
      <c r="F148" s="12">
        <v>86</v>
      </c>
      <c r="G148" s="12">
        <v>2</v>
      </c>
      <c r="H148" s="80">
        <f t="shared" si="16"/>
        <v>186</v>
      </c>
      <c r="I148" s="83">
        <v>100</v>
      </c>
      <c r="J148" s="81">
        <f t="shared" si="17"/>
        <v>18600</v>
      </c>
      <c r="L148" s="12" t="s">
        <v>160</v>
      </c>
      <c r="M148" s="12" t="s">
        <v>66</v>
      </c>
      <c r="N148" s="12">
        <v>2</v>
      </c>
      <c r="O148" s="12">
        <v>134.75</v>
      </c>
      <c r="P148" s="81">
        <v>100</v>
      </c>
      <c r="Q148" s="81">
        <v>6800</v>
      </c>
      <c r="R148" s="80">
        <f t="shared" si="18"/>
        <v>916300</v>
      </c>
      <c r="S148" s="12">
        <v>10</v>
      </c>
      <c r="U148" s="80">
        <f t="shared" si="19"/>
        <v>916300</v>
      </c>
      <c r="V148" s="81">
        <f t="shared" si="20"/>
        <v>934900</v>
      </c>
      <c r="W148" s="80">
        <f t="shared" si="21"/>
        <v>934900</v>
      </c>
      <c r="Y148" s="81">
        <f t="shared" si="22"/>
        <v>934900</v>
      </c>
    </row>
    <row r="149" spans="1:25" s="85" customFormat="1" x14ac:dyDescent="0.55000000000000004">
      <c r="A149" s="53"/>
      <c r="B149" s="23"/>
      <c r="C149" s="12"/>
      <c r="D149" s="12"/>
      <c r="E149" s="12"/>
      <c r="F149" s="12"/>
      <c r="G149" s="12"/>
      <c r="H149" s="80">
        <f t="shared" si="16"/>
        <v>0</v>
      </c>
      <c r="I149" s="83"/>
      <c r="J149" s="81">
        <f t="shared" si="17"/>
        <v>0</v>
      </c>
      <c r="L149" s="12"/>
      <c r="M149" s="12" t="s">
        <v>161</v>
      </c>
      <c r="N149" s="12">
        <v>2</v>
      </c>
      <c r="O149" s="12">
        <v>6</v>
      </c>
      <c r="P149" s="81">
        <v>100</v>
      </c>
      <c r="Q149" s="81">
        <v>6800</v>
      </c>
      <c r="R149" s="80">
        <f t="shared" si="18"/>
        <v>40800</v>
      </c>
      <c r="S149" s="12">
        <v>10</v>
      </c>
      <c r="U149" s="80">
        <f t="shared" si="19"/>
        <v>40800</v>
      </c>
      <c r="V149" s="81">
        <f t="shared" si="20"/>
        <v>40800</v>
      </c>
      <c r="W149" s="80">
        <f t="shared" si="21"/>
        <v>40800</v>
      </c>
      <c r="Y149" s="81">
        <f t="shared" si="22"/>
        <v>40800</v>
      </c>
    </row>
    <row r="150" spans="1:25" s="85" customFormat="1" x14ac:dyDescent="0.55000000000000004">
      <c r="A150" s="53"/>
      <c r="B150" s="23" t="s">
        <v>23</v>
      </c>
      <c r="C150" s="12">
        <v>15923</v>
      </c>
      <c r="D150" s="12">
        <v>1</v>
      </c>
      <c r="E150" s="12">
        <v>1</v>
      </c>
      <c r="F150" s="12">
        <v>41</v>
      </c>
      <c r="G150" s="12">
        <v>1</v>
      </c>
      <c r="H150" s="80">
        <f t="shared" si="16"/>
        <v>541</v>
      </c>
      <c r="I150" s="83">
        <v>100</v>
      </c>
      <c r="J150" s="81">
        <f t="shared" si="17"/>
        <v>54100</v>
      </c>
      <c r="L150" s="12"/>
      <c r="M150" s="12"/>
      <c r="N150" s="12"/>
      <c r="O150" s="12"/>
      <c r="R150" s="80">
        <f t="shared" si="18"/>
        <v>0</v>
      </c>
      <c r="S150" s="12"/>
      <c r="U150" s="80">
        <f t="shared" si="19"/>
        <v>0</v>
      </c>
      <c r="V150" s="81">
        <f t="shared" si="20"/>
        <v>54100</v>
      </c>
      <c r="W150" s="80">
        <f t="shared" si="21"/>
        <v>0</v>
      </c>
      <c r="Y150" s="81">
        <f t="shared" si="22"/>
        <v>54100</v>
      </c>
    </row>
    <row r="151" spans="1:25" s="85" customFormat="1" x14ac:dyDescent="0.55000000000000004">
      <c r="A151" s="56"/>
      <c r="B151" s="23" t="s">
        <v>23</v>
      </c>
      <c r="C151" s="12">
        <v>15921</v>
      </c>
      <c r="D151" s="12">
        <v>2</v>
      </c>
      <c r="E151" s="12">
        <v>1</v>
      </c>
      <c r="F151" s="12">
        <v>77</v>
      </c>
      <c r="G151" s="12">
        <v>1</v>
      </c>
      <c r="H151" s="80">
        <f t="shared" si="16"/>
        <v>977</v>
      </c>
      <c r="I151" s="83">
        <v>100</v>
      </c>
      <c r="J151" s="81">
        <f t="shared" si="17"/>
        <v>97700</v>
      </c>
      <c r="L151" s="12"/>
      <c r="M151" s="12"/>
      <c r="N151" s="12"/>
      <c r="O151" s="12"/>
      <c r="R151" s="80">
        <f t="shared" si="18"/>
        <v>0</v>
      </c>
      <c r="S151" s="12"/>
      <c r="U151" s="80">
        <f t="shared" si="19"/>
        <v>0</v>
      </c>
      <c r="V151" s="81">
        <f t="shared" si="20"/>
        <v>97700</v>
      </c>
      <c r="W151" s="80">
        <f t="shared" si="21"/>
        <v>0</v>
      </c>
      <c r="Y151" s="81">
        <f t="shared" si="22"/>
        <v>97700</v>
      </c>
    </row>
    <row r="152" spans="1:25" s="87" customFormat="1" x14ac:dyDescent="0.55000000000000004">
      <c r="A152" s="54"/>
      <c r="B152" s="47"/>
      <c r="C152" s="48"/>
      <c r="D152" s="48"/>
      <c r="E152" s="48"/>
      <c r="F152" s="48"/>
      <c r="G152" s="48"/>
      <c r="H152" s="86"/>
      <c r="I152" s="48"/>
      <c r="J152" s="86"/>
      <c r="L152" s="48"/>
      <c r="M152" s="48"/>
      <c r="N152" s="48"/>
      <c r="O152" s="48"/>
      <c r="R152" s="86"/>
      <c r="S152" s="48"/>
      <c r="U152" s="86"/>
      <c r="V152" s="86"/>
      <c r="W152" s="86"/>
      <c r="Y152" s="86"/>
    </row>
    <row r="153" spans="1:25" s="85" customFormat="1" x14ac:dyDescent="0.55000000000000004">
      <c r="A153" s="53">
        <v>33</v>
      </c>
      <c r="B153" s="23" t="s">
        <v>23</v>
      </c>
      <c r="C153" s="12">
        <v>15036</v>
      </c>
      <c r="D153" s="12">
        <v>0</v>
      </c>
      <c r="E153" s="12">
        <v>1</v>
      </c>
      <c r="F153" s="12">
        <v>40</v>
      </c>
      <c r="G153" s="12">
        <v>2</v>
      </c>
      <c r="H153" s="80">
        <f t="shared" si="16"/>
        <v>140</v>
      </c>
      <c r="I153" s="83">
        <v>150</v>
      </c>
      <c r="J153" s="81">
        <f t="shared" si="17"/>
        <v>21000</v>
      </c>
      <c r="L153" s="12" t="s">
        <v>160</v>
      </c>
      <c r="M153" s="12" t="s">
        <v>66</v>
      </c>
      <c r="N153" s="12">
        <v>2</v>
      </c>
      <c r="O153" s="12">
        <v>84</v>
      </c>
      <c r="P153" s="81">
        <v>100</v>
      </c>
      <c r="Q153" s="81">
        <v>6800</v>
      </c>
      <c r="R153" s="80">
        <f t="shared" si="18"/>
        <v>571200</v>
      </c>
      <c r="S153" s="12">
        <v>25</v>
      </c>
      <c r="U153" s="80">
        <f t="shared" si="19"/>
        <v>571200</v>
      </c>
      <c r="V153" s="81">
        <f t="shared" si="20"/>
        <v>592200</v>
      </c>
      <c r="W153" s="80">
        <f t="shared" si="21"/>
        <v>592200</v>
      </c>
      <c r="Y153" s="81">
        <f t="shared" si="22"/>
        <v>592200</v>
      </c>
    </row>
    <row r="154" spans="1:25" s="85" customFormat="1" x14ac:dyDescent="0.55000000000000004">
      <c r="A154" s="53"/>
      <c r="B154" s="23" t="s">
        <v>23</v>
      </c>
      <c r="C154" s="12">
        <v>15895</v>
      </c>
      <c r="D154" s="12">
        <v>2</v>
      </c>
      <c r="E154" s="12">
        <v>0</v>
      </c>
      <c r="F154" s="12">
        <v>38</v>
      </c>
      <c r="G154" s="12">
        <v>1</v>
      </c>
      <c r="H154" s="80">
        <f t="shared" si="16"/>
        <v>838</v>
      </c>
      <c r="I154" s="83">
        <v>100</v>
      </c>
      <c r="J154" s="81">
        <f t="shared" si="17"/>
        <v>83800</v>
      </c>
      <c r="L154" s="12"/>
      <c r="M154" s="12"/>
      <c r="N154" s="12"/>
      <c r="O154" s="12"/>
      <c r="R154" s="80">
        <f t="shared" si="18"/>
        <v>0</v>
      </c>
      <c r="S154" s="12"/>
      <c r="U154" s="80">
        <f t="shared" si="19"/>
        <v>0</v>
      </c>
      <c r="V154" s="81">
        <f t="shared" si="20"/>
        <v>83800</v>
      </c>
      <c r="W154" s="80">
        <f t="shared" si="21"/>
        <v>0</v>
      </c>
      <c r="Y154" s="81">
        <f t="shared" si="22"/>
        <v>83800</v>
      </c>
    </row>
    <row r="155" spans="1:25" s="85" customFormat="1" x14ac:dyDescent="0.55000000000000004">
      <c r="A155" s="53"/>
      <c r="B155" s="23" t="s">
        <v>23</v>
      </c>
      <c r="C155" s="12">
        <v>15134</v>
      </c>
      <c r="D155" s="12">
        <v>1</v>
      </c>
      <c r="E155" s="12">
        <v>2</v>
      </c>
      <c r="F155" s="12">
        <v>17</v>
      </c>
      <c r="G155" s="12">
        <v>1</v>
      </c>
      <c r="H155" s="80">
        <f t="shared" si="16"/>
        <v>617</v>
      </c>
      <c r="I155" s="83">
        <v>130</v>
      </c>
      <c r="J155" s="81">
        <f t="shared" si="17"/>
        <v>80210</v>
      </c>
      <c r="L155" s="12"/>
      <c r="M155" s="12"/>
      <c r="N155" s="12"/>
      <c r="O155" s="12"/>
      <c r="R155" s="80">
        <f t="shared" si="18"/>
        <v>0</v>
      </c>
      <c r="S155" s="12"/>
      <c r="U155" s="80">
        <f t="shared" si="19"/>
        <v>0</v>
      </c>
      <c r="V155" s="81">
        <f t="shared" si="20"/>
        <v>80210</v>
      </c>
      <c r="W155" s="80">
        <f t="shared" si="21"/>
        <v>0</v>
      </c>
      <c r="Y155" s="81">
        <f t="shared" si="22"/>
        <v>80210</v>
      </c>
    </row>
    <row r="156" spans="1:25" s="87" customFormat="1" x14ac:dyDescent="0.55000000000000004">
      <c r="A156" s="54"/>
      <c r="B156" s="48"/>
      <c r="C156" s="48"/>
      <c r="D156" s="48"/>
      <c r="E156" s="68"/>
      <c r="F156" s="48"/>
      <c r="G156" s="48"/>
      <c r="H156" s="86"/>
      <c r="I156" s="48"/>
      <c r="J156" s="86"/>
      <c r="L156" s="69"/>
      <c r="M156" s="68"/>
      <c r="N156" s="68"/>
      <c r="O156" s="68"/>
      <c r="R156" s="86"/>
      <c r="S156" s="68"/>
      <c r="U156" s="86"/>
      <c r="V156" s="86"/>
      <c r="W156" s="86"/>
      <c r="Y156" s="86"/>
    </row>
    <row r="157" spans="1:25" s="85" customFormat="1" x14ac:dyDescent="0.55000000000000004">
      <c r="A157" s="53">
        <v>34</v>
      </c>
      <c r="B157" s="23" t="s">
        <v>23</v>
      </c>
      <c r="C157" s="12">
        <v>15817</v>
      </c>
      <c r="D157" s="12">
        <v>1</v>
      </c>
      <c r="E157" s="12">
        <v>0</v>
      </c>
      <c r="F157" s="12">
        <v>44</v>
      </c>
      <c r="G157" s="12">
        <v>1</v>
      </c>
      <c r="H157" s="80">
        <f t="shared" si="16"/>
        <v>444</v>
      </c>
      <c r="I157" s="83">
        <v>100</v>
      </c>
      <c r="J157" s="81">
        <f t="shared" si="17"/>
        <v>44400</v>
      </c>
      <c r="L157" s="12"/>
      <c r="M157" s="12"/>
      <c r="N157" s="12"/>
      <c r="O157" s="12"/>
      <c r="R157" s="80">
        <f t="shared" si="18"/>
        <v>0</v>
      </c>
      <c r="S157" s="12"/>
      <c r="U157" s="80">
        <f t="shared" si="19"/>
        <v>0</v>
      </c>
      <c r="V157" s="81">
        <f t="shared" si="20"/>
        <v>44400</v>
      </c>
      <c r="W157" s="80">
        <f t="shared" si="21"/>
        <v>0</v>
      </c>
      <c r="Y157" s="81">
        <f t="shared" si="22"/>
        <v>44400</v>
      </c>
    </row>
    <row r="158" spans="1:25" s="87" customFormat="1" x14ac:dyDescent="0.55000000000000004">
      <c r="A158" s="54"/>
      <c r="B158" s="47"/>
      <c r="C158" s="48"/>
      <c r="D158" s="48"/>
      <c r="E158" s="48"/>
      <c r="F158" s="48"/>
      <c r="G158" s="48"/>
      <c r="H158" s="86"/>
      <c r="I158" s="48"/>
      <c r="J158" s="86"/>
      <c r="L158" s="48"/>
      <c r="M158" s="48"/>
      <c r="N158" s="48"/>
      <c r="O158" s="48"/>
      <c r="R158" s="86"/>
      <c r="S158" s="48"/>
      <c r="U158" s="86"/>
      <c r="V158" s="86"/>
      <c r="W158" s="86"/>
      <c r="Y158" s="86"/>
    </row>
    <row r="159" spans="1:25" s="85" customFormat="1" x14ac:dyDescent="0.55000000000000004">
      <c r="A159" s="53">
        <v>35</v>
      </c>
      <c r="B159" s="23" t="s">
        <v>23</v>
      </c>
      <c r="C159" s="12">
        <v>14873</v>
      </c>
      <c r="D159" s="12">
        <v>2</v>
      </c>
      <c r="E159" s="12">
        <v>2</v>
      </c>
      <c r="F159" s="12">
        <v>70</v>
      </c>
      <c r="G159" s="12">
        <v>1</v>
      </c>
      <c r="H159" s="80">
        <f t="shared" si="16"/>
        <v>1070</v>
      </c>
      <c r="I159" s="83">
        <v>130</v>
      </c>
      <c r="J159" s="81">
        <f t="shared" si="17"/>
        <v>139100</v>
      </c>
      <c r="L159" s="12" t="s">
        <v>160</v>
      </c>
      <c r="M159" s="12" t="s">
        <v>123</v>
      </c>
      <c r="N159" s="12">
        <v>2</v>
      </c>
      <c r="O159" s="12">
        <v>281.75</v>
      </c>
      <c r="P159" s="81">
        <v>100</v>
      </c>
      <c r="Q159" s="81">
        <v>6800</v>
      </c>
      <c r="R159" s="80">
        <f t="shared" si="18"/>
        <v>1915900</v>
      </c>
      <c r="S159" s="12">
        <v>31</v>
      </c>
      <c r="U159" s="80">
        <f t="shared" si="19"/>
        <v>1915900</v>
      </c>
      <c r="V159" s="81">
        <f t="shared" si="20"/>
        <v>2055000</v>
      </c>
      <c r="W159" s="80">
        <f t="shared" si="21"/>
        <v>2055000</v>
      </c>
      <c r="Y159" s="81">
        <f t="shared" si="22"/>
        <v>2055000</v>
      </c>
    </row>
    <row r="160" spans="1:25" s="85" customFormat="1" x14ac:dyDescent="0.55000000000000004">
      <c r="A160" s="53"/>
      <c r="B160" s="23"/>
      <c r="C160" s="12"/>
      <c r="D160" s="12"/>
      <c r="E160" s="12"/>
      <c r="F160" s="12"/>
      <c r="G160" s="12"/>
      <c r="H160" s="80">
        <f t="shared" si="16"/>
        <v>0</v>
      </c>
      <c r="I160" s="83"/>
      <c r="J160" s="81">
        <f t="shared" si="17"/>
        <v>0</v>
      </c>
      <c r="L160" s="12"/>
      <c r="M160" s="12" t="s">
        <v>123</v>
      </c>
      <c r="N160" s="12">
        <v>2</v>
      </c>
      <c r="O160" s="12">
        <v>281.75</v>
      </c>
      <c r="P160" s="81">
        <v>100</v>
      </c>
      <c r="Q160" s="81">
        <v>6800</v>
      </c>
      <c r="R160" s="80">
        <f t="shared" si="18"/>
        <v>1915900</v>
      </c>
      <c r="S160" s="12">
        <v>31</v>
      </c>
      <c r="U160" s="80">
        <f t="shared" si="19"/>
        <v>1915900</v>
      </c>
      <c r="V160" s="81">
        <f t="shared" si="20"/>
        <v>1915900</v>
      </c>
      <c r="W160" s="80">
        <f t="shared" si="21"/>
        <v>1915900</v>
      </c>
      <c r="Y160" s="81">
        <f t="shared" si="22"/>
        <v>1915900</v>
      </c>
    </row>
    <row r="161" spans="1:25" s="85" customFormat="1" x14ac:dyDescent="0.55000000000000004">
      <c r="A161" s="53"/>
      <c r="B161" s="23"/>
      <c r="C161" s="12"/>
      <c r="D161" s="12"/>
      <c r="E161" s="12"/>
      <c r="F161" s="12"/>
      <c r="G161" s="12"/>
      <c r="H161" s="80">
        <f t="shared" si="16"/>
        <v>0</v>
      </c>
      <c r="I161" s="83"/>
      <c r="J161" s="81">
        <f t="shared" si="17"/>
        <v>0</v>
      </c>
      <c r="L161" s="12"/>
      <c r="M161" s="12" t="s">
        <v>522</v>
      </c>
      <c r="N161" s="12">
        <v>3</v>
      </c>
      <c r="O161" s="12">
        <v>112.2</v>
      </c>
      <c r="P161" s="81">
        <v>100</v>
      </c>
      <c r="Q161" s="81">
        <v>6800</v>
      </c>
      <c r="R161" s="80">
        <f t="shared" si="18"/>
        <v>762960</v>
      </c>
      <c r="S161" s="12">
        <v>31</v>
      </c>
      <c r="U161" s="80">
        <f t="shared" si="19"/>
        <v>762960</v>
      </c>
      <c r="V161" s="81">
        <f t="shared" si="20"/>
        <v>762960</v>
      </c>
      <c r="W161" s="80">
        <f t="shared" si="21"/>
        <v>762960</v>
      </c>
      <c r="Y161" s="81">
        <f t="shared" si="22"/>
        <v>762960</v>
      </c>
    </row>
    <row r="162" spans="1:25" s="85" customFormat="1" x14ac:dyDescent="0.55000000000000004">
      <c r="A162" s="53"/>
      <c r="B162" s="23"/>
      <c r="C162" s="12"/>
      <c r="D162" s="12"/>
      <c r="E162" s="12"/>
      <c r="F162" s="12"/>
      <c r="G162" s="12"/>
      <c r="H162" s="80">
        <f t="shared" si="16"/>
        <v>0</v>
      </c>
      <c r="I162" s="83"/>
      <c r="J162" s="81">
        <f t="shared" si="17"/>
        <v>0</v>
      </c>
      <c r="L162" s="12"/>
      <c r="M162" s="12" t="s">
        <v>522</v>
      </c>
      <c r="N162" s="12">
        <v>2</v>
      </c>
      <c r="O162" s="12">
        <v>109.62</v>
      </c>
      <c r="P162" s="81">
        <v>100</v>
      </c>
      <c r="Q162" s="81">
        <v>6800</v>
      </c>
      <c r="R162" s="80">
        <f t="shared" si="18"/>
        <v>745416</v>
      </c>
      <c r="S162" s="12">
        <v>11</v>
      </c>
      <c r="U162" s="80">
        <f t="shared" si="19"/>
        <v>745416</v>
      </c>
      <c r="V162" s="81">
        <f t="shared" si="20"/>
        <v>745416</v>
      </c>
      <c r="W162" s="80">
        <f t="shared" si="21"/>
        <v>745416</v>
      </c>
      <c r="Y162" s="81">
        <f t="shared" si="22"/>
        <v>745416</v>
      </c>
    </row>
    <row r="163" spans="1:25" s="85" customFormat="1" x14ac:dyDescent="0.55000000000000004">
      <c r="A163" s="53"/>
      <c r="B163" s="23"/>
      <c r="C163" s="12"/>
      <c r="D163" s="12"/>
      <c r="E163" s="12"/>
      <c r="F163" s="12"/>
      <c r="G163" s="12"/>
      <c r="H163" s="80">
        <f t="shared" si="16"/>
        <v>0</v>
      </c>
      <c r="I163" s="83"/>
      <c r="J163" s="81">
        <f t="shared" si="17"/>
        <v>0</v>
      </c>
      <c r="L163" s="12"/>
      <c r="M163" s="12" t="s">
        <v>522</v>
      </c>
      <c r="N163" s="12">
        <v>2</v>
      </c>
      <c r="O163" s="12">
        <v>9</v>
      </c>
      <c r="P163" s="81">
        <v>100</v>
      </c>
      <c r="Q163" s="81">
        <v>6800</v>
      </c>
      <c r="R163" s="80">
        <f t="shared" si="18"/>
        <v>61200</v>
      </c>
      <c r="S163" s="12">
        <v>11</v>
      </c>
      <c r="U163" s="80">
        <f t="shared" si="19"/>
        <v>61200</v>
      </c>
      <c r="V163" s="81">
        <f t="shared" si="20"/>
        <v>61200</v>
      </c>
      <c r="W163" s="80">
        <f t="shared" si="21"/>
        <v>61200</v>
      </c>
      <c r="Y163" s="81">
        <f t="shared" si="22"/>
        <v>61200</v>
      </c>
    </row>
    <row r="164" spans="1:25" s="85" customFormat="1" x14ac:dyDescent="0.55000000000000004">
      <c r="A164" s="53"/>
      <c r="B164" s="23" t="s">
        <v>23</v>
      </c>
      <c r="C164" s="12">
        <v>14858</v>
      </c>
      <c r="D164" s="12">
        <v>0</v>
      </c>
      <c r="E164" s="12">
        <v>1</v>
      </c>
      <c r="F164" s="12">
        <v>52</v>
      </c>
      <c r="G164" s="12">
        <v>2</v>
      </c>
      <c r="H164" s="80">
        <f t="shared" si="16"/>
        <v>152</v>
      </c>
      <c r="I164" s="83">
        <v>150</v>
      </c>
      <c r="J164" s="81">
        <f t="shared" si="17"/>
        <v>22800</v>
      </c>
      <c r="L164" s="12" t="s">
        <v>160</v>
      </c>
      <c r="M164" s="12" t="s">
        <v>170</v>
      </c>
      <c r="N164" s="12">
        <v>2</v>
      </c>
      <c r="O164" s="12">
        <v>78.3</v>
      </c>
      <c r="P164" s="81">
        <v>100</v>
      </c>
      <c r="Q164" s="81">
        <v>6800</v>
      </c>
      <c r="R164" s="80">
        <f t="shared" si="18"/>
        <v>532440</v>
      </c>
      <c r="S164" s="12">
        <v>31</v>
      </c>
      <c r="U164" s="80">
        <f t="shared" si="19"/>
        <v>532440</v>
      </c>
      <c r="V164" s="81">
        <f t="shared" si="20"/>
        <v>555240</v>
      </c>
      <c r="W164" s="80">
        <f t="shared" si="21"/>
        <v>555240</v>
      </c>
      <c r="Y164" s="81">
        <f t="shared" si="22"/>
        <v>555240</v>
      </c>
    </row>
    <row r="165" spans="1:25" s="85" customFormat="1" x14ac:dyDescent="0.55000000000000004">
      <c r="A165" s="53"/>
      <c r="B165" s="23" t="s">
        <v>23</v>
      </c>
      <c r="C165" s="12">
        <v>15057</v>
      </c>
      <c r="D165" s="12">
        <v>2</v>
      </c>
      <c r="E165" s="12">
        <v>1</v>
      </c>
      <c r="F165" s="12">
        <v>3</v>
      </c>
      <c r="G165" s="12">
        <v>1</v>
      </c>
      <c r="H165" s="80">
        <f t="shared" si="16"/>
        <v>903</v>
      </c>
      <c r="I165" s="83">
        <v>150</v>
      </c>
      <c r="J165" s="81">
        <f t="shared" si="17"/>
        <v>135450</v>
      </c>
      <c r="L165" s="12"/>
      <c r="M165" s="12"/>
      <c r="N165" s="12"/>
      <c r="O165" s="12"/>
      <c r="R165" s="80">
        <f t="shared" si="18"/>
        <v>0</v>
      </c>
      <c r="S165" s="12"/>
      <c r="U165" s="80">
        <f t="shared" si="19"/>
        <v>0</v>
      </c>
      <c r="V165" s="81">
        <f t="shared" si="20"/>
        <v>135450</v>
      </c>
      <c r="W165" s="80">
        <f t="shared" si="21"/>
        <v>0</v>
      </c>
      <c r="Y165" s="81">
        <f t="shared" si="22"/>
        <v>135450</v>
      </c>
    </row>
    <row r="166" spans="1:25" s="85" customFormat="1" x14ac:dyDescent="0.55000000000000004">
      <c r="A166" s="53"/>
      <c r="B166" s="23" t="s">
        <v>23</v>
      </c>
      <c r="C166" s="12">
        <v>17418</v>
      </c>
      <c r="D166" s="12">
        <v>4</v>
      </c>
      <c r="E166" s="12">
        <v>0</v>
      </c>
      <c r="F166" s="12">
        <v>87</v>
      </c>
      <c r="G166" s="12">
        <v>1</v>
      </c>
      <c r="H166" s="80">
        <f t="shared" si="16"/>
        <v>1687</v>
      </c>
      <c r="I166" s="83">
        <v>100</v>
      </c>
      <c r="J166" s="81">
        <f t="shared" si="17"/>
        <v>168700</v>
      </c>
      <c r="L166" s="12"/>
      <c r="M166" s="12"/>
      <c r="N166" s="12"/>
      <c r="O166" s="12"/>
      <c r="R166" s="80">
        <f t="shared" si="18"/>
        <v>0</v>
      </c>
      <c r="S166" s="12"/>
      <c r="U166" s="80">
        <f t="shared" si="19"/>
        <v>0</v>
      </c>
      <c r="V166" s="81">
        <f t="shared" si="20"/>
        <v>168700</v>
      </c>
      <c r="W166" s="80">
        <f t="shared" si="21"/>
        <v>0</v>
      </c>
      <c r="Y166" s="81">
        <f t="shared" si="22"/>
        <v>168700</v>
      </c>
    </row>
    <row r="167" spans="1:25" s="85" customFormat="1" x14ac:dyDescent="0.55000000000000004">
      <c r="A167" s="53"/>
      <c r="B167" s="23" t="s">
        <v>23</v>
      </c>
      <c r="C167" s="12">
        <v>14864</v>
      </c>
      <c r="D167" s="12">
        <v>0</v>
      </c>
      <c r="E167" s="12">
        <v>3</v>
      </c>
      <c r="F167" s="12">
        <v>16</v>
      </c>
      <c r="G167" s="12">
        <v>1</v>
      </c>
      <c r="H167" s="80">
        <f t="shared" si="16"/>
        <v>316</v>
      </c>
      <c r="I167" s="83">
        <v>130</v>
      </c>
      <c r="J167" s="81">
        <f t="shared" si="17"/>
        <v>41080</v>
      </c>
      <c r="L167" s="12"/>
      <c r="M167" s="12"/>
      <c r="N167" s="12"/>
      <c r="O167" s="12"/>
      <c r="R167" s="80">
        <f t="shared" si="18"/>
        <v>0</v>
      </c>
      <c r="S167" s="12"/>
      <c r="U167" s="80">
        <f t="shared" si="19"/>
        <v>0</v>
      </c>
      <c r="V167" s="81">
        <f t="shared" si="20"/>
        <v>41080</v>
      </c>
      <c r="W167" s="80">
        <f t="shared" si="21"/>
        <v>0</v>
      </c>
      <c r="Y167" s="81">
        <f t="shared" si="22"/>
        <v>41080</v>
      </c>
    </row>
    <row r="168" spans="1:25" s="85" customFormat="1" x14ac:dyDescent="0.55000000000000004">
      <c r="A168" s="53"/>
      <c r="B168" s="23" t="s">
        <v>23</v>
      </c>
      <c r="C168" s="12">
        <v>15144</v>
      </c>
      <c r="D168" s="12">
        <v>2</v>
      </c>
      <c r="E168" s="12">
        <v>2</v>
      </c>
      <c r="F168" s="12">
        <v>91</v>
      </c>
      <c r="G168" s="12">
        <v>1</v>
      </c>
      <c r="H168" s="80">
        <f t="shared" si="16"/>
        <v>1091</v>
      </c>
      <c r="I168" s="83">
        <v>130</v>
      </c>
      <c r="J168" s="81">
        <f t="shared" si="17"/>
        <v>141830</v>
      </c>
      <c r="L168" s="12"/>
      <c r="M168" s="12"/>
      <c r="N168" s="12"/>
      <c r="O168" s="12"/>
      <c r="R168" s="80">
        <f t="shared" si="18"/>
        <v>0</v>
      </c>
      <c r="S168" s="12"/>
      <c r="U168" s="80">
        <f t="shared" si="19"/>
        <v>0</v>
      </c>
      <c r="V168" s="81">
        <f t="shared" si="20"/>
        <v>141830</v>
      </c>
      <c r="W168" s="80">
        <f t="shared" si="21"/>
        <v>0</v>
      </c>
      <c r="Y168" s="81">
        <f t="shared" si="22"/>
        <v>141830</v>
      </c>
    </row>
    <row r="169" spans="1:25" s="85" customFormat="1" x14ac:dyDescent="0.55000000000000004">
      <c r="A169" s="53"/>
      <c r="B169" s="23" t="s">
        <v>23</v>
      </c>
      <c r="C169" s="12">
        <v>11997</v>
      </c>
      <c r="D169" s="12">
        <v>0</v>
      </c>
      <c r="E169" s="12">
        <v>3</v>
      </c>
      <c r="F169" s="12">
        <v>57</v>
      </c>
      <c r="G169" s="12">
        <v>1</v>
      </c>
      <c r="H169" s="80">
        <f t="shared" si="16"/>
        <v>357</v>
      </c>
      <c r="I169" s="83">
        <v>150</v>
      </c>
      <c r="J169" s="81">
        <f t="shared" si="17"/>
        <v>53550</v>
      </c>
      <c r="L169" s="12"/>
      <c r="M169" s="12"/>
      <c r="N169" s="12"/>
      <c r="O169" s="12"/>
      <c r="R169" s="80">
        <f t="shared" si="18"/>
        <v>0</v>
      </c>
      <c r="S169" s="12"/>
      <c r="U169" s="80">
        <f t="shared" si="19"/>
        <v>0</v>
      </c>
      <c r="V169" s="81">
        <f t="shared" si="20"/>
        <v>53550</v>
      </c>
      <c r="W169" s="80">
        <f t="shared" si="21"/>
        <v>0</v>
      </c>
      <c r="Y169" s="81">
        <f t="shared" si="22"/>
        <v>53550</v>
      </c>
    </row>
    <row r="170" spans="1:25" s="85" customFormat="1" x14ac:dyDescent="0.55000000000000004">
      <c r="A170" s="53"/>
      <c r="B170" s="23" t="s">
        <v>23</v>
      </c>
      <c r="C170" s="12">
        <v>15836</v>
      </c>
      <c r="D170" s="12">
        <v>4</v>
      </c>
      <c r="E170" s="12">
        <v>0</v>
      </c>
      <c r="F170" s="12">
        <v>43</v>
      </c>
      <c r="G170" s="12">
        <v>1</v>
      </c>
      <c r="H170" s="80">
        <f t="shared" si="16"/>
        <v>1643</v>
      </c>
      <c r="I170" s="83">
        <v>100</v>
      </c>
      <c r="J170" s="81">
        <f t="shared" si="17"/>
        <v>164300</v>
      </c>
      <c r="L170" s="12"/>
      <c r="M170" s="12"/>
      <c r="N170" s="12"/>
      <c r="O170" s="12"/>
      <c r="R170" s="80">
        <f t="shared" si="18"/>
        <v>0</v>
      </c>
      <c r="S170" s="12"/>
      <c r="U170" s="80">
        <f t="shared" si="19"/>
        <v>0</v>
      </c>
      <c r="V170" s="81">
        <f t="shared" si="20"/>
        <v>164300</v>
      </c>
      <c r="W170" s="80">
        <f t="shared" si="21"/>
        <v>0</v>
      </c>
      <c r="Y170" s="81">
        <f t="shared" si="22"/>
        <v>164300</v>
      </c>
    </row>
    <row r="171" spans="1:25" s="85" customFormat="1" x14ac:dyDescent="0.55000000000000004">
      <c r="A171" s="53"/>
      <c r="B171" s="23" t="s">
        <v>23</v>
      </c>
      <c r="C171" s="12">
        <v>15833</v>
      </c>
      <c r="D171" s="12">
        <v>0</v>
      </c>
      <c r="E171" s="12">
        <v>3</v>
      </c>
      <c r="F171" s="12">
        <v>15</v>
      </c>
      <c r="G171" s="12">
        <v>1</v>
      </c>
      <c r="H171" s="80">
        <f t="shared" si="16"/>
        <v>315</v>
      </c>
      <c r="I171" s="83">
        <v>150</v>
      </c>
      <c r="J171" s="81">
        <f t="shared" si="17"/>
        <v>47250</v>
      </c>
      <c r="L171" s="12"/>
      <c r="M171" s="12"/>
      <c r="N171" s="12"/>
      <c r="O171" s="12"/>
      <c r="R171" s="80">
        <f t="shared" si="18"/>
        <v>0</v>
      </c>
      <c r="S171" s="12"/>
      <c r="U171" s="80">
        <f t="shared" si="19"/>
        <v>0</v>
      </c>
      <c r="V171" s="81">
        <f t="shared" si="20"/>
        <v>47250</v>
      </c>
      <c r="W171" s="80">
        <f t="shared" si="21"/>
        <v>0</v>
      </c>
      <c r="Y171" s="81">
        <f t="shared" si="22"/>
        <v>47250</v>
      </c>
    </row>
    <row r="172" spans="1:25" s="85" customFormat="1" x14ac:dyDescent="0.55000000000000004">
      <c r="A172" s="53"/>
      <c r="B172" s="36" t="s">
        <v>159</v>
      </c>
      <c r="C172" s="12"/>
      <c r="D172" s="12">
        <v>15</v>
      </c>
      <c r="E172" s="12">
        <v>0</v>
      </c>
      <c r="F172" s="12">
        <v>0</v>
      </c>
      <c r="G172" s="12">
        <v>1</v>
      </c>
      <c r="H172" s="80">
        <f t="shared" si="16"/>
        <v>6000</v>
      </c>
      <c r="I172" s="83">
        <v>100</v>
      </c>
      <c r="J172" s="81">
        <f t="shared" si="17"/>
        <v>600000</v>
      </c>
      <c r="L172" s="12"/>
      <c r="M172" s="12"/>
      <c r="N172" s="12"/>
      <c r="O172" s="12"/>
      <c r="R172" s="80">
        <f t="shared" si="18"/>
        <v>0</v>
      </c>
      <c r="S172" s="12"/>
      <c r="U172" s="80">
        <f t="shared" si="19"/>
        <v>0</v>
      </c>
      <c r="V172" s="81">
        <f t="shared" si="20"/>
        <v>600000</v>
      </c>
      <c r="W172" s="80">
        <f t="shared" si="21"/>
        <v>0</v>
      </c>
      <c r="Y172" s="81">
        <f t="shared" si="22"/>
        <v>600000</v>
      </c>
    </row>
    <row r="173" spans="1:25" s="87" customFormat="1" x14ac:dyDescent="0.55000000000000004">
      <c r="A173" s="54"/>
      <c r="B173" s="47"/>
      <c r="C173" s="48"/>
      <c r="D173" s="48"/>
      <c r="E173" s="48"/>
      <c r="F173" s="48"/>
      <c r="G173" s="48"/>
      <c r="H173" s="86"/>
      <c r="I173" s="48"/>
      <c r="J173" s="86"/>
      <c r="L173" s="48"/>
      <c r="M173" s="48"/>
      <c r="N173" s="48"/>
      <c r="O173" s="48"/>
      <c r="R173" s="86"/>
      <c r="S173" s="48"/>
      <c r="U173" s="86"/>
      <c r="V173" s="86"/>
      <c r="W173" s="86"/>
      <c r="Y173" s="86"/>
    </row>
    <row r="174" spans="1:25" s="85" customFormat="1" x14ac:dyDescent="0.55000000000000004">
      <c r="A174" s="53">
        <v>36</v>
      </c>
      <c r="B174" s="23" t="s">
        <v>23</v>
      </c>
      <c r="C174" s="12">
        <v>15023</v>
      </c>
      <c r="D174" s="12">
        <v>1</v>
      </c>
      <c r="E174" s="12">
        <v>1</v>
      </c>
      <c r="F174" s="12">
        <v>5</v>
      </c>
      <c r="G174" s="12">
        <v>2</v>
      </c>
      <c r="H174" s="80">
        <f t="shared" si="16"/>
        <v>505</v>
      </c>
      <c r="I174" s="83">
        <v>150</v>
      </c>
      <c r="J174" s="81">
        <f t="shared" si="17"/>
        <v>75750</v>
      </c>
      <c r="L174" s="12" t="s">
        <v>160</v>
      </c>
      <c r="M174" s="12" t="s">
        <v>66</v>
      </c>
      <c r="N174" s="12">
        <v>2</v>
      </c>
      <c r="O174" s="12">
        <v>98</v>
      </c>
      <c r="P174" s="81">
        <v>100</v>
      </c>
      <c r="Q174" s="81">
        <v>6800</v>
      </c>
      <c r="R174" s="80">
        <f t="shared" si="18"/>
        <v>666400</v>
      </c>
      <c r="S174" s="12">
        <v>41</v>
      </c>
      <c r="U174" s="80">
        <f t="shared" si="19"/>
        <v>666400</v>
      </c>
      <c r="V174" s="81">
        <f t="shared" si="20"/>
        <v>742150</v>
      </c>
      <c r="W174" s="80">
        <f t="shared" si="21"/>
        <v>742150</v>
      </c>
      <c r="Y174" s="81">
        <f t="shared" si="22"/>
        <v>742150</v>
      </c>
    </row>
    <row r="175" spans="1:25" s="85" customFormat="1" x14ac:dyDescent="0.55000000000000004">
      <c r="A175" s="53"/>
      <c r="B175" s="23"/>
      <c r="C175" s="12"/>
      <c r="D175" s="12"/>
      <c r="E175" s="12"/>
      <c r="F175" s="12"/>
      <c r="G175" s="12"/>
      <c r="H175" s="80">
        <f t="shared" si="16"/>
        <v>0</v>
      </c>
      <c r="I175" s="83"/>
      <c r="J175" s="81">
        <f t="shared" si="17"/>
        <v>0</v>
      </c>
      <c r="L175" s="12" t="s">
        <v>160</v>
      </c>
      <c r="M175" s="12" t="s">
        <v>108</v>
      </c>
      <c r="N175" s="12">
        <v>2</v>
      </c>
      <c r="O175" s="12">
        <v>167.32</v>
      </c>
      <c r="P175" s="81">
        <v>100</v>
      </c>
      <c r="Q175" s="81">
        <v>6800</v>
      </c>
      <c r="R175" s="80">
        <f t="shared" si="18"/>
        <v>1137776</v>
      </c>
      <c r="S175" s="12">
        <v>21</v>
      </c>
      <c r="U175" s="80">
        <f t="shared" si="19"/>
        <v>1137776</v>
      </c>
      <c r="V175" s="81">
        <f t="shared" si="20"/>
        <v>1137776</v>
      </c>
      <c r="W175" s="80">
        <f t="shared" si="21"/>
        <v>1137776</v>
      </c>
      <c r="Y175" s="81">
        <f t="shared" si="22"/>
        <v>1137776</v>
      </c>
    </row>
    <row r="176" spans="1:25" s="85" customFormat="1" x14ac:dyDescent="0.55000000000000004">
      <c r="A176" s="53"/>
      <c r="B176" s="23"/>
      <c r="C176" s="12"/>
      <c r="D176" s="12"/>
      <c r="E176" s="12"/>
      <c r="F176" s="12"/>
      <c r="G176" s="12"/>
      <c r="H176" s="80">
        <f t="shared" si="16"/>
        <v>0</v>
      </c>
      <c r="I176" s="83"/>
      <c r="J176" s="81">
        <f t="shared" si="17"/>
        <v>0</v>
      </c>
      <c r="L176" s="12" t="s">
        <v>160</v>
      </c>
      <c r="M176" s="12" t="s">
        <v>66</v>
      </c>
      <c r="N176" s="12">
        <v>2</v>
      </c>
      <c r="O176" s="12">
        <v>72</v>
      </c>
      <c r="P176" s="81">
        <v>100</v>
      </c>
      <c r="Q176" s="81">
        <v>6800</v>
      </c>
      <c r="R176" s="80">
        <f t="shared" si="18"/>
        <v>489600</v>
      </c>
      <c r="S176" s="12">
        <v>11</v>
      </c>
      <c r="U176" s="80">
        <f t="shared" si="19"/>
        <v>489600</v>
      </c>
      <c r="V176" s="81">
        <f t="shared" si="20"/>
        <v>489600</v>
      </c>
      <c r="W176" s="80">
        <f t="shared" si="21"/>
        <v>489600</v>
      </c>
      <c r="Y176" s="81">
        <f t="shared" si="22"/>
        <v>489600</v>
      </c>
    </row>
    <row r="177" spans="1:25" s="85" customFormat="1" x14ac:dyDescent="0.55000000000000004">
      <c r="A177" s="53"/>
      <c r="B177" s="23" t="s">
        <v>23</v>
      </c>
      <c r="C177" s="12">
        <v>14843</v>
      </c>
      <c r="D177" s="12">
        <v>0</v>
      </c>
      <c r="E177" s="12">
        <v>3</v>
      </c>
      <c r="F177" s="12">
        <v>23</v>
      </c>
      <c r="G177" s="12">
        <v>3</v>
      </c>
      <c r="H177" s="80">
        <f t="shared" si="16"/>
        <v>323</v>
      </c>
      <c r="I177" s="83">
        <v>150</v>
      </c>
      <c r="J177" s="81">
        <f t="shared" si="17"/>
        <v>48450</v>
      </c>
      <c r="L177" s="12"/>
      <c r="M177" s="12" t="s">
        <v>66</v>
      </c>
      <c r="N177" s="12">
        <v>3</v>
      </c>
      <c r="O177" s="12">
        <v>108.58</v>
      </c>
      <c r="P177" s="81">
        <v>100</v>
      </c>
      <c r="Q177" s="81">
        <v>6800</v>
      </c>
      <c r="R177" s="80">
        <f t="shared" si="18"/>
        <v>738344</v>
      </c>
      <c r="S177" s="12">
        <v>11</v>
      </c>
      <c r="U177" s="80">
        <f t="shared" si="19"/>
        <v>738344</v>
      </c>
      <c r="V177" s="81">
        <f t="shared" si="20"/>
        <v>786794</v>
      </c>
      <c r="W177" s="80">
        <f t="shared" si="21"/>
        <v>786794</v>
      </c>
      <c r="Y177" s="81">
        <f t="shared" si="22"/>
        <v>786794</v>
      </c>
    </row>
    <row r="178" spans="1:25" s="85" customFormat="1" x14ac:dyDescent="0.55000000000000004">
      <c r="A178" s="53"/>
      <c r="B178" s="23" t="s">
        <v>23</v>
      </c>
      <c r="C178" s="12">
        <v>15932</v>
      </c>
      <c r="D178" s="12">
        <v>3</v>
      </c>
      <c r="E178" s="12">
        <v>1</v>
      </c>
      <c r="F178" s="12">
        <v>40</v>
      </c>
      <c r="G178" s="12">
        <v>1</v>
      </c>
      <c r="H178" s="80">
        <f t="shared" si="16"/>
        <v>1340</v>
      </c>
      <c r="I178" s="83">
        <v>100</v>
      </c>
      <c r="J178" s="81">
        <f t="shared" si="17"/>
        <v>134000</v>
      </c>
      <c r="L178" s="12"/>
      <c r="M178" s="12"/>
      <c r="N178" s="12"/>
      <c r="O178" s="12"/>
      <c r="R178" s="80">
        <f t="shared" si="18"/>
        <v>0</v>
      </c>
      <c r="S178" s="12"/>
      <c r="U178" s="80">
        <f t="shared" si="19"/>
        <v>0</v>
      </c>
      <c r="V178" s="81">
        <f t="shared" si="20"/>
        <v>134000</v>
      </c>
      <c r="W178" s="80">
        <f t="shared" si="21"/>
        <v>0</v>
      </c>
      <c r="Y178" s="81">
        <f t="shared" si="22"/>
        <v>134000</v>
      </c>
    </row>
    <row r="179" spans="1:25" s="85" customFormat="1" x14ac:dyDescent="0.55000000000000004">
      <c r="A179" s="53"/>
      <c r="B179" s="23" t="s">
        <v>23</v>
      </c>
      <c r="C179" s="12">
        <v>15827</v>
      </c>
      <c r="D179" s="12">
        <v>5</v>
      </c>
      <c r="E179" s="12">
        <v>2</v>
      </c>
      <c r="F179" s="12">
        <v>1</v>
      </c>
      <c r="G179" s="12">
        <v>1</v>
      </c>
      <c r="H179" s="80">
        <f t="shared" si="16"/>
        <v>2201</v>
      </c>
      <c r="I179" s="83">
        <v>130</v>
      </c>
      <c r="J179" s="81">
        <f t="shared" si="17"/>
        <v>286130</v>
      </c>
      <c r="L179" s="12"/>
      <c r="M179" s="12"/>
      <c r="N179" s="12"/>
      <c r="O179" s="12"/>
      <c r="R179" s="80">
        <f t="shared" si="18"/>
        <v>0</v>
      </c>
      <c r="S179" s="12"/>
      <c r="U179" s="80">
        <f t="shared" si="19"/>
        <v>0</v>
      </c>
      <c r="V179" s="81">
        <f t="shared" si="20"/>
        <v>286130</v>
      </c>
      <c r="W179" s="80">
        <f t="shared" si="21"/>
        <v>0</v>
      </c>
      <c r="Y179" s="81">
        <f t="shared" si="22"/>
        <v>286130</v>
      </c>
    </row>
    <row r="180" spans="1:25" s="85" customFormat="1" x14ac:dyDescent="0.55000000000000004">
      <c r="A180" s="53"/>
      <c r="B180" s="23" t="s">
        <v>23</v>
      </c>
      <c r="C180" s="12">
        <v>15083</v>
      </c>
      <c r="D180" s="12">
        <v>0</v>
      </c>
      <c r="E180" s="12">
        <v>3</v>
      </c>
      <c r="F180" s="12">
        <v>11</v>
      </c>
      <c r="G180" s="12">
        <v>1</v>
      </c>
      <c r="H180" s="80">
        <f t="shared" si="16"/>
        <v>311</v>
      </c>
      <c r="I180" s="83">
        <v>130</v>
      </c>
      <c r="J180" s="81">
        <f t="shared" si="17"/>
        <v>40430</v>
      </c>
      <c r="L180" s="12"/>
      <c r="M180" s="12"/>
      <c r="N180" s="12"/>
      <c r="O180" s="12"/>
      <c r="R180" s="80">
        <f t="shared" si="18"/>
        <v>0</v>
      </c>
      <c r="S180" s="12"/>
      <c r="U180" s="80">
        <f t="shared" si="19"/>
        <v>0</v>
      </c>
      <c r="V180" s="81">
        <f t="shared" si="20"/>
        <v>40430</v>
      </c>
      <c r="W180" s="80">
        <f t="shared" si="21"/>
        <v>0</v>
      </c>
      <c r="Y180" s="81">
        <f t="shared" si="22"/>
        <v>40430</v>
      </c>
    </row>
    <row r="181" spans="1:25" s="85" customFormat="1" x14ac:dyDescent="0.55000000000000004">
      <c r="A181" s="53"/>
      <c r="B181" s="23" t="s">
        <v>23</v>
      </c>
      <c r="C181" s="12">
        <v>15453</v>
      </c>
      <c r="D181" s="12">
        <v>1</v>
      </c>
      <c r="E181" s="12">
        <v>2</v>
      </c>
      <c r="F181" s="12">
        <v>53</v>
      </c>
      <c r="G181" s="12">
        <v>1</v>
      </c>
      <c r="H181" s="80">
        <f t="shared" si="16"/>
        <v>653</v>
      </c>
      <c r="I181" s="83">
        <v>100</v>
      </c>
      <c r="J181" s="81">
        <f t="shared" si="17"/>
        <v>65300</v>
      </c>
      <c r="L181" s="12"/>
      <c r="M181" s="12"/>
      <c r="N181" s="12"/>
      <c r="O181" s="12"/>
      <c r="R181" s="80">
        <f t="shared" si="18"/>
        <v>0</v>
      </c>
      <c r="S181" s="12"/>
      <c r="U181" s="80">
        <f t="shared" si="19"/>
        <v>0</v>
      </c>
      <c r="V181" s="81">
        <f t="shared" si="20"/>
        <v>65300</v>
      </c>
      <c r="W181" s="80">
        <f t="shared" si="21"/>
        <v>0</v>
      </c>
      <c r="Y181" s="81">
        <f t="shared" si="22"/>
        <v>65300</v>
      </c>
    </row>
    <row r="182" spans="1:25" s="85" customFormat="1" x14ac:dyDescent="0.55000000000000004">
      <c r="A182" s="53"/>
      <c r="B182" s="23" t="s">
        <v>23</v>
      </c>
      <c r="C182" s="12">
        <v>15691</v>
      </c>
      <c r="D182" s="12">
        <v>0</v>
      </c>
      <c r="E182" s="12">
        <v>2</v>
      </c>
      <c r="F182" s="12">
        <v>11</v>
      </c>
      <c r="G182" s="12">
        <v>1</v>
      </c>
      <c r="H182" s="80">
        <f t="shared" si="16"/>
        <v>211</v>
      </c>
      <c r="I182" s="83">
        <v>100</v>
      </c>
      <c r="J182" s="81">
        <f t="shared" si="17"/>
        <v>21100</v>
      </c>
      <c r="L182" s="12"/>
      <c r="M182" s="12"/>
      <c r="N182" s="12"/>
      <c r="O182" s="12"/>
      <c r="R182" s="80">
        <f t="shared" si="18"/>
        <v>0</v>
      </c>
      <c r="S182" s="12"/>
      <c r="U182" s="80">
        <f t="shared" si="19"/>
        <v>0</v>
      </c>
      <c r="V182" s="81">
        <f t="shared" si="20"/>
        <v>21100</v>
      </c>
      <c r="W182" s="80">
        <f t="shared" si="21"/>
        <v>0</v>
      </c>
      <c r="Y182" s="81">
        <f t="shared" si="22"/>
        <v>21100</v>
      </c>
    </row>
    <row r="183" spans="1:25" s="85" customFormat="1" x14ac:dyDescent="0.55000000000000004">
      <c r="A183" s="53"/>
      <c r="B183" s="23" t="s">
        <v>23</v>
      </c>
      <c r="C183" s="12">
        <v>15458</v>
      </c>
      <c r="D183" s="12">
        <v>3</v>
      </c>
      <c r="E183" s="12">
        <v>1</v>
      </c>
      <c r="F183" s="12">
        <v>47</v>
      </c>
      <c r="G183" s="12">
        <v>1</v>
      </c>
      <c r="H183" s="80">
        <f t="shared" si="16"/>
        <v>1347</v>
      </c>
      <c r="I183" s="83">
        <v>100</v>
      </c>
      <c r="J183" s="81">
        <f t="shared" si="17"/>
        <v>134700</v>
      </c>
      <c r="L183" s="12"/>
      <c r="M183" s="12"/>
      <c r="N183" s="12"/>
      <c r="O183" s="12"/>
      <c r="R183" s="80">
        <f t="shared" si="18"/>
        <v>0</v>
      </c>
      <c r="S183" s="12"/>
      <c r="U183" s="80">
        <f t="shared" si="19"/>
        <v>0</v>
      </c>
      <c r="V183" s="81">
        <f t="shared" si="20"/>
        <v>134700</v>
      </c>
      <c r="W183" s="80">
        <f t="shared" si="21"/>
        <v>0</v>
      </c>
      <c r="Y183" s="81">
        <f t="shared" si="22"/>
        <v>134700</v>
      </c>
    </row>
    <row r="184" spans="1:25" s="87" customFormat="1" x14ac:dyDescent="0.55000000000000004">
      <c r="A184" s="54"/>
      <c r="B184" s="47"/>
      <c r="C184" s="48"/>
      <c r="D184" s="48"/>
      <c r="E184" s="48"/>
      <c r="F184" s="48"/>
      <c r="G184" s="48"/>
      <c r="H184" s="86"/>
      <c r="I184" s="48"/>
      <c r="J184" s="86"/>
      <c r="L184" s="48"/>
      <c r="M184" s="48"/>
      <c r="N184" s="48"/>
      <c r="O184" s="48"/>
      <c r="R184" s="86"/>
      <c r="S184" s="48"/>
      <c r="U184" s="86"/>
      <c r="V184" s="86"/>
      <c r="W184" s="86"/>
      <c r="Y184" s="86"/>
    </row>
    <row r="185" spans="1:25" s="85" customFormat="1" x14ac:dyDescent="0.55000000000000004">
      <c r="A185" s="53">
        <v>37</v>
      </c>
      <c r="B185" s="27" t="s">
        <v>23</v>
      </c>
      <c r="C185" s="26">
        <v>15790</v>
      </c>
      <c r="D185" s="26">
        <v>1</v>
      </c>
      <c r="E185" s="26">
        <v>0</v>
      </c>
      <c r="F185" s="26">
        <v>97</v>
      </c>
      <c r="G185" s="12">
        <v>1</v>
      </c>
      <c r="H185" s="80">
        <f t="shared" si="16"/>
        <v>497</v>
      </c>
      <c r="I185" s="83">
        <v>100</v>
      </c>
      <c r="J185" s="81">
        <f t="shared" si="17"/>
        <v>49700</v>
      </c>
      <c r="L185" s="26"/>
      <c r="M185" s="26"/>
      <c r="N185" s="26"/>
      <c r="O185" s="26"/>
      <c r="R185" s="80">
        <f t="shared" si="18"/>
        <v>0</v>
      </c>
      <c r="S185" s="26"/>
      <c r="U185" s="80">
        <f t="shared" si="19"/>
        <v>0</v>
      </c>
      <c r="V185" s="81">
        <f t="shared" si="20"/>
        <v>49700</v>
      </c>
      <c r="W185" s="80">
        <f t="shared" si="21"/>
        <v>0</v>
      </c>
      <c r="Y185" s="81">
        <f t="shared" si="22"/>
        <v>49700</v>
      </c>
    </row>
    <row r="186" spans="1:25" s="85" customFormat="1" x14ac:dyDescent="0.55000000000000004">
      <c r="A186" s="53"/>
      <c r="B186" s="27" t="s">
        <v>23</v>
      </c>
      <c r="C186" s="26">
        <v>15920</v>
      </c>
      <c r="D186" s="26">
        <v>1</v>
      </c>
      <c r="E186" s="26">
        <v>0</v>
      </c>
      <c r="F186" s="26">
        <v>67</v>
      </c>
      <c r="G186" s="12">
        <v>1</v>
      </c>
      <c r="H186" s="80">
        <f t="shared" si="16"/>
        <v>467</v>
      </c>
      <c r="I186" s="83">
        <v>100</v>
      </c>
      <c r="J186" s="81">
        <f t="shared" si="17"/>
        <v>46700</v>
      </c>
      <c r="L186" s="26"/>
      <c r="M186" s="26"/>
      <c r="N186" s="26"/>
      <c r="O186" s="26"/>
      <c r="R186" s="80">
        <f t="shared" si="18"/>
        <v>0</v>
      </c>
      <c r="S186" s="26"/>
      <c r="U186" s="80">
        <f t="shared" si="19"/>
        <v>0</v>
      </c>
      <c r="V186" s="81">
        <f t="shared" si="20"/>
        <v>46700</v>
      </c>
      <c r="W186" s="80">
        <f t="shared" si="21"/>
        <v>0</v>
      </c>
      <c r="Y186" s="81">
        <f t="shared" si="22"/>
        <v>46700</v>
      </c>
    </row>
    <row r="187" spans="1:25" s="87" customFormat="1" x14ac:dyDescent="0.55000000000000004">
      <c r="A187" s="54"/>
      <c r="B187" s="47"/>
      <c r="C187" s="48"/>
      <c r="D187" s="48"/>
      <c r="E187" s="48"/>
      <c r="F187" s="48"/>
      <c r="G187" s="48"/>
      <c r="H187" s="86"/>
      <c r="I187" s="48"/>
      <c r="J187" s="86"/>
      <c r="L187" s="48"/>
      <c r="M187" s="48"/>
      <c r="N187" s="48"/>
      <c r="O187" s="48"/>
      <c r="R187" s="86"/>
      <c r="S187" s="48"/>
      <c r="U187" s="86"/>
      <c r="V187" s="86"/>
      <c r="W187" s="86"/>
      <c r="Y187" s="86"/>
    </row>
    <row r="188" spans="1:25" s="85" customFormat="1" x14ac:dyDescent="0.55000000000000004">
      <c r="A188" s="53">
        <v>38</v>
      </c>
      <c r="B188" s="23" t="s">
        <v>23</v>
      </c>
      <c r="C188" s="12">
        <v>15777</v>
      </c>
      <c r="D188" s="12">
        <v>1</v>
      </c>
      <c r="E188" s="12">
        <v>0</v>
      </c>
      <c r="F188" s="12">
        <v>16</v>
      </c>
      <c r="G188" s="12">
        <v>2</v>
      </c>
      <c r="H188" s="80">
        <f t="shared" si="16"/>
        <v>416</v>
      </c>
      <c r="I188" s="83">
        <v>130</v>
      </c>
      <c r="J188" s="81">
        <f t="shared" si="17"/>
        <v>54080</v>
      </c>
      <c r="L188" s="12" t="s">
        <v>160</v>
      </c>
      <c r="M188" s="12" t="s">
        <v>66</v>
      </c>
      <c r="N188" s="12">
        <v>2</v>
      </c>
      <c r="O188" s="12">
        <v>165</v>
      </c>
      <c r="P188" s="81">
        <v>100</v>
      </c>
      <c r="Q188" s="81">
        <v>6800</v>
      </c>
      <c r="R188" s="80">
        <f t="shared" si="18"/>
        <v>1122000</v>
      </c>
      <c r="S188" s="12">
        <v>38</v>
      </c>
      <c r="U188" s="80">
        <f t="shared" si="19"/>
        <v>1122000</v>
      </c>
      <c r="V188" s="81">
        <f t="shared" si="20"/>
        <v>1176080</v>
      </c>
      <c r="W188" s="80">
        <f t="shared" si="21"/>
        <v>1176080</v>
      </c>
      <c r="Y188" s="81">
        <f t="shared" si="22"/>
        <v>1176080</v>
      </c>
    </row>
    <row r="189" spans="1:25" s="85" customFormat="1" x14ac:dyDescent="0.55000000000000004">
      <c r="A189" s="53"/>
      <c r="B189" s="23"/>
      <c r="C189" s="12"/>
      <c r="D189" s="12"/>
      <c r="E189" s="12"/>
      <c r="F189" s="12"/>
      <c r="G189" s="12"/>
      <c r="H189" s="80">
        <f t="shared" si="16"/>
        <v>0</v>
      </c>
      <c r="I189" s="83"/>
      <c r="J189" s="81">
        <f t="shared" si="17"/>
        <v>0</v>
      </c>
      <c r="L189" s="12"/>
      <c r="M189" s="12" t="s">
        <v>161</v>
      </c>
      <c r="N189" s="12">
        <v>2</v>
      </c>
      <c r="O189" s="12">
        <v>12</v>
      </c>
      <c r="P189" s="81">
        <v>100</v>
      </c>
      <c r="Q189" s="81">
        <v>6800</v>
      </c>
      <c r="R189" s="80">
        <f t="shared" si="18"/>
        <v>81600</v>
      </c>
      <c r="S189" s="12">
        <v>31</v>
      </c>
      <c r="U189" s="80">
        <f t="shared" si="19"/>
        <v>81600</v>
      </c>
      <c r="V189" s="81">
        <f t="shared" si="20"/>
        <v>81600</v>
      </c>
      <c r="W189" s="80">
        <f t="shared" si="21"/>
        <v>81600</v>
      </c>
      <c r="Y189" s="81">
        <f t="shared" si="22"/>
        <v>81600</v>
      </c>
    </row>
    <row r="190" spans="1:25" s="85" customFormat="1" x14ac:dyDescent="0.55000000000000004">
      <c r="A190" s="53"/>
      <c r="B190" s="23"/>
      <c r="C190" s="12"/>
      <c r="D190" s="12"/>
      <c r="E190" s="12"/>
      <c r="F190" s="12"/>
      <c r="G190" s="12"/>
      <c r="H190" s="80">
        <f t="shared" si="16"/>
        <v>0</v>
      </c>
      <c r="I190" s="83"/>
      <c r="J190" s="81">
        <f t="shared" si="17"/>
        <v>0</v>
      </c>
      <c r="L190" s="12"/>
      <c r="M190" s="12" t="s">
        <v>66</v>
      </c>
      <c r="N190" s="12">
        <v>2</v>
      </c>
      <c r="O190" s="12">
        <v>48</v>
      </c>
      <c r="P190" s="81">
        <v>100</v>
      </c>
      <c r="Q190" s="81">
        <v>6800</v>
      </c>
      <c r="R190" s="80">
        <f t="shared" si="18"/>
        <v>326400</v>
      </c>
      <c r="S190" s="12">
        <v>3</v>
      </c>
      <c r="U190" s="80">
        <f t="shared" si="19"/>
        <v>326400</v>
      </c>
      <c r="V190" s="81">
        <f t="shared" si="20"/>
        <v>326400</v>
      </c>
      <c r="W190" s="80">
        <f t="shared" si="21"/>
        <v>326400</v>
      </c>
      <c r="Y190" s="81">
        <f t="shared" si="22"/>
        <v>326400</v>
      </c>
    </row>
    <row r="191" spans="1:25" s="85" customFormat="1" x14ac:dyDescent="0.55000000000000004">
      <c r="A191" s="53"/>
      <c r="B191" s="23" t="s">
        <v>23</v>
      </c>
      <c r="C191" s="12">
        <v>16007</v>
      </c>
      <c r="D191" s="12">
        <v>2</v>
      </c>
      <c r="E191" s="12">
        <v>0</v>
      </c>
      <c r="F191" s="12">
        <v>57</v>
      </c>
      <c r="G191" s="12">
        <v>1</v>
      </c>
      <c r="H191" s="80">
        <f t="shared" si="16"/>
        <v>857</v>
      </c>
      <c r="I191" s="83">
        <v>100</v>
      </c>
      <c r="J191" s="81">
        <f t="shared" si="17"/>
        <v>85700</v>
      </c>
      <c r="L191" s="12"/>
      <c r="M191" s="12"/>
      <c r="N191" s="12"/>
      <c r="O191" s="12"/>
      <c r="R191" s="80">
        <f t="shared" si="18"/>
        <v>0</v>
      </c>
      <c r="S191" s="12"/>
      <c r="U191" s="80">
        <f t="shared" si="19"/>
        <v>0</v>
      </c>
      <c r="V191" s="81">
        <f t="shared" si="20"/>
        <v>85700</v>
      </c>
      <c r="W191" s="80">
        <f t="shared" si="21"/>
        <v>0</v>
      </c>
      <c r="Y191" s="81">
        <f t="shared" si="22"/>
        <v>85700</v>
      </c>
    </row>
    <row r="192" spans="1:25" s="87" customFormat="1" x14ac:dyDescent="0.55000000000000004">
      <c r="A192" s="54"/>
      <c r="B192" s="47"/>
      <c r="C192" s="48"/>
      <c r="D192" s="48"/>
      <c r="E192" s="48"/>
      <c r="F192" s="48"/>
      <c r="G192" s="48"/>
      <c r="H192" s="86"/>
      <c r="I192" s="48"/>
      <c r="J192" s="86"/>
      <c r="L192" s="48"/>
      <c r="M192" s="48"/>
      <c r="N192" s="48"/>
      <c r="O192" s="48"/>
      <c r="R192" s="86"/>
      <c r="S192" s="48"/>
      <c r="U192" s="86"/>
      <c r="V192" s="86"/>
      <c r="W192" s="86"/>
      <c r="Y192" s="86"/>
    </row>
    <row r="193" spans="1:25" s="85" customFormat="1" x14ac:dyDescent="0.55000000000000004">
      <c r="A193" s="53">
        <v>39</v>
      </c>
      <c r="B193" s="23" t="s">
        <v>23</v>
      </c>
      <c r="C193" s="12">
        <v>15026</v>
      </c>
      <c r="D193" s="12">
        <v>0</v>
      </c>
      <c r="E193" s="12">
        <v>2</v>
      </c>
      <c r="F193" s="12">
        <v>20</v>
      </c>
      <c r="G193" s="12">
        <v>2</v>
      </c>
      <c r="H193" s="80">
        <f t="shared" si="16"/>
        <v>220</v>
      </c>
      <c r="I193" s="83">
        <v>150</v>
      </c>
      <c r="J193" s="81">
        <f t="shared" si="17"/>
        <v>33000</v>
      </c>
      <c r="L193" s="12" t="s">
        <v>160</v>
      </c>
      <c r="M193" s="12" t="s">
        <v>66</v>
      </c>
      <c r="N193" s="12">
        <v>2</v>
      </c>
      <c r="O193" s="12">
        <v>136</v>
      </c>
      <c r="P193" s="81">
        <v>100</v>
      </c>
      <c r="Q193" s="81">
        <v>6800</v>
      </c>
      <c r="R193" s="80">
        <f t="shared" si="18"/>
        <v>924800</v>
      </c>
      <c r="S193" s="12">
        <v>31</v>
      </c>
      <c r="U193" s="80">
        <f t="shared" si="19"/>
        <v>924800</v>
      </c>
      <c r="V193" s="81">
        <f t="shared" si="20"/>
        <v>957800</v>
      </c>
      <c r="W193" s="80">
        <f t="shared" si="21"/>
        <v>957800</v>
      </c>
      <c r="Y193" s="81">
        <f t="shared" si="22"/>
        <v>957800</v>
      </c>
    </row>
    <row r="194" spans="1:25" s="85" customFormat="1" x14ac:dyDescent="0.55000000000000004">
      <c r="A194" s="53"/>
      <c r="B194" s="23"/>
      <c r="C194" s="12"/>
      <c r="D194" s="12"/>
      <c r="E194" s="12"/>
      <c r="F194" s="12"/>
      <c r="G194" s="12"/>
      <c r="H194" s="80">
        <f t="shared" si="16"/>
        <v>0</v>
      </c>
      <c r="I194" s="83"/>
      <c r="J194" s="81">
        <f t="shared" si="17"/>
        <v>0</v>
      </c>
      <c r="L194" s="12"/>
      <c r="M194" s="12" t="s">
        <v>161</v>
      </c>
      <c r="N194" s="12">
        <v>2</v>
      </c>
      <c r="O194" s="12">
        <v>8.75</v>
      </c>
      <c r="P194" s="81">
        <v>100</v>
      </c>
      <c r="Q194" s="81">
        <v>6800</v>
      </c>
      <c r="R194" s="80">
        <f t="shared" si="18"/>
        <v>59500</v>
      </c>
      <c r="S194" s="12">
        <v>31</v>
      </c>
      <c r="U194" s="80">
        <f t="shared" si="19"/>
        <v>59500</v>
      </c>
      <c r="V194" s="81">
        <f t="shared" si="20"/>
        <v>59500</v>
      </c>
      <c r="W194" s="80">
        <f t="shared" si="21"/>
        <v>59500</v>
      </c>
      <c r="Y194" s="81">
        <f t="shared" si="22"/>
        <v>59500</v>
      </c>
    </row>
    <row r="195" spans="1:25" s="85" customFormat="1" x14ac:dyDescent="0.55000000000000004">
      <c r="A195" s="53"/>
      <c r="B195" s="23" t="s">
        <v>23</v>
      </c>
      <c r="C195" s="12">
        <v>15093</v>
      </c>
      <c r="D195" s="12">
        <v>1</v>
      </c>
      <c r="E195" s="12">
        <v>0</v>
      </c>
      <c r="F195" s="12">
        <v>12</v>
      </c>
      <c r="G195" s="12">
        <v>1</v>
      </c>
      <c r="H195" s="80">
        <f t="shared" si="16"/>
        <v>412</v>
      </c>
      <c r="I195" s="83">
        <v>100</v>
      </c>
      <c r="J195" s="81">
        <f t="shared" si="17"/>
        <v>41200</v>
      </c>
      <c r="L195" s="12"/>
      <c r="M195" s="12"/>
      <c r="N195" s="12"/>
      <c r="O195" s="12"/>
      <c r="R195" s="80">
        <f t="shared" si="18"/>
        <v>0</v>
      </c>
      <c r="S195" s="12"/>
      <c r="U195" s="80">
        <f t="shared" si="19"/>
        <v>0</v>
      </c>
      <c r="V195" s="81">
        <f t="shared" si="20"/>
        <v>41200</v>
      </c>
      <c r="W195" s="80">
        <f t="shared" si="21"/>
        <v>0</v>
      </c>
      <c r="Y195" s="81">
        <f t="shared" si="22"/>
        <v>41200</v>
      </c>
    </row>
    <row r="196" spans="1:25" s="85" customFormat="1" x14ac:dyDescent="0.55000000000000004">
      <c r="A196" s="53"/>
      <c r="B196" s="23" t="s">
        <v>23</v>
      </c>
      <c r="C196" s="12">
        <v>16037</v>
      </c>
      <c r="D196" s="12">
        <v>3</v>
      </c>
      <c r="E196" s="12">
        <v>1</v>
      </c>
      <c r="F196" s="12">
        <v>22</v>
      </c>
      <c r="G196" s="12">
        <v>1</v>
      </c>
      <c r="H196" s="80">
        <f t="shared" si="16"/>
        <v>1322</v>
      </c>
      <c r="I196" s="83">
        <v>100</v>
      </c>
      <c r="J196" s="81">
        <f t="shared" si="17"/>
        <v>132200</v>
      </c>
      <c r="L196" s="12"/>
      <c r="M196" s="12"/>
      <c r="N196" s="12"/>
      <c r="O196" s="12"/>
      <c r="R196" s="80">
        <f t="shared" si="18"/>
        <v>0</v>
      </c>
      <c r="S196" s="12"/>
      <c r="U196" s="80">
        <f t="shared" si="19"/>
        <v>0</v>
      </c>
      <c r="V196" s="81">
        <f t="shared" si="20"/>
        <v>132200</v>
      </c>
      <c r="W196" s="80">
        <f t="shared" si="21"/>
        <v>0</v>
      </c>
      <c r="Y196" s="81">
        <f t="shared" si="22"/>
        <v>132200</v>
      </c>
    </row>
    <row r="197" spans="1:25" s="85" customFormat="1" x14ac:dyDescent="0.55000000000000004">
      <c r="A197" s="53"/>
      <c r="B197" s="23" t="s">
        <v>23</v>
      </c>
      <c r="C197" s="12">
        <v>15762</v>
      </c>
      <c r="D197" s="12">
        <v>0</v>
      </c>
      <c r="E197" s="12">
        <v>3</v>
      </c>
      <c r="F197" s="12">
        <v>5</v>
      </c>
      <c r="G197" s="12">
        <v>1</v>
      </c>
      <c r="H197" s="80">
        <f t="shared" si="16"/>
        <v>305</v>
      </c>
      <c r="I197" s="83">
        <v>100</v>
      </c>
      <c r="J197" s="81">
        <f t="shared" si="17"/>
        <v>30500</v>
      </c>
      <c r="L197" s="12"/>
      <c r="M197" s="12"/>
      <c r="N197" s="12"/>
      <c r="O197" s="12"/>
      <c r="R197" s="80">
        <f t="shared" si="18"/>
        <v>0</v>
      </c>
      <c r="S197" s="12"/>
      <c r="U197" s="80">
        <f t="shared" si="19"/>
        <v>0</v>
      </c>
      <c r="V197" s="81">
        <f t="shared" si="20"/>
        <v>30500</v>
      </c>
      <c r="W197" s="80">
        <f t="shared" si="21"/>
        <v>0</v>
      </c>
      <c r="Y197" s="81">
        <f t="shared" si="22"/>
        <v>30500</v>
      </c>
    </row>
    <row r="198" spans="1:25" s="85" customFormat="1" x14ac:dyDescent="0.55000000000000004">
      <c r="A198" s="53"/>
      <c r="B198" s="23" t="s">
        <v>23</v>
      </c>
      <c r="C198" s="12">
        <v>15864</v>
      </c>
      <c r="D198" s="12">
        <v>2</v>
      </c>
      <c r="E198" s="12">
        <v>0</v>
      </c>
      <c r="F198" s="12">
        <v>37</v>
      </c>
      <c r="G198" s="12">
        <v>1</v>
      </c>
      <c r="H198" s="80">
        <f t="shared" si="16"/>
        <v>837</v>
      </c>
      <c r="I198" s="83">
        <v>150</v>
      </c>
      <c r="J198" s="81">
        <f t="shared" si="17"/>
        <v>125550</v>
      </c>
      <c r="L198" s="12"/>
      <c r="M198" s="12"/>
      <c r="N198" s="12"/>
      <c r="O198" s="12"/>
      <c r="R198" s="80">
        <f t="shared" si="18"/>
        <v>0</v>
      </c>
      <c r="S198" s="12"/>
      <c r="U198" s="80">
        <f t="shared" si="19"/>
        <v>0</v>
      </c>
      <c r="V198" s="81">
        <f t="shared" si="20"/>
        <v>125550</v>
      </c>
      <c r="W198" s="80">
        <f t="shared" si="21"/>
        <v>0</v>
      </c>
      <c r="Y198" s="81">
        <f t="shared" si="22"/>
        <v>125550</v>
      </c>
    </row>
    <row r="199" spans="1:25" s="85" customFormat="1" x14ac:dyDescent="0.55000000000000004">
      <c r="A199" s="53"/>
      <c r="B199" s="23" t="s">
        <v>23</v>
      </c>
      <c r="C199" s="12">
        <v>14845</v>
      </c>
      <c r="D199" s="12">
        <v>0</v>
      </c>
      <c r="E199" s="12">
        <v>3</v>
      </c>
      <c r="F199" s="12">
        <v>47</v>
      </c>
      <c r="G199" s="12">
        <v>1</v>
      </c>
      <c r="H199" s="80">
        <f t="shared" si="16"/>
        <v>347</v>
      </c>
      <c r="I199" s="83">
        <v>150</v>
      </c>
      <c r="J199" s="81">
        <f t="shared" si="17"/>
        <v>52050</v>
      </c>
      <c r="L199" s="12"/>
      <c r="M199" s="12"/>
      <c r="N199" s="12"/>
      <c r="O199" s="12"/>
      <c r="R199" s="80">
        <f t="shared" si="18"/>
        <v>0</v>
      </c>
      <c r="S199" s="12"/>
      <c r="U199" s="80">
        <f t="shared" si="19"/>
        <v>0</v>
      </c>
      <c r="V199" s="81">
        <f t="shared" si="20"/>
        <v>52050</v>
      </c>
      <c r="W199" s="80">
        <f t="shared" si="21"/>
        <v>0</v>
      </c>
      <c r="Y199" s="81">
        <f t="shared" si="22"/>
        <v>52050</v>
      </c>
    </row>
    <row r="200" spans="1:25" s="85" customFormat="1" x14ac:dyDescent="0.55000000000000004">
      <c r="A200" s="53"/>
      <c r="B200" s="23" t="s">
        <v>23</v>
      </c>
      <c r="C200" s="12">
        <v>15097</v>
      </c>
      <c r="D200" s="12">
        <v>1</v>
      </c>
      <c r="E200" s="12">
        <v>3</v>
      </c>
      <c r="F200" s="12">
        <v>90</v>
      </c>
      <c r="G200" s="12">
        <v>1</v>
      </c>
      <c r="H200" s="80">
        <f t="shared" si="16"/>
        <v>790</v>
      </c>
      <c r="I200" s="83">
        <v>100</v>
      </c>
      <c r="J200" s="81">
        <f t="shared" si="17"/>
        <v>79000</v>
      </c>
      <c r="L200" s="12"/>
      <c r="M200" s="12"/>
      <c r="N200" s="12"/>
      <c r="O200" s="12"/>
      <c r="R200" s="80">
        <f t="shared" si="18"/>
        <v>0</v>
      </c>
      <c r="S200" s="12"/>
      <c r="U200" s="80">
        <f t="shared" si="19"/>
        <v>0</v>
      </c>
      <c r="V200" s="81">
        <f t="shared" si="20"/>
        <v>79000</v>
      </c>
      <c r="W200" s="80">
        <f t="shared" si="21"/>
        <v>0</v>
      </c>
      <c r="Y200" s="81">
        <f t="shared" si="22"/>
        <v>79000</v>
      </c>
    </row>
    <row r="201" spans="1:25" s="87" customFormat="1" x14ac:dyDescent="0.55000000000000004">
      <c r="A201" s="54"/>
      <c r="B201" s="47"/>
      <c r="C201" s="48"/>
      <c r="D201" s="48"/>
      <c r="E201" s="48"/>
      <c r="F201" s="48"/>
      <c r="G201" s="48"/>
      <c r="H201" s="86"/>
      <c r="I201" s="48"/>
      <c r="J201" s="86"/>
      <c r="L201" s="48"/>
      <c r="M201" s="48"/>
      <c r="N201" s="48"/>
      <c r="O201" s="48"/>
      <c r="R201" s="86"/>
      <c r="S201" s="48"/>
      <c r="U201" s="86"/>
      <c r="V201" s="86"/>
      <c r="W201" s="86"/>
      <c r="Y201" s="86"/>
    </row>
    <row r="202" spans="1:25" s="85" customFormat="1" x14ac:dyDescent="0.55000000000000004">
      <c r="A202" s="53">
        <v>40</v>
      </c>
      <c r="B202" s="23" t="s">
        <v>23</v>
      </c>
      <c r="C202" s="12">
        <v>14914</v>
      </c>
      <c r="D202" s="12">
        <v>0</v>
      </c>
      <c r="E202" s="12">
        <v>2</v>
      </c>
      <c r="F202" s="12">
        <v>81</v>
      </c>
      <c r="G202" s="12">
        <v>2</v>
      </c>
      <c r="H202" s="80">
        <f t="shared" ref="H202:H264" si="23">+(D202*400)+(E202*100)+F202</f>
        <v>281</v>
      </c>
      <c r="I202" s="83">
        <v>150</v>
      </c>
      <c r="J202" s="81">
        <f t="shared" ref="J202:J264" si="24">H202*I202</f>
        <v>42150</v>
      </c>
      <c r="L202" s="12" t="s">
        <v>160</v>
      </c>
      <c r="M202" s="12" t="s">
        <v>66</v>
      </c>
      <c r="N202" s="12">
        <v>2</v>
      </c>
      <c r="O202" s="12">
        <v>104.31</v>
      </c>
      <c r="P202" s="81">
        <v>100</v>
      </c>
      <c r="Q202" s="81">
        <v>6800</v>
      </c>
      <c r="R202" s="80">
        <f t="shared" ref="R202:R264" si="25">O202*Q202</f>
        <v>709308</v>
      </c>
      <c r="S202" s="12">
        <v>26</v>
      </c>
      <c r="U202" s="80">
        <f t="shared" ref="U202:U264" si="26">R202*(100-T202)/100</f>
        <v>709308</v>
      </c>
      <c r="V202" s="81">
        <f t="shared" ref="V202:V264" si="27">J202+U202</f>
        <v>751458</v>
      </c>
      <c r="W202" s="80">
        <f t="shared" ref="W202:W264" si="28">V202*P202/100</f>
        <v>751458</v>
      </c>
      <c r="Y202" s="81">
        <f t="shared" ref="Y202:Y264" si="29">J202+U202</f>
        <v>751458</v>
      </c>
    </row>
    <row r="203" spans="1:25" s="85" customFormat="1" x14ac:dyDescent="0.55000000000000004">
      <c r="A203" s="53"/>
      <c r="B203" s="23"/>
      <c r="C203" s="12"/>
      <c r="D203" s="12"/>
      <c r="E203" s="12"/>
      <c r="F203" s="12"/>
      <c r="G203" s="12"/>
      <c r="H203" s="80">
        <f t="shared" si="23"/>
        <v>0</v>
      </c>
      <c r="I203" s="83"/>
      <c r="J203" s="81">
        <f t="shared" si="24"/>
        <v>0</v>
      </c>
      <c r="L203" s="12"/>
      <c r="M203" s="12" t="s">
        <v>161</v>
      </c>
      <c r="N203" s="12">
        <v>2</v>
      </c>
      <c r="O203" s="12">
        <v>12.92</v>
      </c>
      <c r="P203" s="81">
        <v>100</v>
      </c>
      <c r="Q203" s="81">
        <v>6800</v>
      </c>
      <c r="R203" s="80">
        <f t="shared" si="25"/>
        <v>87856</v>
      </c>
      <c r="S203" s="12">
        <v>26</v>
      </c>
      <c r="U203" s="80">
        <f t="shared" si="26"/>
        <v>87856</v>
      </c>
      <c r="V203" s="81">
        <f t="shared" si="27"/>
        <v>87856</v>
      </c>
      <c r="W203" s="80">
        <f t="shared" si="28"/>
        <v>87856</v>
      </c>
      <c r="Y203" s="81">
        <f t="shared" si="29"/>
        <v>87856</v>
      </c>
    </row>
    <row r="204" spans="1:25" s="87" customFormat="1" x14ac:dyDescent="0.55000000000000004">
      <c r="A204" s="54"/>
      <c r="B204" s="47"/>
      <c r="C204" s="48"/>
      <c r="D204" s="48"/>
      <c r="E204" s="48"/>
      <c r="F204" s="48"/>
      <c r="G204" s="48"/>
      <c r="H204" s="86"/>
      <c r="I204" s="48"/>
      <c r="J204" s="86"/>
      <c r="L204" s="48"/>
      <c r="M204" s="48"/>
      <c r="N204" s="48"/>
      <c r="O204" s="48"/>
      <c r="R204" s="86"/>
      <c r="S204" s="48"/>
      <c r="U204" s="86"/>
      <c r="V204" s="86"/>
      <c r="W204" s="86"/>
      <c r="Y204" s="86"/>
    </row>
    <row r="205" spans="1:25" s="85" customFormat="1" x14ac:dyDescent="0.55000000000000004">
      <c r="A205" s="53">
        <v>41</v>
      </c>
      <c r="B205" s="23" t="s">
        <v>23</v>
      </c>
      <c r="C205" s="12">
        <v>15045</v>
      </c>
      <c r="D205" s="12">
        <v>0</v>
      </c>
      <c r="E205" s="12">
        <v>3</v>
      </c>
      <c r="F205" s="12">
        <v>65</v>
      </c>
      <c r="G205" s="12">
        <v>2</v>
      </c>
      <c r="H205" s="80">
        <f t="shared" si="23"/>
        <v>365</v>
      </c>
      <c r="I205" s="83">
        <v>130</v>
      </c>
      <c r="J205" s="81">
        <f t="shared" si="24"/>
        <v>47450</v>
      </c>
      <c r="L205" s="12" t="s">
        <v>160</v>
      </c>
      <c r="M205" s="12" t="s">
        <v>66</v>
      </c>
      <c r="N205" s="12">
        <v>2</v>
      </c>
      <c r="O205" s="12">
        <v>160.19</v>
      </c>
      <c r="P205" s="81">
        <v>100</v>
      </c>
      <c r="Q205" s="81">
        <v>6800</v>
      </c>
      <c r="R205" s="80">
        <f t="shared" si="25"/>
        <v>1089292</v>
      </c>
      <c r="S205" s="12">
        <v>5</v>
      </c>
      <c r="U205" s="80">
        <f t="shared" si="26"/>
        <v>1089292</v>
      </c>
      <c r="V205" s="81">
        <f t="shared" si="27"/>
        <v>1136742</v>
      </c>
      <c r="W205" s="80">
        <f t="shared" si="28"/>
        <v>1136742</v>
      </c>
      <c r="Y205" s="81">
        <f t="shared" si="29"/>
        <v>1136742</v>
      </c>
    </row>
    <row r="206" spans="1:25" s="85" customFormat="1" x14ac:dyDescent="0.55000000000000004">
      <c r="A206" s="53"/>
      <c r="B206" s="23"/>
      <c r="C206" s="12"/>
      <c r="D206" s="12"/>
      <c r="E206" s="12"/>
      <c r="F206" s="12"/>
      <c r="G206" s="12"/>
      <c r="H206" s="80">
        <f t="shared" si="23"/>
        <v>0</v>
      </c>
      <c r="I206" s="83"/>
      <c r="J206" s="81">
        <f t="shared" si="24"/>
        <v>0</v>
      </c>
      <c r="L206" s="12"/>
      <c r="M206" s="12" t="s">
        <v>161</v>
      </c>
      <c r="N206" s="12">
        <v>2</v>
      </c>
      <c r="O206" s="12">
        <v>7</v>
      </c>
      <c r="P206" s="81">
        <v>100</v>
      </c>
      <c r="Q206" s="81">
        <v>6800</v>
      </c>
      <c r="R206" s="80">
        <f t="shared" si="25"/>
        <v>47600</v>
      </c>
      <c r="S206" s="12">
        <v>41</v>
      </c>
      <c r="U206" s="80">
        <f t="shared" si="26"/>
        <v>47600</v>
      </c>
      <c r="V206" s="81">
        <f t="shared" si="27"/>
        <v>47600</v>
      </c>
      <c r="W206" s="80">
        <f t="shared" si="28"/>
        <v>47600</v>
      </c>
      <c r="Y206" s="81">
        <f t="shared" si="29"/>
        <v>47600</v>
      </c>
    </row>
    <row r="207" spans="1:25" s="85" customFormat="1" x14ac:dyDescent="0.55000000000000004">
      <c r="A207" s="53"/>
      <c r="B207" s="23"/>
      <c r="C207" s="12"/>
      <c r="D207" s="12"/>
      <c r="E207" s="12"/>
      <c r="F207" s="12"/>
      <c r="G207" s="12"/>
      <c r="H207" s="80">
        <f t="shared" si="23"/>
        <v>0</v>
      </c>
      <c r="I207" s="83"/>
      <c r="J207" s="81">
        <f t="shared" si="24"/>
        <v>0</v>
      </c>
      <c r="L207" s="12" t="s">
        <v>160</v>
      </c>
      <c r="M207" s="12" t="s">
        <v>66</v>
      </c>
      <c r="N207" s="12">
        <v>2</v>
      </c>
      <c r="O207" s="12">
        <v>49.5</v>
      </c>
      <c r="P207" s="81">
        <v>100</v>
      </c>
      <c r="Q207" s="81">
        <v>6800</v>
      </c>
      <c r="R207" s="80">
        <f t="shared" si="25"/>
        <v>336600</v>
      </c>
      <c r="S207" s="12">
        <v>41</v>
      </c>
      <c r="U207" s="80">
        <f t="shared" si="26"/>
        <v>336600</v>
      </c>
      <c r="V207" s="81">
        <f t="shared" si="27"/>
        <v>336600</v>
      </c>
      <c r="W207" s="80">
        <f t="shared" si="28"/>
        <v>336600</v>
      </c>
      <c r="Y207" s="81">
        <f t="shared" si="29"/>
        <v>336600</v>
      </c>
    </row>
    <row r="208" spans="1:25" s="85" customFormat="1" x14ac:dyDescent="0.55000000000000004">
      <c r="A208" s="53"/>
      <c r="B208" s="23"/>
      <c r="C208" s="12"/>
      <c r="D208" s="12"/>
      <c r="E208" s="12"/>
      <c r="F208" s="12"/>
      <c r="G208" s="12"/>
      <c r="H208" s="80">
        <f t="shared" si="23"/>
        <v>0</v>
      </c>
      <c r="I208" s="83"/>
      <c r="J208" s="81">
        <f t="shared" si="24"/>
        <v>0</v>
      </c>
      <c r="L208" s="12"/>
      <c r="M208" s="12" t="s">
        <v>66</v>
      </c>
      <c r="N208" s="12">
        <v>2</v>
      </c>
      <c r="O208" s="12">
        <v>60</v>
      </c>
      <c r="P208" s="81">
        <v>100</v>
      </c>
      <c r="Q208" s="81">
        <v>6800</v>
      </c>
      <c r="R208" s="80">
        <f t="shared" si="25"/>
        <v>408000</v>
      </c>
      <c r="S208" s="12">
        <v>6</v>
      </c>
      <c r="U208" s="80">
        <f t="shared" si="26"/>
        <v>408000</v>
      </c>
      <c r="V208" s="81">
        <f t="shared" si="27"/>
        <v>408000</v>
      </c>
      <c r="W208" s="80">
        <f t="shared" si="28"/>
        <v>408000</v>
      </c>
      <c r="Y208" s="81">
        <f t="shared" si="29"/>
        <v>408000</v>
      </c>
    </row>
    <row r="209" spans="1:25" s="85" customFormat="1" x14ac:dyDescent="0.55000000000000004">
      <c r="A209" s="53"/>
      <c r="B209" s="23" t="s">
        <v>23</v>
      </c>
      <c r="C209" s="12">
        <v>15587</v>
      </c>
      <c r="D209" s="12">
        <v>1</v>
      </c>
      <c r="E209" s="12">
        <v>1</v>
      </c>
      <c r="F209" s="12">
        <v>12</v>
      </c>
      <c r="G209" s="12">
        <v>1</v>
      </c>
      <c r="H209" s="80">
        <f t="shared" si="23"/>
        <v>512</v>
      </c>
      <c r="I209" s="83">
        <v>100</v>
      </c>
      <c r="J209" s="81">
        <f t="shared" si="24"/>
        <v>51200</v>
      </c>
      <c r="L209" s="12"/>
      <c r="M209" s="12"/>
      <c r="N209" s="12"/>
      <c r="O209" s="12"/>
      <c r="R209" s="80">
        <f t="shared" si="25"/>
        <v>0</v>
      </c>
      <c r="S209" s="12"/>
      <c r="U209" s="80">
        <f t="shared" si="26"/>
        <v>0</v>
      </c>
      <c r="V209" s="81">
        <f t="shared" si="27"/>
        <v>51200</v>
      </c>
      <c r="W209" s="80">
        <f t="shared" si="28"/>
        <v>0</v>
      </c>
      <c r="Y209" s="81">
        <f t="shared" si="29"/>
        <v>51200</v>
      </c>
    </row>
    <row r="210" spans="1:25" s="85" customFormat="1" x14ac:dyDescent="0.55000000000000004">
      <c r="A210" s="53"/>
      <c r="B210" s="23" t="s">
        <v>23</v>
      </c>
      <c r="C210" s="12">
        <v>15441</v>
      </c>
      <c r="D210" s="12">
        <v>0</v>
      </c>
      <c r="E210" s="12">
        <v>1</v>
      </c>
      <c r="F210" s="12">
        <v>95</v>
      </c>
      <c r="G210" s="12">
        <v>1</v>
      </c>
      <c r="H210" s="80">
        <f t="shared" si="23"/>
        <v>195</v>
      </c>
      <c r="I210" s="83">
        <v>100</v>
      </c>
      <c r="J210" s="81">
        <f t="shared" si="24"/>
        <v>19500</v>
      </c>
      <c r="L210" s="12"/>
      <c r="M210" s="12"/>
      <c r="N210" s="12"/>
      <c r="O210" s="12"/>
      <c r="R210" s="80">
        <f t="shared" si="25"/>
        <v>0</v>
      </c>
      <c r="S210" s="12"/>
      <c r="U210" s="80">
        <f t="shared" si="26"/>
        <v>0</v>
      </c>
      <c r="V210" s="81">
        <f t="shared" si="27"/>
        <v>19500</v>
      </c>
      <c r="W210" s="80">
        <f t="shared" si="28"/>
        <v>0</v>
      </c>
      <c r="Y210" s="81">
        <f t="shared" si="29"/>
        <v>19500</v>
      </c>
    </row>
    <row r="211" spans="1:25" s="85" customFormat="1" x14ac:dyDescent="0.55000000000000004">
      <c r="A211" s="53"/>
      <c r="B211" s="23" t="s">
        <v>23</v>
      </c>
      <c r="C211" s="12">
        <v>15434</v>
      </c>
      <c r="D211" s="12">
        <v>0</v>
      </c>
      <c r="E211" s="12">
        <v>2</v>
      </c>
      <c r="F211" s="12">
        <v>6</v>
      </c>
      <c r="G211" s="12">
        <v>1</v>
      </c>
      <c r="H211" s="80">
        <f t="shared" si="23"/>
        <v>206</v>
      </c>
      <c r="I211" s="83">
        <v>100</v>
      </c>
      <c r="J211" s="81">
        <f t="shared" si="24"/>
        <v>20600</v>
      </c>
      <c r="L211" s="12"/>
      <c r="M211" s="12"/>
      <c r="N211" s="12"/>
      <c r="O211" s="12"/>
      <c r="R211" s="80">
        <f t="shared" si="25"/>
        <v>0</v>
      </c>
      <c r="S211" s="12"/>
      <c r="U211" s="80">
        <f t="shared" si="26"/>
        <v>0</v>
      </c>
      <c r="V211" s="81">
        <f t="shared" si="27"/>
        <v>20600</v>
      </c>
      <c r="W211" s="80">
        <f t="shared" si="28"/>
        <v>0</v>
      </c>
      <c r="Y211" s="81">
        <f t="shared" si="29"/>
        <v>20600</v>
      </c>
    </row>
    <row r="212" spans="1:25" s="85" customFormat="1" x14ac:dyDescent="0.55000000000000004">
      <c r="A212" s="53"/>
      <c r="B212" s="23" t="s">
        <v>23</v>
      </c>
      <c r="C212" s="12">
        <v>15430</v>
      </c>
      <c r="D212" s="12">
        <v>2</v>
      </c>
      <c r="E212" s="12">
        <v>0</v>
      </c>
      <c r="F212" s="12">
        <v>53</v>
      </c>
      <c r="G212" s="12">
        <v>1</v>
      </c>
      <c r="H212" s="80">
        <f t="shared" si="23"/>
        <v>853</v>
      </c>
      <c r="I212" s="83">
        <v>100</v>
      </c>
      <c r="J212" s="81">
        <f t="shared" si="24"/>
        <v>85300</v>
      </c>
      <c r="L212" s="12"/>
      <c r="M212" s="12"/>
      <c r="N212" s="12"/>
      <c r="O212" s="12"/>
      <c r="R212" s="80">
        <f t="shared" si="25"/>
        <v>0</v>
      </c>
      <c r="S212" s="12"/>
      <c r="U212" s="80">
        <f t="shared" si="26"/>
        <v>0</v>
      </c>
      <c r="V212" s="81">
        <f t="shared" si="27"/>
        <v>85300</v>
      </c>
      <c r="W212" s="80">
        <f t="shared" si="28"/>
        <v>0</v>
      </c>
      <c r="Y212" s="81">
        <f t="shared" si="29"/>
        <v>85300</v>
      </c>
    </row>
    <row r="213" spans="1:25" s="87" customFormat="1" x14ac:dyDescent="0.55000000000000004">
      <c r="A213" s="54"/>
      <c r="B213" s="47"/>
      <c r="C213" s="48"/>
      <c r="D213" s="48"/>
      <c r="E213" s="48"/>
      <c r="F213" s="48"/>
      <c r="G213" s="48"/>
      <c r="H213" s="86"/>
      <c r="I213" s="48"/>
      <c r="J213" s="86"/>
      <c r="L213" s="48"/>
      <c r="M213" s="48"/>
      <c r="N213" s="48"/>
      <c r="O213" s="48"/>
      <c r="R213" s="86"/>
      <c r="S213" s="48"/>
      <c r="U213" s="86"/>
      <c r="V213" s="86"/>
      <c r="W213" s="86"/>
      <c r="Y213" s="86"/>
    </row>
    <row r="214" spans="1:25" s="85" customFormat="1" x14ac:dyDescent="0.55000000000000004">
      <c r="A214" s="53">
        <v>42</v>
      </c>
      <c r="B214" s="23" t="s">
        <v>23</v>
      </c>
      <c r="C214" s="12">
        <v>14894</v>
      </c>
      <c r="D214" s="12">
        <v>0</v>
      </c>
      <c r="E214" s="12">
        <v>1</v>
      </c>
      <c r="F214" s="12">
        <v>0</v>
      </c>
      <c r="G214" s="12">
        <v>2</v>
      </c>
      <c r="H214" s="80">
        <f t="shared" si="23"/>
        <v>100</v>
      </c>
      <c r="I214" s="83">
        <v>130</v>
      </c>
      <c r="J214" s="81">
        <f t="shared" si="24"/>
        <v>13000</v>
      </c>
      <c r="L214" s="12" t="s">
        <v>160</v>
      </c>
      <c r="M214" s="12" t="s">
        <v>66</v>
      </c>
      <c r="N214" s="12">
        <v>2</v>
      </c>
      <c r="O214" s="12">
        <v>64</v>
      </c>
      <c r="P214" s="81">
        <v>100</v>
      </c>
      <c r="Q214" s="81">
        <v>6800</v>
      </c>
      <c r="R214" s="80">
        <f t="shared" si="25"/>
        <v>435200</v>
      </c>
      <c r="S214" s="12">
        <v>36</v>
      </c>
      <c r="U214" s="80">
        <f t="shared" si="26"/>
        <v>435200</v>
      </c>
      <c r="V214" s="81">
        <f t="shared" si="27"/>
        <v>448200</v>
      </c>
      <c r="W214" s="80">
        <f t="shared" si="28"/>
        <v>448200</v>
      </c>
      <c r="Y214" s="81">
        <f t="shared" si="29"/>
        <v>448200</v>
      </c>
    </row>
    <row r="215" spans="1:25" s="87" customFormat="1" x14ac:dyDescent="0.55000000000000004">
      <c r="A215" s="54"/>
      <c r="B215" s="47"/>
      <c r="C215" s="48"/>
      <c r="D215" s="48"/>
      <c r="E215" s="48"/>
      <c r="F215" s="48"/>
      <c r="G215" s="48"/>
      <c r="H215" s="86"/>
      <c r="I215" s="48"/>
      <c r="J215" s="86"/>
      <c r="L215" s="48"/>
      <c r="M215" s="48"/>
      <c r="N215" s="48"/>
      <c r="O215" s="48"/>
      <c r="R215" s="86"/>
      <c r="S215" s="48"/>
      <c r="U215" s="86"/>
      <c r="V215" s="86"/>
      <c r="W215" s="86"/>
      <c r="Y215" s="86"/>
    </row>
    <row r="216" spans="1:25" s="85" customFormat="1" x14ac:dyDescent="0.55000000000000004">
      <c r="A216" s="53">
        <v>43</v>
      </c>
      <c r="B216" s="27" t="s">
        <v>23</v>
      </c>
      <c r="C216" s="26">
        <v>10674</v>
      </c>
      <c r="D216" s="26">
        <v>1</v>
      </c>
      <c r="E216" s="26">
        <v>1</v>
      </c>
      <c r="F216" s="26">
        <v>35</v>
      </c>
      <c r="G216" s="12">
        <v>1</v>
      </c>
      <c r="H216" s="80">
        <f t="shared" si="23"/>
        <v>535</v>
      </c>
      <c r="I216" s="83">
        <v>130</v>
      </c>
      <c r="J216" s="81">
        <f t="shared" si="24"/>
        <v>69550</v>
      </c>
      <c r="L216" s="26"/>
      <c r="M216" s="26"/>
      <c r="N216" s="26"/>
      <c r="O216" s="26"/>
      <c r="R216" s="80">
        <f t="shared" si="25"/>
        <v>0</v>
      </c>
      <c r="S216" s="26"/>
      <c r="U216" s="80">
        <f t="shared" si="26"/>
        <v>0</v>
      </c>
      <c r="V216" s="81">
        <f t="shared" si="27"/>
        <v>69550</v>
      </c>
      <c r="W216" s="80">
        <f t="shared" si="28"/>
        <v>0</v>
      </c>
      <c r="Y216" s="81">
        <f t="shared" si="29"/>
        <v>69550</v>
      </c>
    </row>
    <row r="217" spans="1:25" s="85" customFormat="1" x14ac:dyDescent="0.55000000000000004">
      <c r="A217" s="53"/>
      <c r="B217" s="27" t="s">
        <v>23</v>
      </c>
      <c r="C217" s="26">
        <v>10678</v>
      </c>
      <c r="D217" s="26">
        <v>2</v>
      </c>
      <c r="E217" s="26">
        <v>0</v>
      </c>
      <c r="F217" s="26">
        <v>1</v>
      </c>
      <c r="G217" s="12">
        <v>1</v>
      </c>
      <c r="H217" s="80">
        <f t="shared" si="23"/>
        <v>801</v>
      </c>
      <c r="I217" s="83">
        <v>100</v>
      </c>
      <c r="J217" s="81">
        <f t="shared" si="24"/>
        <v>80100</v>
      </c>
      <c r="L217" s="26"/>
      <c r="M217" s="26"/>
      <c r="N217" s="26"/>
      <c r="O217" s="26"/>
      <c r="R217" s="80">
        <f t="shared" si="25"/>
        <v>0</v>
      </c>
      <c r="S217" s="26"/>
      <c r="U217" s="80">
        <f t="shared" si="26"/>
        <v>0</v>
      </c>
      <c r="V217" s="81">
        <f t="shared" si="27"/>
        <v>80100</v>
      </c>
      <c r="W217" s="80">
        <f t="shared" si="28"/>
        <v>0</v>
      </c>
      <c r="Y217" s="81">
        <f t="shared" si="29"/>
        <v>80100</v>
      </c>
    </row>
    <row r="218" spans="1:25" s="87" customFormat="1" x14ac:dyDescent="0.55000000000000004">
      <c r="A218" s="54"/>
      <c r="B218" s="47"/>
      <c r="C218" s="48"/>
      <c r="D218" s="48"/>
      <c r="E218" s="48"/>
      <c r="F218" s="48"/>
      <c r="G218" s="48"/>
      <c r="H218" s="86"/>
      <c r="I218" s="48"/>
      <c r="J218" s="86"/>
      <c r="L218" s="48"/>
      <c r="M218" s="48"/>
      <c r="N218" s="48"/>
      <c r="O218" s="48"/>
      <c r="R218" s="86"/>
      <c r="S218" s="48"/>
      <c r="U218" s="86"/>
      <c r="V218" s="86"/>
      <c r="W218" s="86"/>
      <c r="Y218" s="86"/>
    </row>
    <row r="219" spans="1:25" s="85" customFormat="1" x14ac:dyDescent="0.55000000000000004">
      <c r="A219" s="53">
        <v>44</v>
      </c>
      <c r="B219" s="23" t="s">
        <v>23</v>
      </c>
      <c r="C219" s="12">
        <v>15041</v>
      </c>
      <c r="D219" s="12">
        <v>0</v>
      </c>
      <c r="E219" s="12">
        <v>2</v>
      </c>
      <c r="F219" s="12">
        <v>32</v>
      </c>
      <c r="G219" s="12">
        <v>2</v>
      </c>
      <c r="H219" s="80">
        <f t="shared" si="23"/>
        <v>232</v>
      </c>
      <c r="I219" s="83">
        <v>130</v>
      </c>
      <c r="J219" s="81">
        <f t="shared" si="24"/>
        <v>30160</v>
      </c>
      <c r="L219" s="12" t="s">
        <v>160</v>
      </c>
      <c r="M219" s="12" t="s">
        <v>66</v>
      </c>
      <c r="N219" s="12">
        <v>2</v>
      </c>
      <c r="O219" s="12">
        <v>176</v>
      </c>
      <c r="P219" s="81">
        <v>100</v>
      </c>
      <c r="Q219" s="81">
        <v>6800</v>
      </c>
      <c r="R219" s="80">
        <f t="shared" si="25"/>
        <v>1196800</v>
      </c>
      <c r="S219" s="12">
        <v>20</v>
      </c>
      <c r="U219" s="80">
        <f t="shared" si="26"/>
        <v>1196800</v>
      </c>
      <c r="V219" s="81">
        <f t="shared" si="27"/>
        <v>1226960</v>
      </c>
      <c r="W219" s="80">
        <f t="shared" si="28"/>
        <v>1226960</v>
      </c>
      <c r="Y219" s="81">
        <f t="shared" si="29"/>
        <v>1226960</v>
      </c>
    </row>
    <row r="220" spans="1:25" s="85" customFormat="1" x14ac:dyDescent="0.55000000000000004">
      <c r="A220" s="53"/>
      <c r="B220" s="23"/>
      <c r="C220" s="12"/>
      <c r="D220" s="12"/>
      <c r="E220" s="12"/>
      <c r="F220" s="12"/>
      <c r="G220" s="12"/>
      <c r="H220" s="80">
        <f t="shared" si="23"/>
        <v>0</v>
      </c>
      <c r="I220" s="83"/>
      <c r="J220" s="81">
        <f t="shared" si="24"/>
        <v>0</v>
      </c>
      <c r="L220" s="12"/>
      <c r="M220" s="12" t="s">
        <v>161</v>
      </c>
      <c r="N220" s="12">
        <v>2</v>
      </c>
      <c r="O220" s="12">
        <v>18</v>
      </c>
      <c r="P220" s="81">
        <v>100</v>
      </c>
      <c r="Q220" s="81">
        <v>6800</v>
      </c>
      <c r="R220" s="80">
        <f t="shared" si="25"/>
        <v>122400</v>
      </c>
      <c r="S220" s="12">
        <v>20</v>
      </c>
      <c r="U220" s="80">
        <f t="shared" si="26"/>
        <v>122400</v>
      </c>
      <c r="V220" s="81">
        <f t="shared" si="27"/>
        <v>122400</v>
      </c>
      <c r="W220" s="80">
        <f t="shared" si="28"/>
        <v>122400</v>
      </c>
      <c r="Y220" s="81">
        <f t="shared" si="29"/>
        <v>122400</v>
      </c>
    </row>
    <row r="221" spans="1:25" s="85" customFormat="1" x14ac:dyDescent="0.55000000000000004">
      <c r="A221" s="53"/>
      <c r="B221" s="23" t="s">
        <v>23</v>
      </c>
      <c r="C221" s="12">
        <v>15234</v>
      </c>
      <c r="D221" s="12">
        <v>8</v>
      </c>
      <c r="E221" s="12">
        <v>0</v>
      </c>
      <c r="F221" s="12">
        <v>15</v>
      </c>
      <c r="G221" s="12">
        <v>1</v>
      </c>
      <c r="H221" s="80">
        <f t="shared" si="23"/>
        <v>3215</v>
      </c>
      <c r="I221" s="83">
        <v>130</v>
      </c>
      <c r="J221" s="81">
        <f t="shared" si="24"/>
        <v>417950</v>
      </c>
      <c r="L221" s="12"/>
      <c r="M221" s="12"/>
      <c r="N221" s="12"/>
      <c r="O221" s="12"/>
      <c r="R221" s="80">
        <f t="shared" si="25"/>
        <v>0</v>
      </c>
      <c r="S221" s="12"/>
      <c r="U221" s="80">
        <f t="shared" si="26"/>
        <v>0</v>
      </c>
      <c r="V221" s="81">
        <f t="shared" si="27"/>
        <v>417950</v>
      </c>
      <c r="W221" s="80">
        <f t="shared" si="28"/>
        <v>0</v>
      </c>
      <c r="Y221" s="81">
        <f t="shared" si="29"/>
        <v>417950</v>
      </c>
    </row>
    <row r="222" spans="1:25" s="85" customFormat="1" x14ac:dyDescent="0.55000000000000004">
      <c r="A222" s="53"/>
      <c r="B222" s="23" t="s">
        <v>23</v>
      </c>
      <c r="C222" s="12">
        <v>16043</v>
      </c>
      <c r="D222" s="12">
        <v>6</v>
      </c>
      <c r="E222" s="12">
        <v>0</v>
      </c>
      <c r="F222" s="12">
        <v>16</v>
      </c>
      <c r="G222" s="12">
        <v>1</v>
      </c>
      <c r="H222" s="80">
        <f t="shared" si="23"/>
        <v>2416</v>
      </c>
      <c r="I222" s="83">
        <v>130</v>
      </c>
      <c r="J222" s="81">
        <f t="shared" si="24"/>
        <v>314080</v>
      </c>
      <c r="L222" s="12"/>
      <c r="M222" s="12"/>
      <c r="N222" s="12"/>
      <c r="O222" s="12"/>
      <c r="R222" s="80">
        <f t="shared" si="25"/>
        <v>0</v>
      </c>
      <c r="S222" s="12"/>
      <c r="U222" s="80">
        <f t="shared" si="26"/>
        <v>0</v>
      </c>
      <c r="V222" s="81">
        <f t="shared" si="27"/>
        <v>314080</v>
      </c>
      <c r="W222" s="80">
        <f t="shared" si="28"/>
        <v>0</v>
      </c>
      <c r="Y222" s="81">
        <f t="shared" si="29"/>
        <v>314080</v>
      </c>
    </row>
    <row r="223" spans="1:25" s="85" customFormat="1" x14ac:dyDescent="0.55000000000000004">
      <c r="A223" s="53"/>
      <c r="B223" s="23" t="s">
        <v>23</v>
      </c>
      <c r="C223" s="12">
        <v>14846</v>
      </c>
      <c r="D223" s="12">
        <v>1</v>
      </c>
      <c r="E223" s="12">
        <v>1</v>
      </c>
      <c r="F223" s="12">
        <v>19</v>
      </c>
      <c r="G223" s="12">
        <v>1</v>
      </c>
      <c r="H223" s="80">
        <f t="shared" si="23"/>
        <v>519</v>
      </c>
      <c r="I223" s="83">
        <v>150</v>
      </c>
      <c r="J223" s="81">
        <f t="shared" si="24"/>
        <v>77850</v>
      </c>
      <c r="L223" s="12"/>
      <c r="M223" s="12"/>
      <c r="N223" s="12"/>
      <c r="O223" s="12"/>
      <c r="R223" s="80">
        <f t="shared" si="25"/>
        <v>0</v>
      </c>
      <c r="S223" s="12"/>
      <c r="U223" s="80">
        <f t="shared" si="26"/>
        <v>0</v>
      </c>
      <c r="V223" s="81">
        <f t="shared" si="27"/>
        <v>77850</v>
      </c>
      <c r="W223" s="80">
        <f t="shared" si="28"/>
        <v>0</v>
      </c>
      <c r="Y223" s="81">
        <f t="shared" si="29"/>
        <v>77850</v>
      </c>
    </row>
    <row r="224" spans="1:25" s="85" customFormat="1" x14ac:dyDescent="0.55000000000000004">
      <c r="A224" s="53"/>
      <c r="B224" s="23" t="s">
        <v>23</v>
      </c>
      <c r="C224" s="12">
        <v>15952</v>
      </c>
      <c r="D224" s="12">
        <v>2</v>
      </c>
      <c r="E224" s="12">
        <v>3</v>
      </c>
      <c r="F224" s="12">
        <v>72</v>
      </c>
      <c r="G224" s="12">
        <v>1</v>
      </c>
      <c r="H224" s="80">
        <f t="shared" si="23"/>
        <v>1172</v>
      </c>
      <c r="I224" s="83">
        <v>100</v>
      </c>
      <c r="J224" s="81">
        <f t="shared" si="24"/>
        <v>117200</v>
      </c>
      <c r="L224" s="12"/>
      <c r="M224" s="12"/>
      <c r="N224" s="12"/>
      <c r="O224" s="12"/>
      <c r="R224" s="80">
        <f t="shared" si="25"/>
        <v>0</v>
      </c>
      <c r="S224" s="12"/>
      <c r="U224" s="80">
        <f t="shared" si="26"/>
        <v>0</v>
      </c>
      <c r="V224" s="81">
        <f t="shared" si="27"/>
        <v>117200</v>
      </c>
      <c r="W224" s="80">
        <f t="shared" si="28"/>
        <v>0</v>
      </c>
      <c r="Y224" s="81">
        <f t="shared" si="29"/>
        <v>117200</v>
      </c>
    </row>
    <row r="225" spans="1:26" s="85" customFormat="1" x14ac:dyDescent="0.55000000000000004">
      <c r="A225" s="53"/>
      <c r="B225" s="23" t="s">
        <v>23</v>
      </c>
      <c r="C225" s="12">
        <v>15872</v>
      </c>
      <c r="D225" s="12">
        <v>4</v>
      </c>
      <c r="E225" s="12">
        <v>3</v>
      </c>
      <c r="F225" s="12">
        <v>0</v>
      </c>
      <c r="G225" s="12">
        <v>1</v>
      </c>
      <c r="H225" s="80">
        <f t="shared" si="23"/>
        <v>1900</v>
      </c>
      <c r="I225" s="83">
        <v>100</v>
      </c>
      <c r="J225" s="81">
        <f t="shared" si="24"/>
        <v>190000</v>
      </c>
      <c r="L225" s="12"/>
      <c r="M225" s="12"/>
      <c r="N225" s="12"/>
      <c r="O225" s="12"/>
      <c r="R225" s="80">
        <f t="shared" si="25"/>
        <v>0</v>
      </c>
      <c r="S225" s="12"/>
      <c r="U225" s="80">
        <f t="shared" si="26"/>
        <v>0</v>
      </c>
      <c r="V225" s="81">
        <f t="shared" si="27"/>
        <v>190000</v>
      </c>
      <c r="W225" s="80">
        <f t="shared" si="28"/>
        <v>0</v>
      </c>
      <c r="Y225" s="81">
        <f t="shared" si="29"/>
        <v>190000</v>
      </c>
    </row>
    <row r="226" spans="1:26" s="87" customFormat="1" x14ac:dyDescent="0.55000000000000004">
      <c r="A226" s="54"/>
      <c r="B226" s="47"/>
      <c r="C226" s="48"/>
      <c r="D226" s="48"/>
      <c r="E226" s="48"/>
      <c r="F226" s="48"/>
      <c r="G226" s="48"/>
      <c r="H226" s="86"/>
      <c r="I226" s="48"/>
      <c r="J226" s="86"/>
      <c r="L226" s="48"/>
      <c r="M226" s="48"/>
      <c r="N226" s="48"/>
      <c r="O226" s="48"/>
      <c r="R226" s="86"/>
      <c r="S226" s="48"/>
      <c r="U226" s="86"/>
      <c r="V226" s="86"/>
      <c r="W226" s="86"/>
      <c r="Y226" s="86"/>
    </row>
    <row r="227" spans="1:26" s="85" customFormat="1" x14ac:dyDescent="0.55000000000000004">
      <c r="A227" s="53">
        <v>45</v>
      </c>
      <c r="B227" s="23" t="s">
        <v>23</v>
      </c>
      <c r="C227" s="12">
        <v>14912</v>
      </c>
      <c r="D227" s="12">
        <v>0</v>
      </c>
      <c r="E227" s="12">
        <v>2</v>
      </c>
      <c r="F227" s="12">
        <v>29</v>
      </c>
      <c r="G227" s="12">
        <v>1</v>
      </c>
      <c r="H227" s="80">
        <f t="shared" si="23"/>
        <v>229</v>
      </c>
      <c r="I227" s="83">
        <v>130</v>
      </c>
      <c r="J227" s="81">
        <f t="shared" si="24"/>
        <v>29770</v>
      </c>
      <c r="L227" s="12" t="s">
        <v>160</v>
      </c>
      <c r="M227" s="12" t="s">
        <v>66</v>
      </c>
      <c r="N227" s="12">
        <v>2</v>
      </c>
      <c r="O227" s="12">
        <v>64.8</v>
      </c>
      <c r="P227" s="81">
        <v>100</v>
      </c>
      <c r="Q227" s="81">
        <v>6800</v>
      </c>
      <c r="R227" s="80">
        <f t="shared" si="25"/>
        <v>440640</v>
      </c>
      <c r="S227" s="12">
        <v>16</v>
      </c>
      <c r="U227" s="80">
        <f t="shared" si="26"/>
        <v>440640</v>
      </c>
      <c r="V227" s="81">
        <f t="shared" si="27"/>
        <v>470410</v>
      </c>
      <c r="W227" s="80">
        <f t="shared" si="28"/>
        <v>470410</v>
      </c>
      <c r="Y227" s="81">
        <f t="shared" si="29"/>
        <v>470410</v>
      </c>
    </row>
    <row r="228" spans="1:26" s="85" customFormat="1" x14ac:dyDescent="0.55000000000000004">
      <c r="A228" s="53"/>
      <c r="B228" s="23"/>
      <c r="C228" s="12"/>
      <c r="D228" s="12"/>
      <c r="E228" s="12"/>
      <c r="F228" s="12"/>
      <c r="G228" s="12"/>
      <c r="H228" s="80">
        <f t="shared" si="23"/>
        <v>0</v>
      </c>
      <c r="I228" s="83"/>
      <c r="J228" s="81">
        <f t="shared" si="24"/>
        <v>0</v>
      </c>
      <c r="L228" s="12" t="s">
        <v>160</v>
      </c>
      <c r="M228" s="12" t="s">
        <v>66</v>
      </c>
      <c r="N228" s="12">
        <v>2</v>
      </c>
      <c r="O228" s="12">
        <v>22.68</v>
      </c>
      <c r="P228" s="81">
        <v>100</v>
      </c>
      <c r="Q228" s="81">
        <v>6800</v>
      </c>
      <c r="R228" s="80">
        <f t="shared" si="25"/>
        <v>154224</v>
      </c>
      <c r="S228" s="12">
        <v>16</v>
      </c>
      <c r="U228" s="80">
        <f t="shared" si="26"/>
        <v>154224</v>
      </c>
      <c r="V228" s="81">
        <f t="shared" si="27"/>
        <v>154224</v>
      </c>
      <c r="W228" s="80">
        <f t="shared" si="28"/>
        <v>154224</v>
      </c>
      <c r="Y228" s="81">
        <f t="shared" si="29"/>
        <v>154224</v>
      </c>
    </row>
    <row r="229" spans="1:26" s="89" customFormat="1" x14ac:dyDescent="0.55000000000000004">
      <c r="A229" s="55"/>
      <c r="B229" s="31" t="s">
        <v>23</v>
      </c>
      <c r="C229" s="32">
        <v>16010</v>
      </c>
      <c r="D229" s="32">
        <v>1</v>
      </c>
      <c r="E229" s="32">
        <v>0</v>
      </c>
      <c r="F229" s="32">
        <v>49</v>
      </c>
      <c r="G229" s="32">
        <v>2</v>
      </c>
      <c r="H229" s="88">
        <f t="shared" si="23"/>
        <v>449</v>
      </c>
      <c r="I229" s="32">
        <v>150</v>
      </c>
      <c r="J229" s="88">
        <f t="shared" si="24"/>
        <v>67350</v>
      </c>
      <c r="L229" s="32"/>
      <c r="M229" s="32"/>
      <c r="N229" s="32"/>
      <c r="O229" s="32"/>
      <c r="R229" s="88">
        <f t="shared" si="25"/>
        <v>0</v>
      </c>
      <c r="S229" s="32"/>
      <c r="U229" s="88">
        <f t="shared" si="26"/>
        <v>0</v>
      </c>
      <c r="V229" s="88">
        <f t="shared" si="27"/>
        <v>67350</v>
      </c>
      <c r="W229" s="88">
        <f t="shared" si="28"/>
        <v>0</v>
      </c>
      <c r="Y229" s="88">
        <f t="shared" si="29"/>
        <v>67350</v>
      </c>
    </row>
    <row r="230" spans="1:26" s="87" customFormat="1" x14ac:dyDescent="0.55000000000000004">
      <c r="A230" s="54"/>
      <c r="B230" s="47"/>
      <c r="C230" s="48"/>
      <c r="D230" s="48"/>
      <c r="E230" s="48"/>
      <c r="F230" s="48"/>
      <c r="G230" s="48"/>
      <c r="H230" s="86"/>
      <c r="I230" s="48"/>
      <c r="J230" s="86"/>
      <c r="L230" s="48"/>
      <c r="M230" s="48"/>
      <c r="N230" s="48"/>
      <c r="O230" s="48"/>
      <c r="R230" s="86"/>
      <c r="S230" s="48"/>
      <c r="U230" s="86"/>
      <c r="V230" s="86"/>
      <c r="W230" s="86"/>
      <c r="Y230" s="86"/>
    </row>
    <row r="231" spans="1:26" s="85" customFormat="1" x14ac:dyDescent="0.55000000000000004">
      <c r="A231" s="56">
        <v>46</v>
      </c>
      <c r="B231" s="23" t="s">
        <v>23</v>
      </c>
      <c r="C231" s="26">
        <v>14869</v>
      </c>
      <c r="D231" s="26">
        <v>1</v>
      </c>
      <c r="E231" s="26">
        <v>0</v>
      </c>
      <c r="F231" s="26">
        <v>68</v>
      </c>
      <c r="G231" s="12">
        <v>2</v>
      </c>
      <c r="H231" s="80">
        <f t="shared" si="23"/>
        <v>468</v>
      </c>
      <c r="I231" s="83">
        <v>130</v>
      </c>
      <c r="J231" s="81">
        <f t="shared" si="24"/>
        <v>60840</v>
      </c>
      <c r="L231" s="12" t="s">
        <v>160</v>
      </c>
      <c r="M231" s="26" t="s">
        <v>66</v>
      </c>
      <c r="N231" s="26">
        <v>2</v>
      </c>
      <c r="O231" s="26">
        <v>286</v>
      </c>
      <c r="P231" s="81">
        <v>100</v>
      </c>
      <c r="Q231" s="81">
        <v>6800</v>
      </c>
      <c r="R231" s="80">
        <f t="shared" si="25"/>
        <v>1944800</v>
      </c>
      <c r="S231" s="26">
        <v>51</v>
      </c>
      <c r="U231" s="80">
        <f t="shared" si="26"/>
        <v>1944800</v>
      </c>
      <c r="V231" s="81">
        <f t="shared" si="27"/>
        <v>2005640</v>
      </c>
      <c r="W231" s="80">
        <f t="shared" si="28"/>
        <v>2005640</v>
      </c>
      <c r="Y231" s="81">
        <f t="shared" si="29"/>
        <v>2005640</v>
      </c>
    </row>
    <row r="232" spans="1:26" s="91" customFormat="1" x14ac:dyDescent="0.55000000000000004">
      <c r="A232" s="58"/>
      <c r="B232" s="40"/>
      <c r="C232" s="39"/>
      <c r="D232" s="39"/>
      <c r="E232" s="39"/>
      <c r="F232" s="39"/>
      <c r="G232" s="39"/>
      <c r="H232" s="90">
        <f t="shared" si="23"/>
        <v>0</v>
      </c>
      <c r="I232" s="39"/>
      <c r="J232" s="90">
        <f t="shared" si="24"/>
        <v>0</v>
      </c>
      <c r="L232" s="41" t="s">
        <v>72</v>
      </c>
      <c r="M232" s="39" t="s">
        <v>161</v>
      </c>
      <c r="N232" s="39">
        <v>3</v>
      </c>
      <c r="O232" s="39">
        <v>40</v>
      </c>
      <c r="P232" s="90">
        <v>100</v>
      </c>
      <c r="Q232" s="90">
        <v>6800</v>
      </c>
      <c r="R232" s="90">
        <f t="shared" si="25"/>
        <v>272000</v>
      </c>
      <c r="S232" s="39">
        <v>11</v>
      </c>
      <c r="U232" s="90">
        <f t="shared" si="26"/>
        <v>272000</v>
      </c>
      <c r="V232" s="90">
        <f t="shared" si="27"/>
        <v>272000</v>
      </c>
      <c r="W232" s="90">
        <f t="shared" si="28"/>
        <v>272000</v>
      </c>
      <c r="Y232" s="90">
        <f t="shared" si="29"/>
        <v>272000</v>
      </c>
      <c r="Z232" s="91">
        <v>0.3</v>
      </c>
    </row>
    <row r="233" spans="1:26" s="85" customFormat="1" x14ac:dyDescent="0.55000000000000004">
      <c r="A233" s="56"/>
      <c r="B233" s="23"/>
      <c r="C233" s="26"/>
      <c r="D233" s="26"/>
      <c r="E233" s="26"/>
      <c r="F233" s="26"/>
      <c r="G233" s="12"/>
      <c r="H233" s="80">
        <f t="shared" si="23"/>
        <v>0</v>
      </c>
      <c r="I233" s="83"/>
      <c r="J233" s="81">
        <f t="shared" si="24"/>
        <v>0</v>
      </c>
      <c r="L233" s="26"/>
      <c r="M233" s="26" t="s">
        <v>66</v>
      </c>
      <c r="N233" s="26">
        <v>2</v>
      </c>
      <c r="O233" s="26">
        <v>6</v>
      </c>
      <c r="P233" s="81">
        <v>100</v>
      </c>
      <c r="Q233" s="81">
        <v>6800</v>
      </c>
      <c r="R233" s="80">
        <f t="shared" si="25"/>
        <v>40800</v>
      </c>
      <c r="S233" s="26">
        <v>51</v>
      </c>
      <c r="U233" s="80">
        <f t="shared" si="26"/>
        <v>40800</v>
      </c>
      <c r="V233" s="81">
        <f t="shared" si="27"/>
        <v>40800</v>
      </c>
      <c r="W233" s="80">
        <f t="shared" si="28"/>
        <v>40800</v>
      </c>
      <c r="Y233" s="81">
        <f t="shared" si="29"/>
        <v>40800</v>
      </c>
    </row>
    <row r="234" spans="1:26" s="85" customFormat="1" x14ac:dyDescent="0.55000000000000004">
      <c r="A234" s="56"/>
      <c r="B234" s="23"/>
      <c r="C234" s="26"/>
      <c r="D234" s="26"/>
      <c r="E234" s="26"/>
      <c r="F234" s="26"/>
      <c r="G234" s="12"/>
      <c r="H234" s="80">
        <f t="shared" si="23"/>
        <v>0</v>
      </c>
      <c r="I234" s="83"/>
      <c r="J234" s="81">
        <f t="shared" si="24"/>
        <v>0</v>
      </c>
      <c r="L234" s="26"/>
      <c r="M234" s="26" t="s">
        <v>66</v>
      </c>
      <c r="N234" s="26">
        <v>2</v>
      </c>
      <c r="O234" s="26">
        <v>57</v>
      </c>
      <c r="P234" s="81">
        <v>100</v>
      </c>
      <c r="Q234" s="81">
        <v>6800</v>
      </c>
      <c r="R234" s="80">
        <f t="shared" si="25"/>
        <v>387600</v>
      </c>
      <c r="S234" s="26">
        <v>11</v>
      </c>
      <c r="U234" s="80">
        <f t="shared" si="26"/>
        <v>387600</v>
      </c>
      <c r="V234" s="81">
        <f t="shared" si="27"/>
        <v>387600</v>
      </c>
      <c r="W234" s="80">
        <f t="shared" si="28"/>
        <v>387600</v>
      </c>
      <c r="Y234" s="81">
        <f t="shared" si="29"/>
        <v>387600</v>
      </c>
    </row>
    <row r="235" spans="1:26" s="85" customFormat="1" x14ac:dyDescent="0.55000000000000004">
      <c r="A235" s="56"/>
      <c r="B235" s="23"/>
      <c r="C235" s="26"/>
      <c r="D235" s="26"/>
      <c r="E235" s="26"/>
      <c r="F235" s="26"/>
      <c r="G235" s="12"/>
      <c r="H235" s="80">
        <f t="shared" si="23"/>
        <v>0</v>
      </c>
      <c r="I235" s="83"/>
      <c r="J235" s="81">
        <f t="shared" si="24"/>
        <v>0</v>
      </c>
      <c r="L235" s="26"/>
      <c r="M235" s="26" t="s">
        <v>66</v>
      </c>
      <c r="N235" s="26">
        <v>2</v>
      </c>
      <c r="O235" s="26">
        <v>18</v>
      </c>
      <c r="P235" s="81">
        <v>100</v>
      </c>
      <c r="Q235" s="81">
        <v>6800</v>
      </c>
      <c r="R235" s="80">
        <f t="shared" si="25"/>
        <v>122400</v>
      </c>
      <c r="S235" s="26">
        <v>9</v>
      </c>
      <c r="U235" s="80">
        <f t="shared" si="26"/>
        <v>122400</v>
      </c>
      <c r="V235" s="81">
        <f t="shared" si="27"/>
        <v>122400</v>
      </c>
      <c r="W235" s="80">
        <f t="shared" si="28"/>
        <v>122400</v>
      </c>
      <c r="Y235" s="81">
        <f t="shared" si="29"/>
        <v>122400</v>
      </c>
    </row>
    <row r="236" spans="1:26" s="85" customFormat="1" x14ac:dyDescent="0.55000000000000004">
      <c r="A236" s="53"/>
      <c r="B236" s="23" t="s">
        <v>23</v>
      </c>
      <c r="C236" s="12">
        <v>15838</v>
      </c>
      <c r="D236" s="12">
        <v>3</v>
      </c>
      <c r="E236" s="12">
        <v>2</v>
      </c>
      <c r="F236" s="12">
        <v>15</v>
      </c>
      <c r="G236" s="12">
        <v>1</v>
      </c>
      <c r="H236" s="80">
        <f t="shared" si="23"/>
        <v>1415</v>
      </c>
      <c r="I236" s="83">
        <v>100</v>
      </c>
      <c r="J236" s="81">
        <f t="shared" si="24"/>
        <v>141500</v>
      </c>
      <c r="L236" s="12"/>
      <c r="M236" s="12"/>
      <c r="N236" s="12"/>
      <c r="O236" s="12"/>
      <c r="R236" s="80">
        <f t="shared" si="25"/>
        <v>0</v>
      </c>
      <c r="S236" s="12"/>
      <c r="U236" s="80">
        <f t="shared" si="26"/>
        <v>0</v>
      </c>
      <c r="V236" s="81">
        <f t="shared" si="27"/>
        <v>141500</v>
      </c>
      <c r="W236" s="80">
        <f t="shared" si="28"/>
        <v>0</v>
      </c>
      <c r="Y236" s="81">
        <f t="shared" si="29"/>
        <v>141500</v>
      </c>
    </row>
    <row r="237" spans="1:26" s="87" customFormat="1" x14ac:dyDescent="0.55000000000000004">
      <c r="A237" s="54"/>
      <c r="B237" s="47"/>
      <c r="C237" s="48"/>
      <c r="D237" s="48"/>
      <c r="E237" s="48"/>
      <c r="F237" s="48"/>
      <c r="G237" s="48"/>
      <c r="H237" s="86"/>
      <c r="I237" s="48"/>
      <c r="J237" s="86"/>
      <c r="L237" s="48"/>
      <c r="M237" s="48"/>
      <c r="N237" s="48"/>
      <c r="O237" s="48"/>
      <c r="R237" s="86"/>
      <c r="S237" s="48"/>
      <c r="U237" s="86"/>
      <c r="V237" s="86"/>
      <c r="W237" s="86"/>
      <c r="Y237" s="86"/>
    </row>
    <row r="238" spans="1:26" s="85" customFormat="1" x14ac:dyDescent="0.55000000000000004">
      <c r="A238" s="53">
        <v>47</v>
      </c>
      <c r="B238" s="23" t="s">
        <v>23</v>
      </c>
      <c r="C238" s="12">
        <v>15911</v>
      </c>
      <c r="D238" s="12">
        <v>1</v>
      </c>
      <c r="E238" s="12">
        <v>0</v>
      </c>
      <c r="F238" s="12">
        <v>83</v>
      </c>
      <c r="G238" s="12">
        <v>1</v>
      </c>
      <c r="H238" s="80">
        <f t="shared" si="23"/>
        <v>483</v>
      </c>
      <c r="I238" s="83">
        <v>100</v>
      </c>
      <c r="J238" s="81">
        <f t="shared" si="24"/>
        <v>48300</v>
      </c>
      <c r="L238" s="12"/>
      <c r="M238" s="12"/>
      <c r="N238" s="12"/>
      <c r="O238" s="12"/>
      <c r="R238" s="80">
        <f t="shared" si="25"/>
        <v>0</v>
      </c>
      <c r="S238" s="12"/>
      <c r="U238" s="80">
        <f t="shared" si="26"/>
        <v>0</v>
      </c>
      <c r="V238" s="81">
        <f t="shared" si="27"/>
        <v>48300</v>
      </c>
      <c r="W238" s="80">
        <f t="shared" si="28"/>
        <v>0</v>
      </c>
      <c r="Y238" s="81">
        <f t="shared" si="29"/>
        <v>48300</v>
      </c>
    </row>
    <row r="239" spans="1:26" s="85" customFormat="1" x14ac:dyDescent="0.55000000000000004">
      <c r="A239" s="53"/>
      <c r="B239" s="23" t="s">
        <v>23</v>
      </c>
      <c r="C239" s="12">
        <v>15915</v>
      </c>
      <c r="D239" s="12">
        <v>2</v>
      </c>
      <c r="E239" s="12">
        <v>1</v>
      </c>
      <c r="F239" s="12">
        <v>7</v>
      </c>
      <c r="G239" s="12">
        <v>1</v>
      </c>
      <c r="H239" s="80">
        <f t="shared" si="23"/>
        <v>907</v>
      </c>
      <c r="I239" s="83">
        <v>100</v>
      </c>
      <c r="J239" s="81">
        <f t="shared" si="24"/>
        <v>90700</v>
      </c>
      <c r="L239" s="12"/>
      <c r="M239" s="12"/>
      <c r="N239" s="12"/>
      <c r="O239" s="12"/>
      <c r="R239" s="80">
        <f t="shared" si="25"/>
        <v>0</v>
      </c>
      <c r="S239" s="12"/>
      <c r="U239" s="80">
        <f t="shared" si="26"/>
        <v>0</v>
      </c>
      <c r="V239" s="81">
        <f t="shared" si="27"/>
        <v>90700</v>
      </c>
      <c r="W239" s="80">
        <f t="shared" si="28"/>
        <v>0</v>
      </c>
      <c r="Y239" s="81">
        <f t="shared" si="29"/>
        <v>90700</v>
      </c>
    </row>
    <row r="240" spans="1:26" s="87" customFormat="1" x14ac:dyDescent="0.55000000000000004">
      <c r="A240" s="54"/>
      <c r="B240" s="47"/>
      <c r="C240" s="48"/>
      <c r="D240" s="48"/>
      <c r="E240" s="48"/>
      <c r="F240" s="48"/>
      <c r="G240" s="48"/>
      <c r="H240" s="86"/>
      <c r="I240" s="48"/>
      <c r="J240" s="86"/>
      <c r="L240" s="48"/>
      <c r="M240" s="48"/>
      <c r="N240" s="48"/>
      <c r="O240" s="48"/>
      <c r="R240" s="86"/>
      <c r="S240" s="48"/>
      <c r="U240" s="86"/>
      <c r="V240" s="86"/>
      <c r="W240" s="86"/>
      <c r="Y240" s="86"/>
    </row>
    <row r="241" spans="1:25" s="85" customFormat="1" x14ac:dyDescent="0.55000000000000004">
      <c r="A241" s="53">
        <v>48</v>
      </c>
      <c r="B241" s="23" t="s">
        <v>23</v>
      </c>
      <c r="C241" s="12">
        <v>15092</v>
      </c>
      <c r="D241" s="12">
        <v>1</v>
      </c>
      <c r="E241" s="12">
        <v>0</v>
      </c>
      <c r="F241" s="12">
        <v>22</v>
      </c>
      <c r="G241" s="12">
        <v>1</v>
      </c>
      <c r="H241" s="80">
        <f t="shared" si="23"/>
        <v>422</v>
      </c>
      <c r="I241" s="83">
        <v>100</v>
      </c>
      <c r="J241" s="81">
        <f t="shared" si="24"/>
        <v>42200</v>
      </c>
      <c r="L241" s="12"/>
      <c r="M241" s="12"/>
      <c r="N241" s="12"/>
      <c r="O241" s="12"/>
      <c r="R241" s="80">
        <f t="shared" si="25"/>
        <v>0</v>
      </c>
      <c r="S241" s="12"/>
      <c r="U241" s="80">
        <f t="shared" si="26"/>
        <v>0</v>
      </c>
      <c r="V241" s="81">
        <f t="shared" si="27"/>
        <v>42200</v>
      </c>
      <c r="W241" s="80">
        <f t="shared" si="28"/>
        <v>0</v>
      </c>
      <c r="Y241" s="81">
        <f t="shared" si="29"/>
        <v>42200</v>
      </c>
    </row>
    <row r="242" spans="1:25" s="87" customFormat="1" x14ac:dyDescent="0.55000000000000004">
      <c r="A242" s="54"/>
      <c r="B242" s="47"/>
      <c r="C242" s="48"/>
      <c r="D242" s="48"/>
      <c r="E242" s="48"/>
      <c r="F242" s="48"/>
      <c r="G242" s="48"/>
      <c r="H242" s="86"/>
      <c r="I242" s="48"/>
      <c r="J242" s="86"/>
      <c r="L242" s="48"/>
      <c r="M242" s="48"/>
      <c r="N242" s="48"/>
      <c r="O242" s="48"/>
      <c r="R242" s="86"/>
      <c r="S242" s="48"/>
      <c r="U242" s="86"/>
      <c r="V242" s="86"/>
      <c r="W242" s="86"/>
      <c r="Y242" s="86"/>
    </row>
    <row r="243" spans="1:25" s="85" customFormat="1" x14ac:dyDescent="0.55000000000000004">
      <c r="A243" s="53">
        <v>49</v>
      </c>
      <c r="B243" s="23" t="s">
        <v>23</v>
      </c>
      <c r="C243" s="12">
        <v>14847</v>
      </c>
      <c r="D243" s="12">
        <v>1</v>
      </c>
      <c r="E243" s="12">
        <v>0</v>
      </c>
      <c r="F243" s="12">
        <v>8</v>
      </c>
      <c r="G243" s="12">
        <v>2</v>
      </c>
      <c r="H243" s="80">
        <f t="shared" si="23"/>
        <v>408</v>
      </c>
      <c r="I243" s="83">
        <v>130</v>
      </c>
      <c r="J243" s="81">
        <f t="shared" si="24"/>
        <v>53040</v>
      </c>
      <c r="L243" s="12" t="s">
        <v>160</v>
      </c>
      <c r="M243" s="12" t="s">
        <v>108</v>
      </c>
      <c r="N243" s="12">
        <v>2</v>
      </c>
      <c r="O243" s="12">
        <v>42</v>
      </c>
      <c r="P243" s="81">
        <v>100</v>
      </c>
      <c r="Q243" s="81">
        <v>6800</v>
      </c>
      <c r="R243" s="80">
        <f t="shared" si="25"/>
        <v>285600</v>
      </c>
      <c r="S243" s="12">
        <v>21</v>
      </c>
      <c r="U243" s="80">
        <f t="shared" si="26"/>
        <v>285600</v>
      </c>
      <c r="V243" s="81">
        <f t="shared" si="27"/>
        <v>338640</v>
      </c>
      <c r="W243" s="80">
        <f t="shared" si="28"/>
        <v>338640</v>
      </c>
      <c r="Y243" s="81">
        <f t="shared" si="29"/>
        <v>338640</v>
      </c>
    </row>
    <row r="244" spans="1:25" s="85" customFormat="1" x14ac:dyDescent="0.55000000000000004">
      <c r="A244" s="53"/>
      <c r="B244" s="23"/>
      <c r="C244" s="12"/>
      <c r="D244" s="12"/>
      <c r="E244" s="12"/>
      <c r="F244" s="12"/>
      <c r="G244" s="12"/>
      <c r="H244" s="80">
        <f t="shared" si="23"/>
        <v>0</v>
      </c>
      <c r="I244" s="83"/>
      <c r="J244" s="81">
        <f t="shared" si="24"/>
        <v>0</v>
      </c>
      <c r="L244" s="12"/>
      <c r="M244" s="12" t="s">
        <v>108</v>
      </c>
      <c r="N244" s="12">
        <v>2</v>
      </c>
      <c r="O244" s="12">
        <v>83.44</v>
      </c>
      <c r="P244" s="81">
        <v>100</v>
      </c>
      <c r="Q244" s="81">
        <v>6800</v>
      </c>
      <c r="R244" s="80">
        <f t="shared" si="25"/>
        <v>567392</v>
      </c>
      <c r="S244" s="12">
        <v>21</v>
      </c>
      <c r="U244" s="80">
        <f t="shared" si="26"/>
        <v>567392</v>
      </c>
      <c r="V244" s="81">
        <f t="shared" si="27"/>
        <v>567392</v>
      </c>
      <c r="W244" s="80">
        <f t="shared" si="28"/>
        <v>567392</v>
      </c>
      <c r="Y244" s="81">
        <f t="shared" si="29"/>
        <v>567392</v>
      </c>
    </row>
    <row r="245" spans="1:25" s="85" customFormat="1" x14ac:dyDescent="0.55000000000000004">
      <c r="A245" s="53"/>
      <c r="B245" s="23" t="s">
        <v>23</v>
      </c>
      <c r="C245" s="12">
        <v>15913</v>
      </c>
      <c r="D245" s="12">
        <v>2</v>
      </c>
      <c r="E245" s="12">
        <v>1</v>
      </c>
      <c r="F245" s="12">
        <v>1</v>
      </c>
      <c r="G245" s="12">
        <v>1</v>
      </c>
      <c r="H245" s="80">
        <f t="shared" si="23"/>
        <v>901</v>
      </c>
      <c r="I245" s="83">
        <v>100</v>
      </c>
      <c r="J245" s="81">
        <f t="shared" si="24"/>
        <v>90100</v>
      </c>
      <c r="L245" s="12"/>
      <c r="M245" s="12"/>
      <c r="N245" s="12"/>
      <c r="O245" s="12"/>
      <c r="R245" s="80">
        <f t="shared" si="25"/>
        <v>0</v>
      </c>
      <c r="S245" s="12"/>
      <c r="U245" s="80">
        <f t="shared" si="26"/>
        <v>0</v>
      </c>
      <c r="V245" s="81">
        <f t="shared" si="27"/>
        <v>90100</v>
      </c>
      <c r="W245" s="80">
        <f t="shared" si="28"/>
        <v>0</v>
      </c>
      <c r="Y245" s="81">
        <f t="shared" si="29"/>
        <v>90100</v>
      </c>
    </row>
    <row r="246" spans="1:25" s="87" customFormat="1" x14ac:dyDescent="0.55000000000000004">
      <c r="A246" s="54"/>
      <c r="B246" s="47"/>
      <c r="C246" s="48"/>
      <c r="D246" s="48"/>
      <c r="E246" s="48"/>
      <c r="F246" s="48"/>
      <c r="G246" s="48"/>
      <c r="H246" s="86"/>
      <c r="I246" s="48"/>
      <c r="J246" s="86"/>
      <c r="L246" s="48"/>
      <c r="M246" s="48"/>
      <c r="N246" s="48"/>
      <c r="O246" s="48"/>
      <c r="R246" s="86"/>
      <c r="S246" s="48"/>
      <c r="U246" s="86"/>
      <c r="V246" s="86"/>
      <c r="W246" s="86"/>
      <c r="Y246" s="86"/>
    </row>
    <row r="247" spans="1:25" s="85" customFormat="1" x14ac:dyDescent="0.55000000000000004">
      <c r="A247" s="53">
        <v>50</v>
      </c>
      <c r="B247" s="23" t="s">
        <v>23</v>
      </c>
      <c r="C247" s="12">
        <v>15040</v>
      </c>
      <c r="D247" s="12">
        <v>1</v>
      </c>
      <c r="E247" s="12">
        <v>1</v>
      </c>
      <c r="F247" s="12">
        <v>45</v>
      </c>
      <c r="G247" s="12">
        <v>2</v>
      </c>
      <c r="H247" s="80">
        <f t="shared" si="23"/>
        <v>545</v>
      </c>
      <c r="I247" s="83">
        <v>130</v>
      </c>
      <c r="J247" s="81">
        <f t="shared" si="24"/>
        <v>70850</v>
      </c>
      <c r="L247" s="12" t="s">
        <v>160</v>
      </c>
      <c r="M247" s="12" t="s">
        <v>108</v>
      </c>
      <c r="N247" s="12">
        <v>2</v>
      </c>
      <c r="O247" s="12">
        <v>180</v>
      </c>
      <c r="P247" s="81">
        <v>100</v>
      </c>
      <c r="Q247" s="81">
        <v>6800</v>
      </c>
      <c r="R247" s="80">
        <f t="shared" si="25"/>
        <v>1224000</v>
      </c>
      <c r="S247" s="12">
        <v>35</v>
      </c>
      <c r="U247" s="80">
        <f t="shared" si="26"/>
        <v>1224000</v>
      </c>
      <c r="V247" s="81">
        <f t="shared" si="27"/>
        <v>1294850</v>
      </c>
      <c r="W247" s="80">
        <f t="shared" si="28"/>
        <v>1294850</v>
      </c>
      <c r="Y247" s="81">
        <f t="shared" si="29"/>
        <v>1294850</v>
      </c>
    </row>
    <row r="248" spans="1:25" s="85" customFormat="1" x14ac:dyDescent="0.55000000000000004">
      <c r="A248" s="53"/>
      <c r="B248" s="23"/>
      <c r="C248" s="12"/>
      <c r="D248" s="12"/>
      <c r="E248" s="12"/>
      <c r="F248" s="12"/>
      <c r="G248" s="12"/>
      <c r="H248" s="80">
        <f t="shared" si="23"/>
        <v>0</v>
      </c>
      <c r="I248" s="83"/>
      <c r="J248" s="81">
        <f t="shared" si="24"/>
        <v>0</v>
      </c>
      <c r="L248" s="12"/>
      <c r="M248" s="12" t="s">
        <v>161</v>
      </c>
      <c r="N248" s="12">
        <v>2</v>
      </c>
      <c r="O248" s="12">
        <v>12</v>
      </c>
      <c r="P248" s="81">
        <v>100</v>
      </c>
      <c r="Q248" s="81">
        <v>6800</v>
      </c>
      <c r="R248" s="80">
        <f t="shared" si="25"/>
        <v>81600</v>
      </c>
      <c r="S248" s="12">
        <v>35</v>
      </c>
      <c r="U248" s="80">
        <f t="shared" si="26"/>
        <v>81600</v>
      </c>
      <c r="V248" s="81">
        <f t="shared" si="27"/>
        <v>81600</v>
      </c>
      <c r="W248" s="80">
        <f t="shared" si="28"/>
        <v>81600</v>
      </c>
      <c r="Y248" s="81">
        <f t="shared" si="29"/>
        <v>81600</v>
      </c>
    </row>
    <row r="249" spans="1:25" s="85" customFormat="1" x14ac:dyDescent="0.55000000000000004">
      <c r="A249" s="53"/>
      <c r="B249" s="23" t="s">
        <v>23</v>
      </c>
      <c r="C249" s="12">
        <v>15809</v>
      </c>
      <c r="D249" s="12">
        <v>2</v>
      </c>
      <c r="E249" s="12">
        <v>3</v>
      </c>
      <c r="F249" s="12">
        <v>53</v>
      </c>
      <c r="G249" s="12">
        <v>1</v>
      </c>
      <c r="H249" s="80">
        <f t="shared" si="23"/>
        <v>1153</v>
      </c>
      <c r="I249" s="83">
        <v>100</v>
      </c>
      <c r="J249" s="81">
        <f t="shared" si="24"/>
        <v>115300</v>
      </c>
      <c r="L249" s="12"/>
      <c r="M249" s="12"/>
      <c r="N249" s="12"/>
      <c r="O249" s="12"/>
      <c r="R249" s="80">
        <f t="shared" si="25"/>
        <v>0</v>
      </c>
      <c r="S249" s="12"/>
      <c r="U249" s="80">
        <f t="shared" si="26"/>
        <v>0</v>
      </c>
      <c r="V249" s="81">
        <f t="shared" si="27"/>
        <v>115300</v>
      </c>
      <c r="W249" s="80">
        <f t="shared" si="28"/>
        <v>0</v>
      </c>
      <c r="Y249" s="81">
        <f t="shared" si="29"/>
        <v>115300</v>
      </c>
    </row>
    <row r="250" spans="1:25" s="85" customFormat="1" x14ac:dyDescent="0.55000000000000004">
      <c r="A250" s="53"/>
      <c r="B250" s="23" t="s">
        <v>23</v>
      </c>
      <c r="C250" s="12">
        <v>15813</v>
      </c>
      <c r="D250" s="12">
        <v>4</v>
      </c>
      <c r="E250" s="12">
        <v>0</v>
      </c>
      <c r="F250" s="12">
        <v>79</v>
      </c>
      <c r="G250" s="12">
        <v>1</v>
      </c>
      <c r="H250" s="80">
        <f t="shared" si="23"/>
        <v>1679</v>
      </c>
      <c r="I250" s="83">
        <v>100</v>
      </c>
      <c r="J250" s="81">
        <f t="shared" si="24"/>
        <v>167900</v>
      </c>
      <c r="L250" s="12"/>
      <c r="M250" s="12"/>
      <c r="N250" s="12"/>
      <c r="O250" s="12"/>
      <c r="R250" s="80">
        <f t="shared" si="25"/>
        <v>0</v>
      </c>
      <c r="S250" s="12"/>
      <c r="U250" s="80">
        <f t="shared" si="26"/>
        <v>0</v>
      </c>
      <c r="V250" s="81">
        <f t="shared" si="27"/>
        <v>167900</v>
      </c>
      <c r="W250" s="80">
        <f t="shared" si="28"/>
        <v>0</v>
      </c>
      <c r="Y250" s="81">
        <f t="shared" si="29"/>
        <v>167900</v>
      </c>
    </row>
    <row r="251" spans="1:25" s="87" customFormat="1" x14ac:dyDescent="0.55000000000000004">
      <c r="A251" s="54"/>
      <c r="B251" s="47"/>
      <c r="C251" s="48"/>
      <c r="D251" s="48"/>
      <c r="E251" s="48"/>
      <c r="F251" s="48"/>
      <c r="G251" s="48"/>
      <c r="H251" s="86"/>
      <c r="I251" s="48"/>
      <c r="J251" s="86"/>
      <c r="L251" s="48"/>
      <c r="M251" s="48"/>
      <c r="N251" s="48"/>
      <c r="O251" s="48"/>
      <c r="R251" s="86"/>
      <c r="S251" s="48"/>
      <c r="U251" s="86"/>
      <c r="V251" s="86"/>
      <c r="W251" s="86"/>
      <c r="Y251" s="86"/>
    </row>
    <row r="252" spans="1:25" s="85" customFormat="1" x14ac:dyDescent="0.55000000000000004">
      <c r="A252" s="53">
        <v>51</v>
      </c>
      <c r="B252" s="23" t="s">
        <v>23</v>
      </c>
      <c r="C252" s="12">
        <v>14882</v>
      </c>
      <c r="D252" s="12">
        <v>0</v>
      </c>
      <c r="E252" s="12">
        <v>2</v>
      </c>
      <c r="F252" s="12">
        <v>81</v>
      </c>
      <c r="G252" s="12">
        <v>2</v>
      </c>
      <c r="H252" s="80">
        <f t="shared" si="23"/>
        <v>281</v>
      </c>
      <c r="I252" s="83">
        <v>150</v>
      </c>
      <c r="J252" s="81">
        <f t="shared" si="24"/>
        <v>42150</v>
      </c>
      <c r="L252" s="12" t="s">
        <v>160</v>
      </c>
      <c r="M252" s="12" t="s">
        <v>66</v>
      </c>
      <c r="N252" s="12">
        <v>2</v>
      </c>
      <c r="O252" s="12">
        <v>135</v>
      </c>
      <c r="P252" s="81">
        <v>100</v>
      </c>
      <c r="Q252" s="81">
        <v>6800</v>
      </c>
      <c r="R252" s="80">
        <f t="shared" si="25"/>
        <v>918000</v>
      </c>
      <c r="S252" s="12">
        <v>11</v>
      </c>
      <c r="U252" s="80">
        <f t="shared" si="26"/>
        <v>918000</v>
      </c>
      <c r="V252" s="81">
        <f t="shared" si="27"/>
        <v>960150</v>
      </c>
      <c r="W252" s="80">
        <f t="shared" si="28"/>
        <v>960150</v>
      </c>
      <c r="Y252" s="81">
        <f t="shared" si="29"/>
        <v>960150</v>
      </c>
    </row>
    <row r="253" spans="1:25" s="85" customFormat="1" x14ac:dyDescent="0.55000000000000004">
      <c r="A253" s="53"/>
      <c r="B253" s="23"/>
      <c r="C253" s="12"/>
      <c r="D253" s="12"/>
      <c r="E253" s="12"/>
      <c r="F253" s="12"/>
      <c r="G253" s="12"/>
      <c r="H253" s="80">
        <f t="shared" si="23"/>
        <v>0</v>
      </c>
      <c r="I253" s="83"/>
      <c r="J253" s="81">
        <f t="shared" si="24"/>
        <v>0</v>
      </c>
      <c r="L253" s="12"/>
      <c r="M253" s="12" t="s">
        <v>161</v>
      </c>
      <c r="N253" s="12">
        <v>2</v>
      </c>
      <c r="O253" s="12">
        <v>10</v>
      </c>
      <c r="P253" s="81">
        <v>100</v>
      </c>
      <c r="Q253" s="81">
        <v>6800</v>
      </c>
      <c r="R253" s="80">
        <f t="shared" si="25"/>
        <v>68000</v>
      </c>
      <c r="S253" s="12">
        <v>11</v>
      </c>
      <c r="U253" s="80">
        <f t="shared" si="26"/>
        <v>68000</v>
      </c>
      <c r="V253" s="81">
        <f t="shared" si="27"/>
        <v>68000</v>
      </c>
      <c r="W253" s="80">
        <f t="shared" si="28"/>
        <v>68000</v>
      </c>
      <c r="Y253" s="81">
        <f t="shared" si="29"/>
        <v>68000</v>
      </c>
    </row>
    <row r="254" spans="1:25" s="85" customFormat="1" x14ac:dyDescent="0.55000000000000004">
      <c r="A254" s="53"/>
      <c r="B254" s="23" t="s">
        <v>23</v>
      </c>
      <c r="C254" s="12">
        <v>15934</v>
      </c>
      <c r="D254" s="12">
        <v>1</v>
      </c>
      <c r="E254" s="12">
        <v>0</v>
      </c>
      <c r="F254" s="12">
        <v>23</v>
      </c>
      <c r="G254" s="12">
        <v>1</v>
      </c>
      <c r="H254" s="80">
        <f t="shared" si="23"/>
        <v>423</v>
      </c>
      <c r="I254" s="83">
        <v>100</v>
      </c>
      <c r="J254" s="81">
        <f t="shared" si="24"/>
        <v>42300</v>
      </c>
      <c r="L254" s="12"/>
      <c r="M254" s="12"/>
      <c r="N254" s="12"/>
      <c r="O254" s="12"/>
      <c r="R254" s="80">
        <f t="shared" si="25"/>
        <v>0</v>
      </c>
      <c r="S254" s="12"/>
      <c r="U254" s="80">
        <f t="shared" si="26"/>
        <v>0</v>
      </c>
      <c r="V254" s="81">
        <f t="shared" si="27"/>
        <v>42300</v>
      </c>
      <c r="W254" s="80">
        <f t="shared" si="28"/>
        <v>0</v>
      </c>
      <c r="Y254" s="81">
        <f t="shared" si="29"/>
        <v>42300</v>
      </c>
    </row>
    <row r="255" spans="1:25" s="92" customFormat="1" x14ac:dyDescent="0.55000000000000004">
      <c r="A255" s="53"/>
      <c r="B255" s="23" t="s">
        <v>23</v>
      </c>
      <c r="C255" s="12">
        <v>15971</v>
      </c>
      <c r="D255" s="12">
        <v>2</v>
      </c>
      <c r="E255" s="12">
        <v>2</v>
      </c>
      <c r="F255" s="12">
        <v>47</v>
      </c>
      <c r="G255" s="12">
        <v>1</v>
      </c>
      <c r="H255" s="80">
        <f t="shared" si="23"/>
        <v>1047</v>
      </c>
      <c r="I255" s="12">
        <v>100</v>
      </c>
      <c r="J255" s="80">
        <f t="shared" si="24"/>
        <v>104700</v>
      </c>
      <c r="L255" s="12"/>
      <c r="M255" s="12"/>
      <c r="N255" s="12"/>
      <c r="O255" s="12"/>
      <c r="R255" s="80">
        <f t="shared" si="25"/>
        <v>0</v>
      </c>
      <c r="S255" s="12"/>
      <c r="U255" s="80">
        <f t="shared" si="26"/>
        <v>0</v>
      </c>
      <c r="V255" s="80">
        <f t="shared" si="27"/>
        <v>104700</v>
      </c>
      <c r="W255" s="80">
        <f t="shared" si="28"/>
        <v>0</v>
      </c>
      <c r="Y255" s="80">
        <f t="shared" si="29"/>
        <v>104700</v>
      </c>
    </row>
    <row r="256" spans="1:25" s="87" customFormat="1" x14ac:dyDescent="0.55000000000000004">
      <c r="A256" s="54"/>
      <c r="B256" s="47"/>
      <c r="C256" s="48"/>
      <c r="D256" s="48"/>
      <c r="E256" s="48"/>
      <c r="F256" s="48"/>
      <c r="G256" s="48"/>
      <c r="H256" s="86"/>
      <c r="I256" s="48"/>
      <c r="J256" s="86"/>
      <c r="L256" s="48"/>
      <c r="M256" s="48"/>
      <c r="N256" s="48"/>
      <c r="O256" s="48"/>
      <c r="R256" s="86"/>
      <c r="S256" s="48"/>
      <c r="U256" s="86"/>
      <c r="V256" s="86"/>
      <c r="W256" s="86"/>
      <c r="Y256" s="86"/>
    </row>
    <row r="257" spans="1:25" s="85" customFormat="1" x14ac:dyDescent="0.55000000000000004">
      <c r="A257" s="53">
        <v>52</v>
      </c>
      <c r="B257" s="23" t="s">
        <v>23</v>
      </c>
      <c r="C257" s="12">
        <v>15583</v>
      </c>
      <c r="D257" s="12">
        <v>1</v>
      </c>
      <c r="E257" s="12">
        <v>0</v>
      </c>
      <c r="F257" s="12">
        <v>22</v>
      </c>
      <c r="G257" s="12">
        <v>2</v>
      </c>
      <c r="H257" s="80">
        <f t="shared" si="23"/>
        <v>422</v>
      </c>
      <c r="I257" s="83">
        <v>130</v>
      </c>
      <c r="J257" s="81">
        <f t="shared" si="24"/>
        <v>54860</v>
      </c>
      <c r="L257" s="12" t="s">
        <v>160</v>
      </c>
      <c r="M257" s="12" t="s">
        <v>66</v>
      </c>
      <c r="N257" s="12">
        <v>2</v>
      </c>
      <c r="O257" s="12">
        <v>92</v>
      </c>
      <c r="P257" s="81">
        <v>100</v>
      </c>
      <c r="Q257" s="81">
        <v>6800</v>
      </c>
      <c r="R257" s="80">
        <f t="shared" si="25"/>
        <v>625600</v>
      </c>
      <c r="S257" s="12">
        <v>36</v>
      </c>
      <c r="U257" s="80">
        <f t="shared" si="26"/>
        <v>625600</v>
      </c>
      <c r="V257" s="81">
        <f t="shared" si="27"/>
        <v>680460</v>
      </c>
      <c r="W257" s="80">
        <f t="shared" si="28"/>
        <v>680460</v>
      </c>
      <c r="Y257" s="81">
        <f t="shared" si="29"/>
        <v>680460</v>
      </c>
    </row>
    <row r="258" spans="1:25" s="85" customFormat="1" x14ac:dyDescent="0.55000000000000004">
      <c r="A258" s="53"/>
      <c r="B258" s="23"/>
      <c r="C258" s="12"/>
      <c r="D258" s="12"/>
      <c r="E258" s="12"/>
      <c r="F258" s="12"/>
      <c r="G258" s="12"/>
      <c r="H258" s="80">
        <f t="shared" si="23"/>
        <v>0</v>
      </c>
      <c r="I258" s="83"/>
      <c r="J258" s="81">
        <f t="shared" si="24"/>
        <v>0</v>
      </c>
      <c r="L258" s="12"/>
      <c r="M258" s="12" t="s">
        <v>66</v>
      </c>
      <c r="N258" s="12">
        <v>2</v>
      </c>
      <c r="O258" s="12">
        <v>76.5</v>
      </c>
      <c r="P258" s="81">
        <v>100</v>
      </c>
      <c r="Q258" s="81">
        <v>6800</v>
      </c>
      <c r="R258" s="80">
        <f t="shared" si="25"/>
        <v>520200</v>
      </c>
      <c r="S258" s="12">
        <v>9</v>
      </c>
      <c r="U258" s="80">
        <f t="shared" si="26"/>
        <v>520200</v>
      </c>
      <c r="V258" s="81">
        <f t="shared" si="27"/>
        <v>520200</v>
      </c>
      <c r="W258" s="80">
        <f t="shared" si="28"/>
        <v>520200</v>
      </c>
      <c r="Y258" s="81">
        <f t="shared" si="29"/>
        <v>520200</v>
      </c>
    </row>
    <row r="259" spans="1:25" s="85" customFormat="1" x14ac:dyDescent="0.55000000000000004">
      <c r="A259" s="53"/>
      <c r="B259" s="23"/>
      <c r="C259" s="12"/>
      <c r="D259" s="12"/>
      <c r="E259" s="12"/>
      <c r="F259" s="12"/>
      <c r="G259" s="12"/>
      <c r="H259" s="80">
        <f t="shared" si="23"/>
        <v>0</v>
      </c>
      <c r="I259" s="83"/>
      <c r="J259" s="81">
        <f t="shared" si="24"/>
        <v>0</v>
      </c>
      <c r="L259" s="12" t="s">
        <v>160</v>
      </c>
      <c r="M259" s="12" t="s">
        <v>66</v>
      </c>
      <c r="N259" s="12">
        <v>2</v>
      </c>
      <c r="O259" s="12">
        <v>81</v>
      </c>
      <c r="P259" s="81">
        <v>100</v>
      </c>
      <c r="Q259" s="81">
        <v>6800</v>
      </c>
      <c r="R259" s="80">
        <f t="shared" si="25"/>
        <v>550800</v>
      </c>
      <c r="S259" s="12">
        <v>19</v>
      </c>
      <c r="U259" s="80">
        <f t="shared" si="26"/>
        <v>550800</v>
      </c>
      <c r="V259" s="81">
        <f t="shared" si="27"/>
        <v>550800</v>
      </c>
      <c r="W259" s="80">
        <f t="shared" si="28"/>
        <v>550800</v>
      </c>
      <c r="Y259" s="81">
        <f t="shared" si="29"/>
        <v>550800</v>
      </c>
    </row>
    <row r="260" spans="1:25" s="87" customFormat="1" x14ac:dyDescent="0.55000000000000004">
      <c r="A260" s="54"/>
      <c r="B260" s="47"/>
      <c r="C260" s="48"/>
      <c r="D260" s="48"/>
      <c r="E260" s="48"/>
      <c r="F260" s="48"/>
      <c r="G260" s="48"/>
      <c r="H260" s="86"/>
      <c r="I260" s="48"/>
      <c r="J260" s="86"/>
      <c r="L260" s="48"/>
      <c r="M260" s="48"/>
      <c r="N260" s="48"/>
      <c r="O260" s="48"/>
      <c r="R260" s="86"/>
      <c r="S260" s="48"/>
      <c r="U260" s="86"/>
      <c r="V260" s="86"/>
      <c r="W260" s="86"/>
      <c r="Y260" s="86"/>
    </row>
    <row r="261" spans="1:25" s="85" customFormat="1" x14ac:dyDescent="0.55000000000000004">
      <c r="A261" s="53">
        <v>53</v>
      </c>
      <c r="B261" s="23" t="s">
        <v>23</v>
      </c>
      <c r="C261" s="12">
        <v>14899</v>
      </c>
      <c r="D261" s="12">
        <v>1</v>
      </c>
      <c r="E261" s="12">
        <v>3</v>
      </c>
      <c r="F261" s="12">
        <v>33</v>
      </c>
      <c r="G261" s="12">
        <v>2</v>
      </c>
      <c r="H261" s="80">
        <f t="shared" si="23"/>
        <v>733</v>
      </c>
      <c r="I261" s="83">
        <v>130</v>
      </c>
      <c r="J261" s="81">
        <f t="shared" si="24"/>
        <v>95290</v>
      </c>
      <c r="L261" s="12" t="s">
        <v>160</v>
      </c>
      <c r="M261" s="12" t="s">
        <v>66</v>
      </c>
      <c r="N261" s="12">
        <v>2</v>
      </c>
      <c r="O261" s="12">
        <v>117</v>
      </c>
      <c r="P261" s="81">
        <v>100</v>
      </c>
      <c r="Q261" s="81">
        <v>6800</v>
      </c>
      <c r="R261" s="80">
        <f t="shared" si="25"/>
        <v>795600</v>
      </c>
      <c r="S261" s="12">
        <v>9</v>
      </c>
      <c r="U261" s="80">
        <f t="shared" si="26"/>
        <v>795600</v>
      </c>
      <c r="V261" s="81">
        <f t="shared" si="27"/>
        <v>890890</v>
      </c>
      <c r="W261" s="80">
        <f t="shared" si="28"/>
        <v>890890</v>
      </c>
      <c r="Y261" s="81">
        <f t="shared" si="29"/>
        <v>890890</v>
      </c>
    </row>
    <row r="262" spans="1:25" s="85" customFormat="1" x14ac:dyDescent="0.55000000000000004">
      <c r="A262" s="53"/>
      <c r="B262" s="23"/>
      <c r="C262" s="12"/>
      <c r="D262" s="12"/>
      <c r="E262" s="12"/>
      <c r="F262" s="12"/>
      <c r="G262" s="12"/>
      <c r="H262" s="80">
        <f t="shared" si="23"/>
        <v>0</v>
      </c>
      <c r="I262" s="83"/>
      <c r="J262" s="81">
        <f t="shared" si="24"/>
        <v>0</v>
      </c>
      <c r="L262" s="12" t="s">
        <v>160</v>
      </c>
      <c r="M262" s="12" t="s">
        <v>66</v>
      </c>
      <c r="N262" s="12">
        <v>2</v>
      </c>
      <c r="O262" s="12">
        <v>84</v>
      </c>
      <c r="P262" s="81">
        <v>100</v>
      </c>
      <c r="Q262" s="81">
        <v>6800</v>
      </c>
      <c r="R262" s="80">
        <f t="shared" si="25"/>
        <v>571200</v>
      </c>
      <c r="S262" s="12">
        <v>28</v>
      </c>
      <c r="U262" s="80">
        <f t="shared" si="26"/>
        <v>571200</v>
      </c>
      <c r="V262" s="81">
        <f t="shared" si="27"/>
        <v>571200</v>
      </c>
      <c r="W262" s="80">
        <f t="shared" si="28"/>
        <v>571200</v>
      </c>
      <c r="Y262" s="81">
        <f t="shared" si="29"/>
        <v>571200</v>
      </c>
    </row>
    <row r="263" spans="1:25" s="85" customFormat="1" x14ac:dyDescent="0.55000000000000004">
      <c r="A263" s="53"/>
      <c r="B263" s="23"/>
      <c r="C263" s="12"/>
      <c r="D263" s="12"/>
      <c r="E263" s="12"/>
      <c r="F263" s="12"/>
      <c r="G263" s="12"/>
      <c r="H263" s="80">
        <f t="shared" si="23"/>
        <v>0</v>
      </c>
      <c r="I263" s="83"/>
      <c r="J263" s="81">
        <f t="shared" si="24"/>
        <v>0</v>
      </c>
      <c r="L263" s="12"/>
      <c r="M263" s="12" t="s">
        <v>60</v>
      </c>
      <c r="N263" s="12">
        <v>2</v>
      </c>
      <c r="O263" s="12">
        <v>91</v>
      </c>
      <c r="P263" s="81">
        <v>100</v>
      </c>
      <c r="Q263" s="81">
        <v>6800</v>
      </c>
      <c r="R263" s="80">
        <f t="shared" si="25"/>
        <v>618800</v>
      </c>
      <c r="S263" s="12">
        <v>28</v>
      </c>
      <c r="U263" s="80">
        <f t="shared" si="26"/>
        <v>618800</v>
      </c>
      <c r="V263" s="81">
        <f t="shared" si="27"/>
        <v>618800</v>
      </c>
      <c r="W263" s="80">
        <f t="shared" si="28"/>
        <v>618800</v>
      </c>
      <c r="Y263" s="81">
        <f t="shared" si="29"/>
        <v>618800</v>
      </c>
    </row>
    <row r="264" spans="1:25" s="85" customFormat="1" x14ac:dyDescent="0.55000000000000004">
      <c r="A264" s="53"/>
      <c r="B264" s="23"/>
      <c r="C264" s="12"/>
      <c r="D264" s="12"/>
      <c r="E264" s="12"/>
      <c r="F264" s="12"/>
      <c r="G264" s="12"/>
      <c r="H264" s="80">
        <f t="shared" si="23"/>
        <v>0</v>
      </c>
      <c r="I264" s="83"/>
      <c r="J264" s="81">
        <f t="shared" si="24"/>
        <v>0</v>
      </c>
      <c r="L264" s="12"/>
      <c r="M264" s="12" t="s">
        <v>161</v>
      </c>
      <c r="N264" s="12">
        <v>2</v>
      </c>
      <c r="O264" s="12">
        <v>6</v>
      </c>
      <c r="P264" s="81">
        <v>100</v>
      </c>
      <c r="Q264" s="81">
        <v>6800</v>
      </c>
      <c r="R264" s="80">
        <f t="shared" si="25"/>
        <v>40800</v>
      </c>
      <c r="S264" s="12">
        <v>28</v>
      </c>
      <c r="U264" s="80">
        <f t="shared" si="26"/>
        <v>40800</v>
      </c>
      <c r="V264" s="81">
        <f t="shared" si="27"/>
        <v>40800</v>
      </c>
      <c r="W264" s="80">
        <f t="shared" si="28"/>
        <v>40800</v>
      </c>
      <c r="Y264" s="81">
        <f t="shared" si="29"/>
        <v>40800</v>
      </c>
    </row>
    <row r="265" spans="1:25" s="87" customFormat="1" x14ac:dyDescent="0.55000000000000004">
      <c r="A265" s="54"/>
      <c r="B265" s="47"/>
      <c r="C265" s="48"/>
      <c r="D265" s="48"/>
      <c r="E265" s="48"/>
      <c r="F265" s="48"/>
      <c r="G265" s="48"/>
      <c r="H265" s="86"/>
      <c r="I265" s="48"/>
      <c r="J265" s="86"/>
      <c r="L265" s="48"/>
      <c r="M265" s="48"/>
      <c r="N265" s="48"/>
      <c r="O265" s="48"/>
      <c r="R265" s="86"/>
      <c r="S265" s="48"/>
      <c r="U265" s="86"/>
      <c r="V265" s="86"/>
      <c r="W265" s="86"/>
      <c r="Y265" s="86"/>
    </row>
    <row r="266" spans="1:25" s="85" customFormat="1" x14ac:dyDescent="0.55000000000000004">
      <c r="A266" s="53">
        <v>54</v>
      </c>
      <c r="B266" s="23" t="s">
        <v>23</v>
      </c>
      <c r="C266" s="12">
        <v>17362</v>
      </c>
      <c r="D266" s="12">
        <v>1</v>
      </c>
      <c r="E266" s="12">
        <v>0</v>
      </c>
      <c r="F266" s="12">
        <v>78</v>
      </c>
      <c r="G266" s="12">
        <v>2</v>
      </c>
      <c r="H266" s="80">
        <f t="shared" ref="H266:H329" si="30">+(D266*400)+(E266*100)+F266</f>
        <v>478</v>
      </c>
      <c r="I266" s="83">
        <v>130</v>
      </c>
      <c r="J266" s="81">
        <f t="shared" ref="J266:J329" si="31">H266*I266</f>
        <v>62140</v>
      </c>
      <c r="L266" s="12" t="s">
        <v>160</v>
      </c>
      <c r="M266" s="12" t="s">
        <v>66</v>
      </c>
      <c r="N266" s="12">
        <v>2</v>
      </c>
      <c r="O266" s="12">
        <v>86.4</v>
      </c>
      <c r="P266" s="81">
        <v>100</v>
      </c>
      <c r="Q266" s="81">
        <v>6800</v>
      </c>
      <c r="R266" s="80">
        <f t="shared" ref="R266:R329" si="32">O266*Q266</f>
        <v>587520</v>
      </c>
      <c r="S266" s="12">
        <v>13</v>
      </c>
      <c r="U266" s="80">
        <f t="shared" ref="U266:U329" si="33">R266*(100-T266)/100</f>
        <v>587520</v>
      </c>
      <c r="V266" s="81">
        <f t="shared" ref="V266:V329" si="34">J266+U266</f>
        <v>649660</v>
      </c>
      <c r="W266" s="80">
        <f t="shared" ref="W266:W329" si="35">V266*P266/100</f>
        <v>649660</v>
      </c>
      <c r="Y266" s="81">
        <f t="shared" ref="Y266:Y329" si="36">J266+U266</f>
        <v>649660</v>
      </c>
    </row>
    <row r="267" spans="1:25" s="87" customFormat="1" x14ac:dyDescent="0.55000000000000004">
      <c r="A267" s="54"/>
      <c r="B267" s="47"/>
      <c r="C267" s="48"/>
      <c r="D267" s="48"/>
      <c r="E267" s="48"/>
      <c r="F267" s="48"/>
      <c r="G267" s="48"/>
      <c r="H267" s="86"/>
      <c r="I267" s="48"/>
      <c r="J267" s="86"/>
      <c r="L267" s="48"/>
      <c r="M267" s="48"/>
      <c r="N267" s="48"/>
      <c r="O267" s="48"/>
      <c r="R267" s="86"/>
      <c r="S267" s="48"/>
      <c r="U267" s="86"/>
      <c r="V267" s="86"/>
      <c r="W267" s="86"/>
      <c r="Y267" s="86"/>
    </row>
    <row r="268" spans="1:25" s="85" customFormat="1" x14ac:dyDescent="0.55000000000000004">
      <c r="A268" s="53">
        <v>55</v>
      </c>
      <c r="B268" s="23" t="s">
        <v>23</v>
      </c>
      <c r="C268" s="12">
        <v>15981</v>
      </c>
      <c r="D268" s="12">
        <v>3</v>
      </c>
      <c r="E268" s="12">
        <v>1</v>
      </c>
      <c r="F268" s="12">
        <v>98</v>
      </c>
      <c r="G268" s="12">
        <v>1</v>
      </c>
      <c r="H268" s="80">
        <f t="shared" si="30"/>
        <v>1398</v>
      </c>
      <c r="I268" s="83">
        <v>100</v>
      </c>
      <c r="J268" s="81">
        <f t="shared" si="31"/>
        <v>139800</v>
      </c>
      <c r="L268" s="12"/>
      <c r="M268" s="12"/>
      <c r="N268" s="12"/>
      <c r="O268" s="12"/>
      <c r="R268" s="80">
        <f t="shared" si="32"/>
        <v>0</v>
      </c>
      <c r="S268" s="12"/>
      <c r="U268" s="80">
        <f t="shared" si="33"/>
        <v>0</v>
      </c>
      <c r="V268" s="81">
        <f t="shared" si="34"/>
        <v>139800</v>
      </c>
      <c r="W268" s="80">
        <f t="shared" si="35"/>
        <v>0</v>
      </c>
      <c r="Y268" s="81">
        <f t="shared" si="36"/>
        <v>139800</v>
      </c>
    </row>
    <row r="269" spans="1:25" s="85" customFormat="1" x14ac:dyDescent="0.55000000000000004">
      <c r="A269" s="53"/>
      <c r="B269" s="23" t="s">
        <v>23</v>
      </c>
      <c r="C269" s="12">
        <v>15071</v>
      </c>
      <c r="D269" s="12">
        <v>0</v>
      </c>
      <c r="E269" s="12">
        <v>2</v>
      </c>
      <c r="F269" s="12">
        <v>94</v>
      </c>
      <c r="G269" s="12">
        <v>1</v>
      </c>
      <c r="H269" s="80">
        <f t="shared" si="30"/>
        <v>294</v>
      </c>
      <c r="I269" s="83">
        <v>150</v>
      </c>
      <c r="J269" s="81">
        <f t="shared" si="31"/>
        <v>44100</v>
      </c>
      <c r="L269" s="12"/>
      <c r="M269" s="12"/>
      <c r="N269" s="12"/>
      <c r="O269" s="12"/>
      <c r="R269" s="80">
        <f t="shared" si="32"/>
        <v>0</v>
      </c>
      <c r="S269" s="12"/>
      <c r="U269" s="80">
        <f t="shared" si="33"/>
        <v>0</v>
      </c>
      <c r="V269" s="81">
        <f t="shared" si="34"/>
        <v>44100</v>
      </c>
      <c r="W269" s="80">
        <f t="shared" si="35"/>
        <v>0</v>
      </c>
      <c r="Y269" s="81">
        <f t="shared" si="36"/>
        <v>44100</v>
      </c>
    </row>
    <row r="270" spans="1:25" s="87" customFormat="1" x14ac:dyDescent="0.55000000000000004">
      <c r="A270" s="54"/>
      <c r="B270" s="47"/>
      <c r="C270" s="48"/>
      <c r="D270" s="48"/>
      <c r="E270" s="48"/>
      <c r="F270" s="48"/>
      <c r="G270" s="48"/>
      <c r="H270" s="86"/>
      <c r="I270" s="48"/>
      <c r="J270" s="86"/>
      <c r="L270" s="48"/>
      <c r="M270" s="48"/>
      <c r="N270" s="48"/>
      <c r="O270" s="48"/>
      <c r="R270" s="86"/>
      <c r="S270" s="48"/>
      <c r="U270" s="86"/>
      <c r="V270" s="86"/>
      <c r="W270" s="86"/>
      <c r="Y270" s="86"/>
    </row>
    <row r="271" spans="1:25" s="85" customFormat="1" x14ac:dyDescent="0.55000000000000004">
      <c r="A271" s="53">
        <v>56</v>
      </c>
      <c r="B271" s="23" t="s">
        <v>23</v>
      </c>
      <c r="C271" s="12">
        <v>14874</v>
      </c>
      <c r="D271" s="12">
        <v>0</v>
      </c>
      <c r="E271" s="12">
        <v>2</v>
      </c>
      <c r="F271" s="12">
        <v>73</v>
      </c>
      <c r="G271" s="12">
        <v>2</v>
      </c>
      <c r="H271" s="80">
        <f t="shared" si="30"/>
        <v>273</v>
      </c>
      <c r="I271" s="83">
        <v>150</v>
      </c>
      <c r="J271" s="81">
        <f t="shared" si="31"/>
        <v>40950</v>
      </c>
      <c r="L271" s="12" t="s">
        <v>160</v>
      </c>
      <c r="M271" s="12" t="s">
        <v>108</v>
      </c>
      <c r="N271" s="12">
        <v>2</v>
      </c>
      <c r="O271" s="12">
        <v>218.5</v>
      </c>
      <c r="P271" s="81">
        <v>100</v>
      </c>
      <c r="Q271" s="81">
        <v>6800</v>
      </c>
      <c r="R271" s="80">
        <f t="shared" si="32"/>
        <v>1485800</v>
      </c>
      <c r="S271" s="12">
        <v>26</v>
      </c>
      <c r="U271" s="80">
        <f t="shared" si="33"/>
        <v>1485800</v>
      </c>
      <c r="V271" s="81">
        <f t="shared" si="34"/>
        <v>1526750</v>
      </c>
      <c r="W271" s="80">
        <f t="shared" si="35"/>
        <v>1526750</v>
      </c>
      <c r="Y271" s="81">
        <f t="shared" si="36"/>
        <v>1526750</v>
      </c>
    </row>
    <row r="272" spans="1:25" s="85" customFormat="1" x14ac:dyDescent="0.55000000000000004">
      <c r="A272" s="53"/>
      <c r="B272" s="23"/>
      <c r="C272" s="12"/>
      <c r="D272" s="12"/>
      <c r="E272" s="12"/>
      <c r="F272" s="12"/>
      <c r="G272" s="12"/>
      <c r="H272" s="80">
        <f t="shared" si="30"/>
        <v>0</v>
      </c>
      <c r="I272" s="83"/>
      <c r="J272" s="81">
        <f t="shared" si="31"/>
        <v>0</v>
      </c>
      <c r="L272" s="12"/>
      <c r="M272" s="12" t="s">
        <v>108</v>
      </c>
      <c r="N272" s="12">
        <v>2</v>
      </c>
      <c r="O272" s="12">
        <v>149.5</v>
      </c>
      <c r="P272" s="81">
        <v>100</v>
      </c>
      <c r="Q272" s="81">
        <v>6800</v>
      </c>
      <c r="R272" s="80">
        <f t="shared" si="32"/>
        <v>1016600</v>
      </c>
      <c r="S272" s="12">
        <v>26</v>
      </c>
      <c r="U272" s="80">
        <f t="shared" si="33"/>
        <v>1016600</v>
      </c>
      <c r="V272" s="81">
        <f t="shared" si="34"/>
        <v>1016600</v>
      </c>
      <c r="W272" s="80">
        <f t="shared" si="35"/>
        <v>1016600</v>
      </c>
      <c r="Y272" s="81">
        <f t="shared" si="36"/>
        <v>1016600</v>
      </c>
    </row>
    <row r="273" spans="1:26" s="85" customFormat="1" x14ac:dyDescent="0.55000000000000004">
      <c r="A273" s="53"/>
      <c r="B273" s="23"/>
      <c r="C273" s="12"/>
      <c r="D273" s="12"/>
      <c r="E273" s="12"/>
      <c r="F273" s="12"/>
      <c r="G273" s="12"/>
      <c r="H273" s="80">
        <f t="shared" si="30"/>
        <v>0</v>
      </c>
      <c r="I273" s="83"/>
      <c r="J273" s="81">
        <f t="shared" si="31"/>
        <v>0</v>
      </c>
      <c r="L273" s="12"/>
      <c r="M273" s="12" t="s">
        <v>161</v>
      </c>
      <c r="N273" s="12">
        <v>2</v>
      </c>
      <c r="O273" s="12">
        <v>8</v>
      </c>
      <c r="P273" s="81">
        <v>100</v>
      </c>
      <c r="Q273" s="81">
        <v>6800</v>
      </c>
      <c r="R273" s="80">
        <f t="shared" si="32"/>
        <v>54400</v>
      </c>
      <c r="S273" s="12">
        <v>26</v>
      </c>
      <c r="U273" s="80">
        <f t="shared" si="33"/>
        <v>54400</v>
      </c>
      <c r="V273" s="81">
        <f t="shared" si="34"/>
        <v>54400</v>
      </c>
      <c r="W273" s="80">
        <f t="shared" si="35"/>
        <v>54400</v>
      </c>
      <c r="Y273" s="81">
        <f t="shared" si="36"/>
        <v>54400</v>
      </c>
    </row>
    <row r="274" spans="1:26" s="85" customFormat="1" x14ac:dyDescent="0.55000000000000004">
      <c r="A274" s="53"/>
      <c r="B274" s="23" t="s">
        <v>23</v>
      </c>
      <c r="C274" s="12">
        <v>15935</v>
      </c>
      <c r="D274" s="12">
        <v>3</v>
      </c>
      <c r="E274" s="12">
        <v>3</v>
      </c>
      <c r="F274" s="12">
        <v>7</v>
      </c>
      <c r="G274" s="12">
        <v>1</v>
      </c>
      <c r="H274" s="80">
        <f t="shared" si="30"/>
        <v>1507</v>
      </c>
      <c r="I274" s="83">
        <v>100</v>
      </c>
      <c r="J274" s="81">
        <f t="shared" si="31"/>
        <v>150700</v>
      </c>
      <c r="L274" s="12"/>
      <c r="M274" s="12"/>
      <c r="N274" s="12"/>
      <c r="O274" s="12"/>
      <c r="R274" s="80">
        <f t="shared" si="32"/>
        <v>0</v>
      </c>
      <c r="S274" s="12"/>
      <c r="U274" s="80">
        <f t="shared" si="33"/>
        <v>0</v>
      </c>
      <c r="V274" s="81">
        <f t="shared" si="34"/>
        <v>150700</v>
      </c>
      <c r="W274" s="80">
        <f t="shared" si="35"/>
        <v>0</v>
      </c>
      <c r="Y274" s="81">
        <f t="shared" si="36"/>
        <v>150700</v>
      </c>
    </row>
    <row r="275" spans="1:26" s="87" customFormat="1" x14ac:dyDescent="0.55000000000000004">
      <c r="A275" s="54"/>
      <c r="B275" s="47"/>
      <c r="C275" s="48"/>
      <c r="D275" s="48"/>
      <c r="E275" s="48"/>
      <c r="F275" s="48"/>
      <c r="G275" s="48"/>
      <c r="H275" s="86"/>
      <c r="I275" s="48"/>
      <c r="J275" s="86"/>
      <c r="L275" s="48"/>
      <c r="M275" s="48"/>
      <c r="N275" s="48"/>
      <c r="O275" s="48"/>
      <c r="R275" s="86"/>
      <c r="S275" s="48"/>
      <c r="U275" s="86"/>
      <c r="V275" s="86"/>
      <c r="W275" s="86"/>
      <c r="Y275" s="86"/>
    </row>
    <row r="276" spans="1:26" s="91" customFormat="1" x14ac:dyDescent="0.55000000000000004">
      <c r="A276" s="58">
        <v>57</v>
      </c>
      <c r="B276" s="40" t="s">
        <v>231</v>
      </c>
      <c r="C276" s="39">
        <v>83</v>
      </c>
      <c r="D276" s="39">
        <v>13</v>
      </c>
      <c r="E276" s="39">
        <v>3</v>
      </c>
      <c r="F276" s="39">
        <v>30</v>
      </c>
      <c r="G276" s="39">
        <v>1</v>
      </c>
      <c r="H276" s="90">
        <f t="shared" si="30"/>
        <v>5530</v>
      </c>
      <c r="I276" s="39">
        <v>100</v>
      </c>
      <c r="J276" s="90">
        <f t="shared" si="31"/>
        <v>553000</v>
      </c>
      <c r="L276" s="39"/>
      <c r="M276" s="39"/>
      <c r="N276" s="39"/>
      <c r="O276" s="39"/>
      <c r="R276" s="90">
        <f t="shared" si="32"/>
        <v>0</v>
      </c>
      <c r="S276" s="39"/>
      <c r="U276" s="90">
        <f t="shared" si="33"/>
        <v>0</v>
      </c>
      <c r="V276" s="90">
        <f t="shared" si="34"/>
        <v>553000</v>
      </c>
      <c r="W276" s="90">
        <f t="shared" si="35"/>
        <v>0</v>
      </c>
      <c r="Y276" s="90">
        <f t="shared" si="36"/>
        <v>553000</v>
      </c>
      <c r="Z276" s="91">
        <v>0.01</v>
      </c>
    </row>
    <row r="277" spans="1:26" s="92" customFormat="1" x14ac:dyDescent="0.55000000000000004">
      <c r="A277" s="12" t="s">
        <v>232</v>
      </c>
      <c r="B277" s="23"/>
      <c r="C277" s="12"/>
      <c r="D277" s="12"/>
      <c r="E277" s="12"/>
      <c r="F277" s="12"/>
      <c r="G277" s="12"/>
      <c r="H277" s="80"/>
      <c r="I277" s="12"/>
      <c r="J277" s="80"/>
      <c r="L277" s="12"/>
      <c r="M277" s="12"/>
      <c r="N277" s="12"/>
      <c r="O277" s="12"/>
      <c r="R277" s="80"/>
      <c r="S277" s="12"/>
      <c r="U277" s="80"/>
      <c r="V277" s="80"/>
      <c r="W277" s="80"/>
      <c r="Y277" s="80"/>
    </row>
    <row r="278" spans="1:26" s="87" customFormat="1" x14ac:dyDescent="0.55000000000000004">
      <c r="A278" s="48"/>
      <c r="B278" s="47"/>
      <c r="C278" s="48"/>
      <c r="D278" s="48"/>
      <c r="E278" s="48"/>
      <c r="F278" s="48"/>
      <c r="G278" s="48"/>
      <c r="H278" s="86"/>
      <c r="I278" s="48"/>
      <c r="J278" s="86"/>
      <c r="L278" s="93"/>
      <c r="M278" s="48"/>
      <c r="N278" s="48"/>
      <c r="O278" s="48"/>
      <c r="R278" s="86"/>
      <c r="S278" s="48"/>
      <c r="U278" s="86"/>
      <c r="V278" s="86"/>
      <c r="W278" s="86"/>
      <c r="Y278" s="86"/>
    </row>
    <row r="279" spans="1:26" s="85" customFormat="1" x14ac:dyDescent="0.55000000000000004">
      <c r="A279" s="12">
        <v>58</v>
      </c>
      <c r="B279" s="23" t="s">
        <v>23</v>
      </c>
      <c r="C279" s="12">
        <v>11992</v>
      </c>
      <c r="D279" s="12">
        <v>1</v>
      </c>
      <c r="E279" s="12">
        <v>0</v>
      </c>
      <c r="F279" s="12">
        <v>15</v>
      </c>
      <c r="G279" s="12">
        <v>2</v>
      </c>
      <c r="H279" s="80">
        <f t="shared" si="30"/>
        <v>415</v>
      </c>
      <c r="I279" s="83">
        <v>130</v>
      </c>
      <c r="J279" s="81">
        <f t="shared" si="31"/>
        <v>53950</v>
      </c>
      <c r="L279" s="116" t="s">
        <v>160</v>
      </c>
      <c r="M279" s="24" t="s">
        <v>161</v>
      </c>
      <c r="N279" s="12">
        <v>2</v>
      </c>
      <c r="O279" s="12">
        <v>128</v>
      </c>
      <c r="P279" s="81">
        <v>100</v>
      </c>
      <c r="Q279" s="81">
        <v>6800</v>
      </c>
      <c r="R279" s="80">
        <f t="shared" si="32"/>
        <v>870400</v>
      </c>
      <c r="S279" s="75">
        <v>40</v>
      </c>
      <c r="U279" s="80">
        <f t="shared" si="33"/>
        <v>870400</v>
      </c>
      <c r="V279" s="81">
        <f t="shared" si="34"/>
        <v>924350</v>
      </c>
      <c r="W279" s="80">
        <f t="shared" si="35"/>
        <v>924350</v>
      </c>
      <c r="Y279" s="81">
        <f t="shared" si="36"/>
        <v>924350</v>
      </c>
    </row>
    <row r="280" spans="1:26" s="85" customFormat="1" x14ac:dyDescent="0.55000000000000004">
      <c r="A280" s="12"/>
      <c r="B280" s="23" t="s">
        <v>23</v>
      </c>
      <c r="C280" s="12">
        <v>15185</v>
      </c>
      <c r="D280" s="12">
        <v>2</v>
      </c>
      <c r="E280" s="12">
        <v>1</v>
      </c>
      <c r="F280" s="12">
        <v>15</v>
      </c>
      <c r="G280" s="12">
        <v>2</v>
      </c>
      <c r="H280" s="80">
        <f t="shared" si="30"/>
        <v>915</v>
      </c>
      <c r="I280" s="83">
        <v>130</v>
      </c>
      <c r="J280" s="81">
        <f t="shared" si="31"/>
        <v>118950</v>
      </c>
      <c r="L280" s="118"/>
      <c r="M280" s="24" t="s">
        <v>161</v>
      </c>
      <c r="N280" s="12">
        <v>2</v>
      </c>
      <c r="O280" s="24">
        <v>9</v>
      </c>
      <c r="P280" s="81">
        <v>100</v>
      </c>
      <c r="Q280" s="81">
        <v>6800</v>
      </c>
      <c r="R280" s="80">
        <f t="shared" si="32"/>
        <v>61200</v>
      </c>
      <c r="S280" s="12">
        <v>40</v>
      </c>
      <c r="U280" s="80">
        <f t="shared" si="33"/>
        <v>61200</v>
      </c>
      <c r="V280" s="81">
        <f t="shared" si="34"/>
        <v>180150</v>
      </c>
      <c r="W280" s="80">
        <f t="shared" si="35"/>
        <v>180150</v>
      </c>
      <c r="Y280" s="81">
        <f t="shared" si="36"/>
        <v>180150</v>
      </c>
    </row>
    <row r="281" spans="1:26" s="85" customFormat="1" x14ac:dyDescent="0.55000000000000004">
      <c r="A281" s="12"/>
      <c r="B281" s="23" t="s">
        <v>23</v>
      </c>
      <c r="C281" s="12">
        <v>11993</v>
      </c>
      <c r="D281" s="12">
        <v>0</v>
      </c>
      <c r="E281" s="12">
        <v>3</v>
      </c>
      <c r="F281" s="12">
        <v>26</v>
      </c>
      <c r="G281" s="12">
        <v>1</v>
      </c>
      <c r="H281" s="80">
        <f t="shared" si="30"/>
        <v>326</v>
      </c>
      <c r="I281" s="83">
        <v>100</v>
      </c>
      <c r="J281" s="81">
        <f t="shared" si="31"/>
        <v>32600</v>
      </c>
      <c r="L281" s="12"/>
      <c r="M281" s="12"/>
      <c r="N281" s="12"/>
      <c r="O281" s="12"/>
      <c r="R281" s="80">
        <f t="shared" si="32"/>
        <v>0</v>
      </c>
      <c r="S281" s="12"/>
      <c r="U281" s="80">
        <f t="shared" si="33"/>
        <v>0</v>
      </c>
      <c r="V281" s="81">
        <f t="shared" si="34"/>
        <v>32600</v>
      </c>
      <c r="W281" s="80">
        <f t="shared" si="35"/>
        <v>0</v>
      </c>
      <c r="Y281" s="81">
        <f t="shared" si="36"/>
        <v>32600</v>
      </c>
    </row>
    <row r="282" spans="1:26" s="85" customFormat="1" x14ac:dyDescent="0.55000000000000004">
      <c r="A282" s="12"/>
      <c r="B282" s="23" t="s">
        <v>23</v>
      </c>
      <c r="C282" s="12">
        <v>16063</v>
      </c>
      <c r="D282" s="12">
        <v>1</v>
      </c>
      <c r="E282" s="12">
        <v>3</v>
      </c>
      <c r="F282" s="12">
        <v>41</v>
      </c>
      <c r="G282" s="12">
        <v>1</v>
      </c>
      <c r="H282" s="80">
        <f t="shared" si="30"/>
        <v>741</v>
      </c>
      <c r="I282" s="83">
        <v>100</v>
      </c>
      <c r="J282" s="81">
        <f t="shared" si="31"/>
        <v>74100</v>
      </c>
      <c r="L282" s="12"/>
      <c r="M282" s="12"/>
      <c r="N282" s="12"/>
      <c r="O282" s="12"/>
      <c r="R282" s="80">
        <f t="shared" si="32"/>
        <v>0</v>
      </c>
      <c r="S282" s="12"/>
      <c r="U282" s="80">
        <f t="shared" si="33"/>
        <v>0</v>
      </c>
      <c r="V282" s="81">
        <f t="shared" si="34"/>
        <v>74100</v>
      </c>
      <c r="W282" s="80">
        <f t="shared" si="35"/>
        <v>0</v>
      </c>
      <c r="Y282" s="81">
        <f t="shared" si="36"/>
        <v>74100</v>
      </c>
    </row>
    <row r="283" spans="1:26" s="85" customFormat="1" x14ac:dyDescent="0.55000000000000004">
      <c r="A283" s="12"/>
      <c r="B283" s="23" t="s">
        <v>23</v>
      </c>
      <c r="C283" s="12">
        <v>15880</v>
      </c>
      <c r="D283" s="12">
        <v>2</v>
      </c>
      <c r="E283" s="12">
        <v>0</v>
      </c>
      <c r="F283" s="12">
        <v>7</v>
      </c>
      <c r="G283" s="12">
        <v>1</v>
      </c>
      <c r="H283" s="80">
        <f t="shared" si="30"/>
        <v>807</v>
      </c>
      <c r="I283" s="83">
        <v>100</v>
      </c>
      <c r="J283" s="81">
        <f t="shared" si="31"/>
        <v>80700</v>
      </c>
      <c r="L283" s="12"/>
      <c r="M283" s="12"/>
      <c r="N283" s="12"/>
      <c r="O283" s="12"/>
      <c r="R283" s="80">
        <f t="shared" si="32"/>
        <v>0</v>
      </c>
      <c r="S283" s="12"/>
      <c r="U283" s="80">
        <f t="shared" si="33"/>
        <v>0</v>
      </c>
      <c r="V283" s="81">
        <f t="shared" si="34"/>
        <v>80700</v>
      </c>
      <c r="W283" s="80">
        <f t="shared" si="35"/>
        <v>0</v>
      </c>
      <c r="Y283" s="81">
        <f t="shared" si="36"/>
        <v>80700</v>
      </c>
    </row>
    <row r="284" spans="1:26" s="85" customFormat="1" x14ac:dyDescent="0.55000000000000004">
      <c r="A284" s="12"/>
      <c r="B284" s="23" t="s">
        <v>23</v>
      </c>
      <c r="C284" s="12">
        <v>15858</v>
      </c>
      <c r="D284" s="12">
        <v>1</v>
      </c>
      <c r="E284" s="12">
        <v>3</v>
      </c>
      <c r="F284" s="12">
        <v>3</v>
      </c>
      <c r="G284" s="12">
        <v>1</v>
      </c>
      <c r="H284" s="80">
        <f t="shared" si="30"/>
        <v>703</v>
      </c>
      <c r="I284" s="83">
        <v>130</v>
      </c>
      <c r="J284" s="81">
        <f t="shared" si="31"/>
        <v>91390</v>
      </c>
      <c r="L284" s="12"/>
      <c r="M284" s="12"/>
      <c r="N284" s="12"/>
      <c r="O284" s="12"/>
      <c r="R284" s="80">
        <f t="shared" si="32"/>
        <v>0</v>
      </c>
      <c r="S284" s="12"/>
      <c r="U284" s="80">
        <f t="shared" si="33"/>
        <v>0</v>
      </c>
      <c r="V284" s="81">
        <f t="shared" si="34"/>
        <v>91390</v>
      </c>
      <c r="W284" s="80">
        <f t="shared" si="35"/>
        <v>0</v>
      </c>
      <c r="Y284" s="81">
        <f t="shared" si="36"/>
        <v>91390</v>
      </c>
    </row>
    <row r="285" spans="1:26" s="85" customFormat="1" x14ac:dyDescent="0.55000000000000004">
      <c r="A285" s="12"/>
      <c r="B285" s="23" t="s">
        <v>23</v>
      </c>
      <c r="C285" s="12">
        <v>16231</v>
      </c>
      <c r="D285" s="12">
        <v>1</v>
      </c>
      <c r="E285" s="12">
        <v>3</v>
      </c>
      <c r="F285" s="12">
        <v>87</v>
      </c>
      <c r="G285" s="12">
        <v>1</v>
      </c>
      <c r="H285" s="80">
        <f t="shared" si="30"/>
        <v>787</v>
      </c>
      <c r="I285" s="83">
        <v>100</v>
      </c>
      <c r="J285" s="81">
        <f t="shared" si="31"/>
        <v>78700</v>
      </c>
      <c r="L285" s="12"/>
      <c r="M285" s="12"/>
      <c r="N285" s="12"/>
      <c r="O285" s="12"/>
      <c r="R285" s="80">
        <f t="shared" si="32"/>
        <v>0</v>
      </c>
      <c r="S285" s="12"/>
      <c r="U285" s="80">
        <f t="shared" si="33"/>
        <v>0</v>
      </c>
      <c r="V285" s="81">
        <f t="shared" si="34"/>
        <v>78700</v>
      </c>
      <c r="W285" s="80">
        <f t="shared" si="35"/>
        <v>0</v>
      </c>
      <c r="Y285" s="81">
        <f t="shared" si="36"/>
        <v>78700</v>
      </c>
    </row>
    <row r="286" spans="1:26" s="85" customFormat="1" x14ac:dyDescent="0.55000000000000004">
      <c r="A286" s="12"/>
      <c r="B286" s="23" t="s">
        <v>23</v>
      </c>
      <c r="C286" s="12">
        <v>15432</v>
      </c>
      <c r="D286" s="12">
        <v>2</v>
      </c>
      <c r="E286" s="12">
        <v>3</v>
      </c>
      <c r="F286" s="12">
        <v>48</v>
      </c>
      <c r="G286" s="12">
        <v>1</v>
      </c>
      <c r="H286" s="80">
        <f t="shared" si="30"/>
        <v>1148</v>
      </c>
      <c r="I286" s="83">
        <v>100</v>
      </c>
      <c r="J286" s="81">
        <f t="shared" si="31"/>
        <v>114800</v>
      </c>
      <c r="L286" s="12"/>
      <c r="M286" s="12"/>
      <c r="N286" s="12"/>
      <c r="O286" s="12"/>
      <c r="R286" s="80">
        <f t="shared" si="32"/>
        <v>0</v>
      </c>
      <c r="S286" s="12"/>
      <c r="U286" s="80">
        <f t="shared" si="33"/>
        <v>0</v>
      </c>
      <c r="V286" s="81">
        <f t="shared" si="34"/>
        <v>114800</v>
      </c>
      <c r="W286" s="80">
        <f t="shared" si="35"/>
        <v>0</v>
      </c>
      <c r="Y286" s="81">
        <f t="shared" si="36"/>
        <v>114800</v>
      </c>
    </row>
    <row r="287" spans="1:26" s="85" customFormat="1" x14ac:dyDescent="0.55000000000000004">
      <c r="A287" s="12"/>
      <c r="B287" s="23" t="s">
        <v>23</v>
      </c>
      <c r="C287" s="12">
        <v>15759</v>
      </c>
      <c r="D287" s="12">
        <v>0</v>
      </c>
      <c r="E287" s="12">
        <v>3</v>
      </c>
      <c r="F287" s="12">
        <v>55</v>
      </c>
      <c r="G287" s="12">
        <v>1</v>
      </c>
      <c r="H287" s="80">
        <f t="shared" si="30"/>
        <v>355</v>
      </c>
      <c r="I287" s="83">
        <v>100</v>
      </c>
      <c r="J287" s="81">
        <f t="shared" si="31"/>
        <v>35500</v>
      </c>
      <c r="L287" s="12"/>
      <c r="M287" s="12"/>
      <c r="N287" s="12"/>
      <c r="O287" s="12"/>
      <c r="R287" s="80">
        <f t="shared" si="32"/>
        <v>0</v>
      </c>
      <c r="S287" s="12"/>
      <c r="U287" s="80">
        <f t="shared" si="33"/>
        <v>0</v>
      </c>
      <c r="V287" s="81">
        <f t="shared" si="34"/>
        <v>35500</v>
      </c>
      <c r="W287" s="80">
        <f t="shared" si="35"/>
        <v>0</v>
      </c>
      <c r="Y287" s="81">
        <f t="shared" si="36"/>
        <v>35500</v>
      </c>
    </row>
    <row r="288" spans="1:26" s="87" customFormat="1" x14ac:dyDescent="0.55000000000000004">
      <c r="A288" s="60"/>
      <c r="B288" s="47"/>
      <c r="C288" s="48"/>
      <c r="D288" s="48"/>
      <c r="E288" s="48"/>
      <c r="F288" s="48"/>
      <c r="G288" s="48"/>
      <c r="H288" s="86"/>
      <c r="I288" s="48"/>
      <c r="J288" s="86"/>
      <c r="L288" s="48"/>
      <c r="M288" s="48"/>
      <c r="N288" s="48"/>
      <c r="O288" s="48"/>
      <c r="R288" s="86"/>
      <c r="S288" s="48"/>
      <c r="U288" s="86"/>
      <c r="V288" s="86"/>
      <c r="W288" s="86"/>
      <c r="Y288" s="86"/>
    </row>
    <row r="289" spans="1:25" s="85" customFormat="1" x14ac:dyDescent="0.55000000000000004">
      <c r="A289" s="53">
        <v>59</v>
      </c>
      <c r="B289" s="23" t="s">
        <v>23</v>
      </c>
      <c r="C289" s="12">
        <v>15922</v>
      </c>
      <c r="D289" s="12">
        <v>1</v>
      </c>
      <c r="E289" s="12">
        <v>2</v>
      </c>
      <c r="F289" s="12">
        <v>50</v>
      </c>
      <c r="G289" s="12">
        <v>1</v>
      </c>
      <c r="H289" s="80">
        <f t="shared" si="30"/>
        <v>650</v>
      </c>
      <c r="I289" s="83">
        <v>100</v>
      </c>
      <c r="J289" s="81">
        <f t="shared" si="31"/>
        <v>65000</v>
      </c>
      <c r="L289" s="12"/>
      <c r="M289" s="12"/>
      <c r="N289" s="12"/>
      <c r="O289" s="12"/>
      <c r="R289" s="80">
        <f t="shared" si="32"/>
        <v>0</v>
      </c>
      <c r="S289" s="12"/>
      <c r="U289" s="80">
        <f t="shared" si="33"/>
        <v>0</v>
      </c>
      <c r="V289" s="81">
        <f t="shared" si="34"/>
        <v>65000</v>
      </c>
      <c r="W289" s="80">
        <f t="shared" si="35"/>
        <v>0</v>
      </c>
      <c r="Y289" s="81">
        <f t="shared" si="36"/>
        <v>65000</v>
      </c>
    </row>
    <row r="290" spans="1:25" s="87" customFormat="1" x14ac:dyDescent="0.55000000000000004">
      <c r="A290" s="54"/>
      <c r="B290" s="47"/>
      <c r="C290" s="48"/>
      <c r="D290" s="48"/>
      <c r="E290" s="48"/>
      <c r="F290" s="48"/>
      <c r="G290" s="48"/>
      <c r="H290" s="86"/>
      <c r="I290" s="48"/>
      <c r="J290" s="86"/>
      <c r="L290" s="48"/>
      <c r="M290" s="48"/>
      <c r="N290" s="48"/>
      <c r="O290" s="48"/>
      <c r="R290" s="86"/>
      <c r="S290" s="48"/>
      <c r="U290" s="86"/>
      <c r="V290" s="86"/>
      <c r="W290" s="86"/>
      <c r="Y290" s="86"/>
    </row>
    <row r="291" spans="1:25" s="85" customFormat="1" x14ac:dyDescent="0.55000000000000004">
      <c r="A291" s="53">
        <v>60</v>
      </c>
      <c r="B291" s="23" t="s">
        <v>23</v>
      </c>
      <c r="C291" s="12">
        <v>15927</v>
      </c>
      <c r="D291" s="12">
        <v>0</v>
      </c>
      <c r="E291" s="12">
        <v>1</v>
      </c>
      <c r="F291" s="12">
        <v>68</v>
      </c>
      <c r="G291" s="12">
        <v>1</v>
      </c>
      <c r="H291" s="80">
        <f t="shared" si="30"/>
        <v>168</v>
      </c>
      <c r="I291" s="83">
        <v>100</v>
      </c>
      <c r="J291" s="81">
        <f t="shared" si="31"/>
        <v>16800</v>
      </c>
      <c r="L291" s="12"/>
      <c r="M291" s="12"/>
      <c r="N291" s="12"/>
      <c r="O291" s="12"/>
      <c r="R291" s="80">
        <f t="shared" si="32"/>
        <v>0</v>
      </c>
      <c r="S291" s="12"/>
      <c r="U291" s="80">
        <f t="shared" si="33"/>
        <v>0</v>
      </c>
      <c r="V291" s="81">
        <f t="shared" si="34"/>
        <v>16800</v>
      </c>
      <c r="W291" s="80">
        <f t="shared" si="35"/>
        <v>0</v>
      </c>
      <c r="Y291" s="81">
        <f t="shared" si="36"/>
        <v>16800</v>
      </c>
    </row>
    <row r="292" spans="1:25" s="87" customFormat="1" x14ac:dyDescent="0.55000000000000004">
      <c r="A292" s="54"/>
      <c r="B292" s="47"/>
      <c r="C292" s="48"/>
      <c r="D292" s="48"/>
      <c r="E292" s="48"/>
      <c r="F292" s="48"/>
      <c r="G292" s="48"/>
      <c r="H292" s="86"/>
      <c r="I292" s="48"/>
      <c r="J292" s="86"/>
      <c r="L292" s="48"/>
      <c r="M292" s="48"/>
      <c r="N292" s="48"/>
      <c r="O292" s="48"/>
      <c r="R292" s="86"/>
      <c r="S292" s="48"/>
      <c r="U292" s="86"/>
      <c r="V292" s="86"/>
      <c r="W292" s="86"/>
      <c r="Y292" s="86"/>
    </row>
    <row r="293" spans="1:25" s="85" customFormat="1" x14ac:dyDescent="0.55000000000000004">
      <c r="A293" s="53">
        <v>61</v>
      </c>
      <c r="B293" s="23" t="s">
        <v>23</v>
      </c>
      <c r="C293" s="12">
        <v>16058</v>
      </c>
      <c r="D293" s="12">
        <v>1</v>
      </c>
      <c r="E293" s="12">
        <v>1</v>
      </c>
      <c r="F293" s="12">
        <v>89</v>
      </c>
      <c r="G293" s="12">
        <v>1</v>
      </c>
      <c r="H293" s="80">
        <f t="shared" si="30"/>
        <v>589</v>
      </c>
      <c r="I293" s="83">
        <v>100</v>
      </c>
      <c r="J293" s="81">
        <f t="shared" si="31"/>
        <v>58900</v>
      </c>
      <c r="L293" s="12"/>
      <c r="M293" s="12"/>
      <c r="N293" s="12"/>
      <c r="O293" s="12"/>
      <c r="R293" s="80">
        <f t="shared" si="32"/>
        <v>0</v>
      </c>
      <c r="S293" s="12"/>
      <c r="U293" s="80">
        <f t="shared" si="33"/>
        <v>0</v>
      </c>
      <c r="V293" s="81">
        <f t="shared" si="34"/>
        <v>58900</v>
      </c>
      <c r="W293" s="80">
        <f t="shared" si="35"/>
        <v>0</v>
      </c>
      <c r="Y293" s="81">
        <f t="shared" si="36"/>
        <v>58900</v>
      </c>
    </row>
    <row r="294" spans="1:25" s="85" customFormat="1" x14ac:dyDescent="0.55000000000000004">
      <c r="A294" s="53"/>
      <c r="B294" s="23" t="s">
        <v>23</v>
      </c>
      <c r="C294" s="12">
        <v>15055</v>
      </c>
      <c r="D294" s="12">
        <v>0</v>
      </c>
      <c r="E294" s="12">
        <v>2</v>
      </c>
      <c r="F294" s="12">
        <v>63</v>
      </c>
      <c r="G294" s="12">
        <v>1</v>
      </c>
      <c r="H294" s="80">
        <f t="shared" si="30"/>
        <v>263</v>
      </c>
      <c r="I294" s="83">
        <v>150</v>
      </c>
      <c r="J294" s="81">
        <f t="shared" si="31"/>
        <v>39450</v>
      </c>
      <c r="L294" s="12"/>
      <c r="M294" s="12"/>
      <c r="N294" s="12"/>
      <c r="O294" s="12"/>
      <c r="R294" s="80">
        <f t="shared" si="32"/>
        <v>0</v>
      </c>
      <c r="S294" s="12"/>
      <c r="U294" s="80">
        <f t="shared" si="33"/>
        <v>0</v>
      </c>
      <c r="V294" s="81">
        <f t="shared" si="34"/>
        <v>39450</v>
      </c>
      <c r="W294" s="80">
        <f t="shared" si="35"/>
        <v>0</v>
      </c>
      <c r="Y294" s="81">
        <f t="shared" si="36"/>
        <v>39450</v>
      </c>
    </row>
    <row r="295" spans="1:25" s="87" customFormat="1" x14ac:dyDescent="0.55000000000000004">
      <c r="A295" s="54"/>
      <c r="B295" s="47"/>
      <c r="C295" s="48"/>
      <c r="D295" s="48"/>
      <c r="E295" s="48"/>
      <c r="F295" s="48"/>
      <c r="G295" s="48"/>
      <c r="H295" s="86"/>
      <c r="I295" s="48"/>
      <c r="J295" s="86"/>
      <c r="L295" s="48"/>
      <c r="M295" s="48"/>
      <c r="N295" s="48"/>
      <c r="O295" s="48"/>
      <c r="R295" s="86"/>
      <c r="S295" s="48"/>
      <c r="U295" s="86"/>
      <c r="V295" s="86"/>
      <c r="W295" s="86"/>
      <c r="Y295" s="86"/>
    </row>
    <row r="296" spans="1:25" s="85" customFormat="1" x14ac:dyDescent="0.55000000000000004">
      <c r="A296" s="53">
        <v>62</v>
      </c>
      <c r="B296" s="23" t="s">
        <v>23</v>
      </c>
      <c r="C296" s="12">
        <v>12002</v>
      </c>
      <c r="D296" s="12">
        <v>0</v>
      </c>
      <c r="E296" s="12">
        <v>1</v>
      </c>
      <c r="F296" s="12">
        <v>40</v>
      </c>
      <c r="G296" s="12">
        <v>2</v>
      </c>
      <c r="H296" s="80">
        <f t="shared" si="30"/>
        <v>140</v>
      </c>
      <c r="I296" s="83">
        <v>150</v>
      </c>
      <c r="J296" s="81">
        <f t="shared" si="31"/>
        <v>21000</v>
      </c>
      <c r="L296" s="12" t="s">
        <v>160</v>
      </c>
      <c r="M296" s="12" t="s">
        <v>66</v>
      </c>
      <c r="N296" s="12">
        <v>2</v>
      </c>
      <c r="O296" s="12">
        <v>174.8</v>
      </c>
      <c r="P296" s="81">
        <v>100</v>
      </c>
      <c r="Q296" s="81">
        <v>6800</v>
      </c>
      <c r="R296" s="80">
        <f t="shared" si="32"/>
        <v>1188640</v>
      </c>
      <c r="S296" s="12">
        <v>26</v>
      </c>
      <c r="U296" s="80">
        <f t="shared" si="33"/>
        <v>1188640</v>
      </c>
      <c r="V296" s="81">
        <f t="shared" si="34"/>
        <v>1209640</v>
      </c>
      <c r="W296" s="80">
        <f t="shared" si="35"/>
        <v>1209640</v>
      </c>
      <c r="Y296" s="81">
        <f t="shared" si="36"/>
        <v>1209640</v>
      </c>
    </row>
    <row r="297" spans="1:25" s="85" customFormat="1" x14ac:dyDescent="0.55000000000000004">
      <c r="A297" s="53"/>
      <c r="B297" s="23"/>
      <c r="C297" s="12"/>
      <c r="D297" s="12"/>
      <c r="E297" s="12"/>
      <c r="F297" s="12"/>
      <c r="G297" s="12"/>
      <c r="H297" s="80">
        <f t="shared" si="30"/>
        <v>0</v>
      </c>
      <c r="I297" s="83"/>
      <c r="J297" s="81">
        <f t="shared" si="31"/>
        <v>0</v>
      </c>
      <c r="L297" s="12"/>
      <c r="M297" s="12" t="s">
        <v>161</v>
      </c>
      <c r="N297" s="12">
        <v>2</v>
      </c>
      <c r="O297" s="12">
        <v>6</v>
      </c>
      <c r="P297" s="81">
        <v>100</v>
      </c>
      <c r="Q297" s="81">
        <v>6800</v>
      </c>
      <c r="R297" s="80">
        <f t="shared" si="32"/>
        <v>40800</v>
      </c>
      <c r="S297" s="12">
        <v>16</v>
      </c>
      <c r="U297" s="80">
        <f t="shared" si="33"/>
        <v>40800</v>
      </c>
      <c r="V297" s="81">
        <f t="shared" si="34"/>
        <v>40800</v>
      </c>
      <c r="W297" s="80">
        <f t="shared" si="35"/>
        <v>40800</v>
      </c>
      <c r="Y297" s="81">
        <f t="shared" si="36"/>
        <v>40800</v>
      </c>
    </row>
    <row r="298" spans="1:25" s="85" customFormat="1" x14ac:dyDescent="0.55000000000000004">
      <c r="A298" s="53"/>
      <c r="B298" s="23" t="s">
        <v>23</v>
      </c>
      <c r="C298" s="12">
        <v>16004</v>
      </c>
      <c r="D298" s="12">
        <v>2</v>
      </c>
      <c r="E298" s="12">
        <v>1</v>
      </c>
      <c r="F298" s="12">
        <v>74</v>
      </c>
      <c r="G298" s="12">
        <v>1</v>
      </c>
      <c r="H298" s="80">
        <f t="shared" si="30"/>
        <v>974</v>
      </c>
      <c r="I298" s="83">
        <v>100</v>
      </c>
      <c r="J298" s="81">
        <f t="shared" si="31"/>
        <v>97400</v>
      </c>
      <c r="L298" s="12"/>
      <c r="M298" s="12"/>
      <c r="N298" s="12"/>
      <c r="O298" s="12"/>
      <c r="R298" s="80">
        <f t="shared" si="32"/>
        <v>0</v>
      </c>
      <c r="S298" s="12"/>
      <c r="U298" s="80">
        <f t="shared" si="33"/>
        <v>0</v>
      </c>
      <c r="V298" s="81">
        <f t="shared" si="34"/>
        <v>97400</v>
      </c>
      <c r="W298" s="80">
        <f t="shared" si="35"/>
        <v>0</v>
      </c>
      <c r="Y298" s="81">
        <f t="shared" si="36"/>
        <v>97400</v>
      </c>
    </row>
    <row r="299" spans="1:25" s="85" customFormat="1" x14ac:dyDescent="0.55000000000000004">
      <c r="A299" s="53"/>
      <c r="B299" s="23" t="s">
        <v>23</v>
      </c>
      <c r="C299" s="12">
        <v>15894</v>
      </c>
      <c r="D299" s="12">
        <v>3</v>
      </c>
      <c r="E299" s="12">
        <v>0</v>
      </c>
      <c r="F299" s="12">
        <v>55</v>
      </c>
      <c r="G299" s="12">
        <v>1</v>
      </c>
      <c r="H299" s="80">
        <f t="shared" si="30"/>
        <v>1255</v>
      </c>
      <c r="I299" s="83">
        <v>100</v>
      </c>
      <c r="J299" s="81">
        <f t="shared" si="31"/>
        <v>125500</v>
      </c>
      <c r="L299" s="12"/>
      <c r="M299" s="12"/>
      <c r="N299" s="12"/>
      <c r="O299" s="12"/>
      <c r="R299" s="80">
        <f t="shared" si="32"/>
        <v>0</v>
      </c>
      <c r="S299" s="12"/>
      <c r="U299" s="80">
        <f t="shared" si="33"/>
        <v>0</v>
      </c>
      <c r="V299" s="81">
        <f t="shared" si="34"/>
        <v>125500</v>
      </c>
      <c r="W299" s="80">
        <f t="shared" si="35"/>
        <v>0</v>
      </c>
      <c r="Y299" s="81">
        <f t="shared" si="36"/>
        <v>125500</v>
      </c>
    </row>
    <row r="300" spans="1:25" s="87" customFormat="1" x14ac:dyDescent="0.55000000000000004">
      <c r="A300" s="54"/>
      <c r="B300" s="47"/>
      <c r="C300" s="48"/>
      <c r="D300" s="48"/>
      <c r="E300" s="48"/>
      <c r="F300" s="48"/>
      <c r="G300" s="48"/>
      <c r="H300" s="86"/>
      <c r="I300" s="48"/>
      <c r="J300" s="86"/>
      <c r="L300" s="48"/>
      <c r="M300" s="48"/>
      <c r="N300" s="48"/>
      <c r="O300" s="48"/>
      <c r="R300" s="86"/>
      <c r="S300" s="48"/>
      <c r="U300" s="86"/>
      <c r="V300" s="86"/>
      <c r="W300" s="86"/>
      <c r="Y300" s="86"/>
    </row>
    <row r="301" spans="1:25" s="85" customFormat="1" x14ac:dyDescent="0.55000000000000004">
      <c r="A301" s="53">
        <v>63</v>
      </c>
      <c r="B301" s="23" t="s">
        <v>23</v>
      </c>
      <c r="C301" s="12">
        <v>15063</v>
      </c>
      <c r="D301" s="12">
        <v>0</v>
      </c>
      <c r="E301" s="12">
        <v>1</v>
      </c>
      <c r="F301" s="12">
        <v>72</v>
      </c>
      <c r="G301" s="12">
        <v>1</v>
      </c>
      <c r="H301" s="80">
        <f t="shared" si="30"/>
        <v>172</v>
      </c>
      <c r="I301" s="83">
        <v>100</v>
      </c>
      <c r="J301" s="81">
        <f t="shared" si="31"/>
        <v>17200</v>
      </c>
      <c r="L301" s="12"/>
      <c r="M301" s="12"/>
      <c r="N301" s="12"/>
      <c r="O301" s="12"/>
      <c r="R301" s="80">
        <f t="shared" si="32"/>
        <v>0</v>
      </c>
      <c r="S301" s="12"/>
      <c r="U301" s="80">
        <f t="shared" si="33"/>
        <v>0</v>
      </c>
      <c r="V301" s="81">
        <f t="shared" si="34"/>
        <v>17200</v>
      </c>
      <c r="W301" s="80">
        <f t="shared" si="35"/>
        <v>0</v>
      </c>
      <c r="Y301" s="81">
        <f t="shared" si="36"/>
        <v>17200</v>
      </c>
    </row>
    <row r="302" spans="1:25" s="85" customFormat="1" x14ac:dyDescent="0.55000000000000004">
      <c r="A302" s="53"/>
      <c r="B302" s="23" t="s">
        <v>23</v>
      </c>
      <c r="C302" s="12">
        <v>15693</v>
      </c>
      <c r="D302" s="12">
        <v>1</v>
      </c>
      <c r="E302" s="12">
        <v>2</v>
      </c>
      <c r="F302" s="12">
        <v>59</v>
      </c>
      <c r="G302" s="12">
        <v>1</v>
      </c>
      <c r="H302" s="80">
        <f t="shared" si="30"/>
        <v>659</v>
      </c>
      <c r="I302" s="83">
        <v>100</v>
      </c>
      <c r="J302" s="81">
        <f t="shared" si="31"/>
        <v>65900</v>
      </c>
      <c r="L302" s="12"/>
      <c r="M302" s="12"/>
      <c r="N302" s="12"/>
      <c r="O302" s="12"/>
      <c r="R302" s="80">
        <f t="shared" si="32"/>
        <v>0</v>
      </c>
      <c r="S302" s="12"/>
      <c r="U302" s="80">
        <f t="shared" si="33"/>
        <v>0</v>
      </c>
      <c r="V302" s="81">
        <f t="shared" si="34"/>
        <v>65900</v>
      </c>
      <c r="W302" s="80">
        <f t="shared" si="35"/>
        <v>0</v>
      </c>
      <c r="Y302" s="81">
        <f t="shared" si="36"/>
        <v>65900</v>
      </c>
    </row>
    <row r="303" spans="1:25" s="85" customFormat="1" x14ac:dyDescent="0.55000000000000004">
      <c r="A303" s="53"/>
      <c r="B303" s="23" t="s">
        <v>23</v>
      </c>
      <c r="C303" s="12">
        <v>15111</v>
      </c>
      <c r="D303" s="12">
        <v>0</v>
      </c>
      <c r="E303" s="12">
        <v>2</v>
      </c>
      <c r="F303" s="12">
        <v>35</v>
      </c>
      <c r="G303" s="12">
        <v>1</v>
      </c>
      <c r="H303" s="80">
        <f t="shared" si="30"/>
        <v>235</v>
      </c>
      <c r="I303" s="83">
        <v>100</v>
      </c>
      <c r="J303" s="81">
        <f t="shared" si="31"/>
        <v>23500</v>
      </c>
      <c r="L303" s="12"/>
      <c r="M303" s="12"/>
      <c r="N303" s="12"/>
      <c r="O303" s="12"/>
      <c r="R303" s="80">
        <f t="shared" si="32"/>
        <v>0</v>
      </c>
      <c r="S303" s="12"/>
      <c r="U303" s="80">
        <f t="shared" si="33"/>
        <v>0</v>
      </c>
      <c r="V303" s="81">
        <f t="shared" si="34"/>
        <v>23500</v>
      </c>
      <c r="W303" s="80">
        <f t="shared" si="35"/>
        <v>0</v>
      </c>
      <c r="Y303" s="81">
        <f t="shared" si="36"/>
        <v>23500</v>
      </c>
    </row>
    <row r="304" spans="1:25" s="85" customFormat="1" x14ac:dyDescent="0.55000000000000004">
      <c r="A304" s="53"/>
      <c r="B304" s="23" t="s">
        <v>23</v>
      </c>
      <c r="C304" s="12">
        <v>15107</v>
      </c>
      <c r="D304" s="12">
        <v>1</v>
      </c>
      <c r="E304" s="12">
        <v>1</v>
      </c>
      <c r="F304" s="12">
        <v>79</v>
      </c>
      <c r="G304" s="12">
        <v>1</v>
      </c>
      <c r="H304" s="80">
        <f t="shared" si="30"/>
        <v>579</v>
      </c>
      <c r="I304" s="83">
        <v>100</v>
      </c>
      <c r="J304" s="81">
        <f t="shared" si="31"/>
        <v>57900</v>
      </c>
      <c r="L304" s="12"/>
      <c r="M304" s="12"/>
      <c r="N304" s="12"/>
      <c r="O304" s="12"/>
      <c r="R304" s="80">
        <f t="shared" si="32"/>
        <v>0</v>
      </c>
      <c r="S304" s="12"/>
      <c r="U304" s="80">
        <f t="shared" si="33"/>
        <v>0</v>
      </c>
      <c r="V304" s="81">
        <f t="shared" si="34"/>
        <v>57900</v>
      </c>
      <c r="W304" s="80">
        <f t="shared" si="35"/>
        <v>0</v>
      </c>
      <c r="Y304" s="81">
        <f t="shared" si="36"/>
        <v>57900</v>
      </c>
    </row>
    <row r="305" spans="1:25" s="87" customFormat="1" x14ac:dyDescent="0.55000000000000004">
      <c r="A305" s="54"/>
      <c r="B305" s="47"/>
      <c r="C305" s="48"/>
      <c r="D305" s="48"/>
      <c r="E305" s="48"/>
      <c r="F305" s="48"/>
      <c r="G305" s="48"/>
      <c r="H305" s="86"/>
      <c r="I305" s="48"/>
      <c r="J305" s="86"/>
      <c r="L305" s="48"/>
      <c r="M305" s="48"/>
      <c r="N305" s="48"/>
      <c r="O305" s="48"/>
      <c r="R305" s="86"/>
      <c r="S305" s="48"/>
      <c r="U305" s="86"/>
      <c r="V305" s="86"/>
      <c r="W305" s="86"/>
      <c r="Y305" s="86"/>
    </row>
    <row r="306" spans="1:25" s="85" customFormat="1" x14ac:dyDescent="0.55000000000000004">
      <c r="A306" s="53">
        <v>64</v>
      </c>
      <c r="B306" s="23" t="s">
        <v>23</v>
      </c>
      <c r="C306" s="12">
        <v>14881</v>
      </c>
      <c r="D306" s="12">
        <v>0</v>
      </c>
      <c r="E306" s="12">
        <v>2</v>
      </c>
      <c r="F306" s="12">
        <v>4</v>
      </c>
      <c r="G306" s="12">
        <v>2</v>
      </c>
      <c r="H306" s="80">
        <f t="shared" si="30"/>
        <v>204</v>
      </c>
      <c r="I306" s="83">
        <v>150</v>
      </c>
      <c r="J306" s="81">
        <f t="shared" si="31"/>
        <v>30600</v>
      </c>
      <c r="L306" s="12" t="s">
        <v>160</v>
      </c>
      <c r="M306" s="12" t="s">
        <v>66</v>
      </c>
      <c r="N306" s="12">
        <v>2</v>
      </c>
      <c r="O306" s="12">
        <v>160</v>
      </c>
      <c r="P306" s="81">
        <v>100</v>
      </c>
      <c r="Q306" s="81">
        <v>6800</v>
      </c>
      <c r="R306" s="80">
        <f t="shared" si="32"/>
        <v>1088000</v>
      </c>
      <c r="S306" s="12">
        <v>16</v>
      </c>
      <c r="U306" s="80">
        <f t="shared" si="33"/>
        <v>1088000</v>
      </c>
      <c r="V306" s="81">
        <f t="shared" si="34"/>
        <v>1118600</v>
      </c>
      <c r="W306" s="80">
        <f t="shared" si="35"/>
        <v>1118600</v>
      </c>
      <c r="Y306" s="81">
        <f t="shared" si="36"/>
        <v>1118600</v>
      </c>
    </row>
    <row r="307" spans="1:25" s="85" customFormat="1" x14ac:dyDescent="0.55000000000000004">
      <c r="A307" s="53"/>
      <c r="B307" s="23"/>
      <c r="C307" s="12"/>
      <c r="D307" s="12"/>
      <c r="E307" s="12"/>
      <c r="F307" s="12"/>
      <c r="G307" s="12"/>
      <c r="H307" s="80">
        <f t="shared" si="30"/>
        <v>0</v>
      </c>
      <c r="I307" s="83"/>
      <c r="J307" s="81">
        <f t="shared" si="31"/>
        <v>0</v>
      </c>
      <c r="L307" s="12"/>
      <c r="M307" s="12" t="s">
        <v>66</v>
      </c>
      <c r="N307" s="12">
        <v>2</v>
      </c>
      <c r="O307" s="12">
        <v>130</v>
      </c>
      <c r="P307" s="81">
        <v>100</v>
      </c>
      <c r="Q307" s="81">
        <v>6800</v>
      </c>
      <c r="R307" s="80">
        <f t="shared" si="32"/>
        <v>884000</v>
      </c>
      <c r="S307" s="12">
        <v>11</v>
      </c>
      <c r="U307" s="80">
        <f t="shared" si="33"/>
        <v>884000</v>
      </c>
      <c r="V307" s="81">
        <f t="shared" si="34"/>
        <v>884000</v>
      </c>
      <c r="W307" s="80">
        <f t="shared" si="35"/>
        <v>884000</v>
      </c>
      <c r="Y307" s="81">
        <f t="shared" si="36"/>
        <v>884000</v>
      </c>
    </row>
    <row r="308" spans="1:25" s="85" customFormat="1" x14ac:dyDescent="0.55000000000000004">
      <c r="A308" s="53"/>
      <c r="B308" s="23"/>
      <c r="C308" s="12"/>
      <c r="D308" s="12"/>
      <c r="E308" s="12"/>
      <c r="F308" s="12"/>
      <c r="G308" s="12"/>
      <c r="H308" s="80">
        <f t="shared" si="30"/>
        <v>0</v>
      </c>
      <c r="I308" s="83"/>
      <c r="J308" s="81">
        <f t="shared" si="31"/>
        <v>0</v>
      </c>
      <c r="L308" s="12"/>
      <c r="M308" s="12" t="s">
        <v>161</v>
      </c>
      <c r="N308" s="12">
        <v>2</v>
      </c>
      <c r="O308" s="12">
        <v>6</v>
      </c>
      <c r="P308" s="81">
        <v>100</v>
      </c>
      <c r="Q308" s="81">
        <v>6800</v>
      </c>
      <c r="R308" s="80">
        <f t="shared" si="32"/>
        <v>40800</v>
      </c>
      <c r="S308" s="12">
        <v>11</v>
      </c>
      <c r="U308" s="80">
        <f t="shared" si="33"/>
        <v>40800</v>
      </c>
      <c r="V308" s="81">
        <f t="shared" si="34"/>
        <v>40800</v>
      </c>
      <c r="W308" s="80">
        <f t="shared" si="35"/>
        <v>40800</v>
      </c>
      <c r="Y308" s="81">
        <f t="shared" si="36"/>
        <v>40800</v>
      </c>
    </row>
    <row r="309" spans="1:25" s="85" customFormat="1" x14ac:dyDescent="0.55000000000000004">
      <c r="A309" s="53"/>
      <c r="B309" s="23" t="s">
        <v>23</v>
      </c>
      <c r="C309" s="12">
        <v>15992</v>
      </c>
      <c r="D309" s="12">
        <v>6</v>
      </c>
      <c r="E309" s="12">
        <v>0</v>
      </c>
      <c r="F309" s="12">
        <v>58</v>
      </c>
      <c r="G309" s="12">
        <v>1</v>
      </c>
      <c r="H309" s="80">
        <f t="shared" si="30"/>
        <v>2458</v>
      </c>
      <c r="I309" s="83">
        <v>100</v>
      </c>
      <c r="J309" s="81">
        <f t="shared" si="31"/>
        <v>245800</v>
      </c>
      <c r="L309" s="12"/>
      <c r="M309" s="12"/>
      <c r="N309" s="12"/>
      <c r="O309" s="12"/>
      <c r="R309" s="80">
        <f t="shared" si="32"/>
        <v>0</v>
      </c>
      <c r="S309" s="12"/>
      <c r="U309" s="80">
        <f t="shared" si="33"/>
        <v>0</v>
      </c>
      <c r="V309" s="81">
        <f t="shared" si="34"/>
        <v>245800</v>
      </c>
      <c r="W309" s="80">
        <f t="shared" si="35"/>
        <v>0</v>
      </c>
      <c r="Y309" s="81">
        <f t="shared" si="36"/>
        <v>245800</v>
      </c>
    </row>
    <row r="310" spans="1:25" s="85" customFormat="1" x14ac:dyDescent="0.55000000000000004">
      <c r="A310" s="53"/>
      <c r="B310" s="23" t="s">
        <v>23</v>
      </c>
      <c r="C310" s="12">
        <v>15998</v>
      </c>
      <c r="D310" s="12">
        <v>6</v>
      </c>
      <c r="E310" s="12">
        <v>1</v>
      </c>
      <c r="F310" s="12">
        <v>92</v>
      </c>
      <c r="G310" s="12">
        <v>1</v>
      </c>
      <c r="H310" s="80">
        <f t="shared" si="30"/>
        <v>2592</v>
      </c>
      <c r="I310" s="83">
        <v>100</v>
      </c>
      <c r="J310" s="81">
        <f t="shared" si="31"/>
        <v>259200</v>
      </c>
      <c r="L310" s="12"/>
      <c r="M310" s="12"/>
      <c r="N310" s="12"/>
      <c r="O310" s="12"/>
      <c r="R310" s="80">
        <f t="shared" si="32"/>
        <v>0</v>
      </c>
      <c r="S310" s="12"/>
      <c r="U310" s="80">
        <f t="shared" si="33"/>
        <v>0</v>
      </c>
      <c r="V310" s="81">
        <f t="shared" si="34"/>
        <v>259200</v>
      </c>
      <c r="W310" s="80">
        <f t="shared" si="35"/>
        <v>0</v>
      </c>
      <c r="Y310" s="81">
        <f t="shared" si="36"/>
        <v>259200</v>
      </c>
    </row>
    <row r="311" spans="1:25" s="87" customFormat="1" x14ac:dyDescent="0.55000000000000004">
      <c r="A311" s="54"/>
      <c r="B311" s="47"/>
      <c r="C311" s="48"/>
      <c r="D311" s="48"/>
      <c r="E311" s="48"/>
      <c r="F311" s="48"/>
      <c r="G311" s="48"/>
      <c r="H311" s="86"/>
      <c r="I311" s="48"/>
      <c r="J311" s="86"/>
      <c r="L311" s="48"/>
      <c r="M311" s="48"/>
      <c r="N311" s="48"/>
      <c r="O311" s="48"/>
      <c r="R311" s="86"/>
      <c r="S311" s="48"/>
      <c r="U311" s="86"/>
      <c r="V311" s="86"/>
      <c r="W311" s="86"/>
      <c r="Y311" s="86"/>
    </row>
    <row r="312" spans="1:25" s="85" customFormat="1" x14ac:dyDescent="0.55000000000000004">
      <c r="A312" s="53">
        <v>65</v>
      </c>
      <c r="B312" s="23" t="s">
        <v>23</v>
      </c>
      <c r="C312" s="12">
        <v>14837</v>
      </c>
      <c r="D312" s="12">
        <v>0</v>
      </c>
      <c r="E312" s="12">
        <v>2</v>
      </c>
      <c r="F312" s="12">
        <v>42</v>
      </c>
      <c r="G312" s="12">
        <v>2</v>
      </c>
      <c r="H312" s="80">
        <f t="shared" si="30"/>
        <v>242</v>
      </c>
      <c r="I312" s="83">
        <v>150</v>
      </c>
      <c r="J312" s="81">
        <f t="shared" si="31"/>
        <v>36300</v>
      </c>
      <c r="L312" s="12" t="s">
        <v>160</v>
      </c>
      <c r="M312" s="12" t="s">
        <v>108</v>
      </c>
      <c r="N312" s="12">
        <v>2</v>
      </c>
      <c r="O312" s="12">
        <v>300</v>
      </c>
      <c r="P312" s="81">
        <v>100</v>
      </c>
      <c r="Q312" s="81">
        <v>6800</v>
      </c>
      <c r="R312" s="80">
        <f t="shared" si="32"/>
        <v>2040000</v>
      </c>
      <c r="S312" s="12">
        <v>31</v>
      </c>
      <c r="U312" s="80">
        <f t="shared" si="33"/>
        <v>2040000</v>
      </c>
      <c r="V312" s="81">
        <f t="shared" si="34"/>
        <v>2076300</v>
      </c>
      <c r="W312" s="80">
        <f t="shared" si="35"/>
        <v>2076300</v>
      </c>
      <c r="Y312" s="81">
        <f t="shared" si="36"/>
        <v>2076300</v>
      </c>
    </row>
    <row r="313" spans="1:25" s="85" customFormat="1" x14ac:dyDescent="0.55000000000000004">
      <c r="A313" s="53"/>
      <c r="B313" s="23"/>
      <c r="C313" s="12"/>
      <c r="D313" s="12"/>
      <c r="E313" s="12"/>
      <c r="F313" s="12"/>
      <c r="G313" s="12"/>
      <c r="H313" s="80">
        <f t="shared" si="30"/>
        <v>0</v>
      </c>
      <c r="I313" s="83"/>
      <c r="J313" s="81">
        <f t="shared" si="31"/>
        <v>0</v>
      </c>
      <c r="L313" s="12"/>
      <c r="M313" s="12" t="s">
        <v>108</v>
      </c>
      <c r="N313" s="12">
        <v>2</v>
      </c>
      <c r="O313" s="12">
        <v>200</v>
      </c>
      <c r="P313" s="81">
        <v>100</v>
      </c>
      <c r="Q313" s="81">
        <v>6800</v>
      </c>
      <c r="R313" s="80">
        <f t="shared" si="32"/>
        <v>1360000</v>
      </c>
      <c r="S313" s="12">
        <v>31</v>
      </c>
      <c r="U313" s="80">
        <f t="shared" si="33"/>
        <v>1360000</v>
      </c>
      <c r="V313" s="81">
        <f t="shared" si="34"/>
        <v>1360000</v>
      </c>
      <c r="W313" s="80">
        <f t="shared" si="35"/>
        <v>1360000</v>
      </c>
      <c r="Y313" s="81">
        <f t="shared" si="36"/>
        <v>1360000</v>
      </c>
    </row>
    <row r="314" spans="1:25" s="87" customFormat="1" x14ac:dyDescent="0.55000000000000004">
      <c r="A314" s="54"/>
      <c r="B314" s="47"/>
      <c r="C314" s="48"/>
      <c r="D314" s="48"/>
      <c r="E314" s="48"/>
      <c r="F314" s="48"/>
      <c r="G314" s="48"/>
      <c r="H314" s="86"/>
      <c r="I314" s="48"/>
      <c r="J314" s="86"/>
      <c r="L314" s="48"/>
      <c r="M314" s="48"/>
      <c r="N314" s="48"/>
      <c r="O314" s="48"/>
      <c r="R314" s="86"/>
      <c r="S314" s="48"/>
      <c r="U314" s="86"/>
      <c r="V314" s="86"/>
      <c r="W314" s="86"/>
      <c r="Y314" s="86"/>
    </row>
    <row r="315" spans="1:25" s="85" customFormat="1" x14ac:dyDescent="0.55000000000000004">
      <c r="A315" s="53">
        <v>66</v>
      </c>
      <c r="B315" s="23" t="s">
        <v>23</v>
      </c>
      <c r="C315" s="12">
        <v>15025</v>
      </c>
      <c r="D315" s="12">
        <v>0</v>
      </c>
      <c r="E315" s="12">
        <v>2</v>
      </c>
      <c r="F315" s="12">
        <v>46</v>
      </c>
      <c r="G315" s="12">
        <v>2</v>
      </c>
      <c r="H315" s="80">
        <f t="shared" si="30"/>
        <v>246</v>
      </c>
      <c r="I315" s="83">
        <v>150</v>
      </c>
      <c r="J315" s="81">
        <f t="shared" si="31"/>
        <v>36900</v>
      </c>
      <c r="L315" s="12" t="s">
        <v>160</v>
      </c>
      <c r="M315" s="12" t="s">
        <v>108</v>
      </c>
      <c r="N315" s="12">
        <v>2</v>
      </c>
      <c r="O315" s="12">
        <v>195</v>
      </c>
      <c r="P315" s="81">
        <v>100</v>
      </c>
      <c r="Q315" s="81">
        <v>6800</v>
      </c>
      <c r="R315" s="80">
        <f t="shared" si="32"/>
        <v>1326000</v>
      </c>
      <c r="S315" s="12">
        <v>21</v>
      </c>
      <c r="U315" s="80">
        <f t="shared" si="33"/>
        <v>1326000</v>
      </c>
      <c r="V315" s="81">
        <f t="shared" si="34"/>
        <v>1362900</v>
      </c>
      <c r="W315" s="80">
        <f t="shared" si="35"/>
        <v>1362900</v>
      </c>
      <c r="Y315" s="81">
        <f t="shared" si="36"/>
        <v>1362900</v>
      </c>
    </row>
    <row r="316" spans="1:25" s="85" customFormat="1" x14ac:dyDescent="0.55000000000000004">
      <c r="A316" s="53"/>
      <c r="B316" s="23"/>
      <c r="C316" s="12"/>
      <c r="D316" s="12"/>
      <c r="E316" s="12"/>
      <c r="F316" s="12"/>
      <c r="G316" s="12"/>
      <c r="H316" s="80">
        <f t="shared" si="30"/>
        <v>0</v>
      </c>
      <c r="I316" s="83"/>
      <c r="J316" s="81">
        <f t="shared" si="31"/>
        <v>0</v>
      </c>
      <c r="L316" s="12"/>
      <c r="M316" s="12" t="s">
        <v>161</v>
      </c>
      <c r="N316" s="12">
        <v>2</v>
      </c>
      <c r="O316" s="12">
        <v>7</v>
      </c>
      <c r="P316" s="81">
        <v>100</v>
      </c>
      <c r="Q316" s="81">
        <v>6800</v>
      </c>
      <c r="R316" s="80">
        <f t="shared" si="32"/>
        <v>47600</v>
      </c>
      <c r="S316" s="12">
        <v>21</v>
      </c>
      <c r="U316" s="80">
        <f t="shared" si="33"/>
        <v>47600</v>
      </c>
      <c r="V316" s="81">
        <f t="shared" si="34"/>
        <v>47600</v>
      </c>
      <c r="W316" s="80">
        <f t="shared" si="35"/>
        <v>47600</v>
      </c>
      <c r="Y316" s="81">
        <f t="shared" si="36"/>
        <v>47600</v>
      </c>
    </row>
    <row r="317" spans="1:25" s="85" customFormat="1" x14ac:dyDescent="0.55000000000000004">
      <c r="A317" s="53"/>
      <c r="B317" s="23"/>
      <c r="C317" s="12"/>
      <c r="D317" s="12"/>
      <c r="E317" s="12"/>
      <c r="F317" s="12"/>
      <c r="G317" s="12"/>
      <c r="H317" s="80">
        <f t="shared" si="30"/>
        <v>0</v>
      </c>
      <c r="I317" s="83"/>
      <c r="J317" s="81">
        <f t="shared" si="31"/>
        <v>0</v>
      </c>
      <c r="L317" s="12" t="s">
        <v>72</v>
      </c>
      <c r="M317" s="12" t="s">
        <v>66</v>
      </c>
      <c r="N317" s="12">
        <v>3</v>
      </c>
      <c r="O317" s="12">
        <v>55.25</v>
      </c>
      <c r="P317" s="81">
        <v>100</v>
      </c>
      <c r="Q317" s="81">
        <v>6800</v>
      </c>
      <c r="R317" s="80">
        <f t="shared" si="32"/>
        <v>375700</v>
      </c>
      <c r="S317" s="12">
        <v>21</v>
      </c>
      <c r="U317" s="80">
        <f t="shared" si="33"/>
        <v>375700</v>
      </c>
      <c r="V317" s="81">
        <f t="shared" si="34"/>
        <v>375700</v>
      </c>
      <c r="W317" s="80">
        <f t="shared" si="35"/>
        <v>375700</v>
      </c>
      <c r="Y317" s="81">
        <f t="shared" si="36"/>
        <v>375700</v>
      </c>
    </row>
    <row r="318" spans="1:25" s="85" customFormat="1" x14ac:dyDescent="0.55000000000000004">
      <c r="A318" s="53"/>
      <c r="B318" s="23" t="s">
        <v>23</v>
      </c>
      <c r="C318" s="12">
        <v>15293</v>
      </c>
      <c r="D318" s="12">
        <v>3</v>
      </c>
      <c r="E318" s="12">
        <v>2</v>
      </c>
      <c r="F318" s="12">
        <v>88</v>
      </c>
      <c r="G318" s="12">
        <v>1</v>
      </c>
      <c r="H318" s="80">
        <f t="shared" si="30"/>
        <v>1488</v>
      </c>
      <c r="I318" s="83">
        <v>100</v>
      </c>
      <c r="J318" s="81">
        <f t="shared" si="31"/>
        <v>148800</v>
      </c>
      <c r="L318" s="12"/>
      <c r="M318" s="12"/>
      <c r="N318" s="12"/>
      <c r="O318" s="12"/>
      <c r="R318" s="80">
        <f t="shared" si="32"/>
        <v>0</v>
      </c>
      <c r="S318" s="12"/>
      <c r="U318" s="80">
        <f t="shared" si="33"/>
        <v>0</v>
      </c>
      <c r="V318" s="81">
        <f t="shared" si="34"/>
        <v>148800</v>
      </c>
      <c r="W318" s="80">
        <f t="shared" si="35"/>
        <v>0</v>
      </c>
      <c r="Y318" s="81">
        <f t="shared" si="36"/>
        <v>148800</v>
      </c>
    </row>
    <row r="319" spans="1:25" s="85" customFormat="1" x14ac:dyDescent="0.55000000000000004">
      <c r="A319" s="53"/>
      <c r="B319" s="23" t="s">
        <v>23</v>
      </c>
      <c r="C319" s="12">
        <v>15689</v>
      </c>
      <c r="D319" s="12">
        <v>0</v>
      </c>
      <c r="E319" s="12">
        <v>1</v>
      </c>
      <c r="F319" s="12">
        <v>19</v>
      </c>
      <c r="G319" s="12">
        <v>1</v>
      </c>
      <c r="H319" s="80">
        <f t="shared" si="30"/>
        <v>119</v>
      </c>
      <c r="I319" s="83">
        <v>250</v>
      </c>
      <c r="J319" s="81">
        <f t="shared" si="31"/>
        <v>29750</v>
      </c>
      <c r="L319" s="12"/>
      <c r="M319" s="12"/>
      <c r="N319" s="12"/>
      <c r="O319" s="12"/>
      <c r="R319" s="80">
        <f t="shared" si="32"/>
        <v>0</v>
      </c>
      <c r="S319" s="12"/>
      <c r="U319" s="80">
        <f t="shared" si="33"/>
        <v>0</v>
      </c>
      <c r="V319" s="81">
        <f t="shared" si="34"/>
        <v>29750</v>
      </c>
      <c r="W319" s="80">
        <f t="shared" si="35"/>
        <v>0</v>
      </c>
      <c r="Y319" s="81">
        <f t="shared" si="36"/>
        <v>29750</v>
      </c>
    </row>
    <row r="320" spans="1:25" s="85" customFormat="1" x14ac:dyDescent="0.55000000000000004">
      <c r="A320" s="53"/>
      <c r="B320" s="23" t="s">
        <v>23</v>
      </c>
      <c r="C320" s="12">
        <v>15980</v>
      </c>
      <c r="D320" s="12">
        <v>3</v>
      </c>
      <c r="E320" s="12">
        <v>1</v>
      </c>
      <c r="F320" s="12">
        <v>49</v>
      </c>
      <c r="G320" s="12">
        <v>1</v>
      </c>
      <c r="H320" s="80">
        <f t="shared" si="30"/>
        <v>1349</v>
      </c>
      <c r="I320" s="83">
        <v>100</v>
      </c>
      <c r="J320" s="81">
        <f t="shared" si="31"/>
        <v>134900</v>
      </c>
      <c r="L320" s="12"/>
      <c r="M320" s="12"/>
      <c r="N320" s="12"/>
      <c r="O320" s="12"/>
      <c r="R320" s="80">
        <f t="shared" si="32"/>
        <v>0</v>
      </c>
      <c r="S320" s="12"/>
      <c r="U320" s="80">
        <f t="shared" si="33"/>
        <v>0</v>
      </c>
      <c r="V320" s="81">
        <f t="shared" si="34"/>
        <v>134900</v>
      </c>
      <c r="W320" s="80">
        <f t="shared" si="35"/>
        <v>0</v>
      </c>
      <c r="Y320" s="81">
        <f t="shared" si="36"/>
        <v>134900</v>
      </c>
    </row>
    <row r="321" spans="1:25" s="85" customFormat="1" x14ac:dyDescent="0.55000000000000004">
      <c r="A321" s="53"/>
      <c r="B321" s="23" t="s">
        <v>23</v>
      </c>
      <c r="C321" s="12">
        <v>16018</v>
      </c>
      <c r="D321" s="12">
        <v>1</v>
      </c>
      <c r="E321" s="12">
        <v>1</v>
      </c>
      <c r="F321" s="12">
        <v>40</v>
      </c>
      <c r="G321" s="12">
        <v>1</v>
      </c>
      <c r="H321" s="80">
        <f t="shared" si="30"/>
        <v>540</v>
      </c>
      <c r="I321" s="83">
        <v>100</v>
      </c>
      <c r="J321" s="81">
        <f t="shared" si="31"/>
        <v>54000</v>
      </c>
      <c r="L321" s="12"/>
      <c r="M321" s="12"/>
      <c r="N321" s="12"/>
      <c r="O321" s="12"/>
      <c r="R321" s="80">
        <f t="shared" si="32"/>
        <v>0</v>
      </c>
      <c r="S321" s="12"/>
      <c r="U321" s="80">
        <f t="shared" si="33"/>
        <v>0</v>
      </c>
      <c r="V321" s="81">
        <f t="shared" si="34"/>
        <v>54000</v>
      </c>
      <c r="W321" s="80">
        <f t="shared" si="35"/>
        <v>0</v>
      </c>
      <c r="Y321" s="81">
        <f t="shared" si="36"/>
        <v>54000</v>
      </c>
    </row>
    <row r="322" spans="1:25" s="85" customFormat="1" x14ac:dyDescent="0.55000000000000004">
      <c r="A322" s="53"/>
      <c r="B322" s="23" t="s">
        <v>23</v>
      </c>
      <c r="C322" s="12">
        <v>15904</v>
      </c>
      <c r="D322" s="12">
        <v>2</v>
      </c>
      <c r="E322" s="12">
        <v>2</v>
      </c>
      <c r="F322" s="12">
        <v>25</v>
      </c>
      <c r="G322" s="12">
        <v>1</v>
      </c>
      <c r="H322" s="80">
        <f t="shared" si="30"/>
        <v>1025</v>
      </c>
      <c r="I322" s="83">
        <v>100</v>
      </c>
      <c r="J322" s="81">
        <f t="shared" si="31"/>
        <v>102500</v>
      </c>
      <c r="L322" s="12"/>
      <c r="M322" s="12"/>
      <c r="N322" s="12"/>
      <c r="O322" s="12"/>
      <c r="R322" s="80">
        <f t="shared" si="32"/>
        <v>0</v>
      </c>
      <c r="S322" s="12"/>
      <c r="U322" s="80">
        <f t="shared" si="33"/>
        <v>0</v>
      </c>
      <c r="V322" s="81">
        <f t="shared" si="34"/>
        <v>102500</v>
      </c>
      <c r="W322" s="80">
        <f t="shared" si="35"/>
        <v>0</v>
      </c>
      <c r="Y322" s="81">
        <f t="shared" si="36"/>
        <v>102500</v>
      </c>
    </row>
    <row r="323" spans="1:25" s="85" customFormat="1" x14ac:dyDescent="0.55000000000000004">
      <c r="A323" s="53"/>
      <c r="B323" s="23" t="s">
        <v>23</v>
      </c>
      <c r="C323" s="12">
        <v>15866</v>
      </c>
      <c r="D323" s="12">
        <v>13</v>
      </c>
      <c r="E323" s="12">
        <v>0</v>
      </c>
      <c r="F323" s="12">
        <v>36</v>
      </c>
      <c r="G323" s="12">
        <v>1</v>
      </c>
      <c r="H323" s="80">
        <f t="shared" si="30"/>
        <v>5236</v>
      </c>
      <c r="I323" s="83">
        <v>130</v>
      </c>
      <c r="J323" s="81">
        <f t="shared" si="31"/>
        <v>680680</v>
      </c>
      <c r="L323" s="12"/>
      <c r="M323" s="12"/>
      <c r="N323" s="12"/>
      <c r="O323" s="12"/>
      <c r="R323" s="80">
        <f t="shared" si="32"/>
        <v>0</v>
      </c>
      <c r="S323" s="12"/>
      <c r="U323" s="80">
        <f t="shared" si="33"/>
        <v>0</v>
      </c>
      <c r="V323" s="81">
        <f t="shared" si="34"/>
        <v>680680</v>
      </c>
      <c r="W323" s="80">
        <f t="shared" si="35"/>
        <v>0</v>
      </c>
      <c r="Y323" s="81">
        <f t="shared" si="36"/>
        <v>680680</v>
      </c>
    </row>
    <row r="324" spans="1:25" s="85" customFormat="1" x14ac:dyDescent="0.55000000000000004">
      <c r="A324" s="53"/>
      <c r="B324" s="23" t="s">
        <v>23</v>
      </c>
      <c r="C324" s="12">
        <v>15451</v>
      </c>
      <c r="D324" s="12">
        <v>1</v>
      </c>
      <c r="E324" s="12">
        <v>2</v>
      </c>
      <c r="F324" s="12">
        <v>24</v>
      </c>
      <c r="G324" s="12">
        <v>1</v>
      </c>
      <c r="H324" s="80">
        <f t="shared" si="30"/>
        <v>624</v>
      </c>
      <c r="I324" s="83">
        <v>100</v>
      </c>
      <c r="J324" s="81">
        <f t="shared" si="31"/>
        <v>62400</v>
      </c>
      <c r="L324" s="12"/>
      <c r="M324" s="12"/>
      <c r="N324" s="12"/>
      <c r="O324" s="12"/>
      <c r="R324" s="80">
        <f t="shared" si="32"/>
        <v>0</v>
      </c>
      <c r="S324" s="12"/>
      <c r="U324" s="80">
        <f t="shared" si="33"/>
        <v>0</v>
      </c>
      <c r="V324" s="81">
        <f t="shared" si="34"/>
        <v>62400</v>
      </c>
      <c r="W324" s="80">
        <f t="shared" si="35"/>
        <v>0</v>
      </c>
      <c r="Y324" s="81">
        <f t="shared" si="36"/>
        <v>62400</v>
      </c>
    </row>
    <row r="325" spans="1:25" s="85" customFormat="1" x14ac:dyDescent="0.55000000000000004">
      <c r="A325" s="53"/>
      <c r="B325" s="23" t="s">
        <v>23</v>
      </c>
      <c r="C325" s="12">
        <v>15268</v>
      </c>
      <c r="D325" s="12">
        <v>3</v>
      </c>
      <c r="E325" s="12">
        <v>1</v>
      </c>
      <c r="F325" s="12">
        <v>38</v>
      </c>
      <c r="G325" s="12">
        <v>1</v>
      </c>
      <c r="H325" s="80">
        <f t="shared" si="30"/>
        <v>1338</v>
      </c>
      <c r="I325" s="83">
        <v>130</v>
      </c>
      <c r="J325" s="81">
        <f t="shared" si="31"/>
        <v>173940</v>
      </c>
      <c r="L325" s="12"/>
      <c r="M325" s="12"/>
      <c r="N325" s="12"/>
      <c r="O325" s="12"/>
      <c r="R325" s="80">
        <f t="shared" si="32"/>
        <v>0</v>
      </c>
      <c r="S325" s="12"/>
      <c r="U325" s="80">
        <f t="shared" si="33"/>
        <v>0</v>
      </c>
      <c r="V325" s="81">
        <f t="shared" si="34"/>
        <v>173940</v>
      </c>
      <c r="W325" s="80">
        <f t="shared" si="35"/>
        <v>0</v>
      </c>
      <c r="Y325" s="81">
        <f t="shared" si="36"/>
        <v>173940</v>
      </c>
    </row>
    <row r="326" spans="1:25" s="87" customFormat="1" x14ac:dyDescent="0.55000000000000004">
      <c r="A326" s="54"/>
      <c r="B326" s="47"/>
      <c r="C326" s="48"/>
      <c r="D326" s="48"/>
      <c r="E326" s="48"/>
      <c r="F326" s="48"/>
      <c r="G326" s="48"/>
      <c r="H326" s="86"/>
      <c r="I326" s="48"/>
      <c r="J326" s="86"/>
      <c r="L326" s="48"/>
      <c r="M326" s="48"/>
      <c r="N326" s="48"/>
      <c r="O326" s="48"/>
      <c r="R326" s="86"/>
      <c r="S326" s="48"/>
      <c r="U326" s="86"/>
      <c r="V326" s="86"/>
      <c r="W326" s="86"/>
      <c r="Y326" s="86"/>
    </row>
    <row r="327" spans="1:25" s="85" customFormat="1" x14ac:dyDescent="0.55000000000000004">
      <c r="A327" s="53">
        <v>67</v>
      </c>
      <c r="B327" s="23" t="s">
        <v>23</v>
      </c>
      <c r="C327" s="12">
        <v>12012</v>
      </c>
      <c r="D327" s="12">
        <v>0</v>
      </c>
      <c r="E327" s="12">
        <v>3</v>
      </c>
      <c r="F327" s="12">
        <v>68</v>
      </c>
      <c r="G327" s="12">
        <v>1</v>
      </c>
      <c r="H327" s="80">
        <f t="shared" si="30"/>
        <v>368</v>
      </c>
      <c r="I327" s="83">
        <v>150</v>
      </c>
      <c r="J327" s="81">
        <f t="shared" si="31"/>
        <v>55200</v>
      </c>
      <c r="L327" s="12" t="s">
        <v>160</v>
      </c>
      <c r="M327" s="12" t="s">
        <v>66</v>
      </c>
      <c r="N327" s="12">
        <v>2</v>
      </c>
      <c r="O327" s="12">
        <v>242</v>
      </c>
      <c r="P327" s="81">
        <v>100</v>
      </c>
      <c r="Q327" s="81">
        <v>6800</v>
      </c>
      <c r="R327" s="80">
        <f t="shared" si="32"/>
        <v>1645600</v>
      </c>
      <c r="S327" s="12">
        <v>31</v>
      </c>
      <c r="U327" s="80">
        <f t="shared" si="33"/>
        <v>1645600</v>
      </c>
      <c r="V327" s="81">
        <f t="shared" si="34"/>
        <v>1700800</v>
      </c>
      <c r="W327" s="80">
        <f t="shared" si="35"/>
        <v>1700800</v>
      </c>
      <c r="Y327" s="81">
        <f t="shared" si="36"/>
        <v>1700800</v>
      </c>
    </row>
    <row r="328" spans="1:25" s="85" customFormat="1" x14ac:dyDescent="0.55000000000000004">
      <c r="A328" s="53"/>
      <c r="B328" s="23"/>
      <c r="C328" s="12"/>
      <c r="D328" s="12"/>
      <c r="E328" s="12"/>
      <c r="F328" s="12"/>
      <c r="G328" s="12"/>
      <c r="H328" s="80">
        <f t="shared" si="30"/>
        <v>0</v>
      </c>
      <c r="I328" s="83"/>
      <c r="J328" s="81">
        <f t="shared" si="31"/>
        <v>0</v>
      </c>
      <c r="L328" s="12"/>
      <c r="M328" s="12" t="s">
        <v>66</v>
      </c>
      <c r="N328" s="12">
        <v>2</v>
      </c>
      <c r="O328" s="12">
        <v>40</v>
      </c>
      <c r="P328" s="81">
        <v>100</v>
      </c>
      <c r="Q328" s="81">
        <v>6800</v>
      </c>
      <c r="R328" s="80">
        <f t="shared" si="32"/>
        <v>272000</v>
      </c>
      <c r="S328" s="12">
        <v>4</v>
      </c>
      <c r="U328" s="80">
        <f t="shared" si="33"/>
        <v>272000</v>
      </c>
      <c r="V328" s="81">
        <f t="shared" si="34"/>
        <v>272000</v>
      </c>
      <c r="W328" s="80">
        <f t="shared" si="35"/>
        <v>272000</v>
      </c>
      <c r="Y328" s="81">
        <f t="shared" si="36"/>
        <v>272000</v>
      </c>
    </row>
    <row r="329" spans="1:25" s="85" customFormat="1" x14ac:dyDescent="0.55000000000000004">
      <c r="A329" s="53"/>
      <c r="B329" s="23"/>
      <c r="C329" s="12"/>
      <c r="D329" s="12"/>
      <c r="E329" s="12"/>
      <c r="F329" s="12"/>
      <c r="G329" s="12"/>
      <c r="H329" s="80">
        <f t="shared" si="30"/>
        <v>0</v>
      </c>
      <c r="I329" s="83"/>
      <c r="J329" s="81">
        <f t="shared" si="31"/>
        <v>0</v>
      </c>
      <c r="L329" s="12"/>
      <c r="M329" s="12" t="s">
        <v>66</v>
      </c>
      <c r="N329" s="12">
        <v>2</v>
      </c>
      <c r="O329" s="12">
        <v>54</v>
      </c>
      <c r="P329" s="81">
        <v>100</v>
      </c>
      <c r="Q329" s="81">
        <v>6800</v>
      </c>
      <c r="R329" s="80">
        <f t="shared" si="32"/>
        <v>367200</v>
      </c>
      <c r="S329" s="12">
        <v>7</v>
      </c>
      <c r="U329" s="80">
        <f t="shared" si="33"/>
        <v>367200</v>
      </c>
      <c r="V329" s="81">
        <f t="shared" si="34"/>
        <v>367200</v>
      </c>
      <c r="W329" s="80">
        <f t="shared" si="35"/>
        <v>367200</v>
      </c>
      <c r="Y329" s="81">
        <f t="shared" si="36"/>
        <v>367200</v>
      </c>
    </row>
    <row r="330" spans="1:25" s="87" customFormat="1" x14ac:dyDescent="0.55000000000000004">
      <c r="A330" s="54"/>
      <c r="B330" s="47"/>
      <c r="C330" s="48"/>
      <c r="D330" s="48"/>
      <c r="E330" s="48"/>
      <c r="F330" s="48"/>
      <c r="G330" s="48"/>
      <c r="H330" s="86"/>
      <c r="I330" s="48"/>
      <c r="J330" s="86"/>
      <c r="L330" s="48"/>
      <c r="M330" s="48"/>
      <c r="N330" s="48"/>
      <c r="O330" s="48"/>
      <c r="R330" s="86"/>
      <c r="S330" s="48"/>
      <c r="U330" s="86"/>
      <c r="V330" s="86"/>
      <c r="W330" s="86"/>
      <c r="Y330" s="86"/>
    </row>
    <row r="331" spans="1:25" s="85" customFormat="1" x14ac:dyDescent="0.55000000000000004">
      <c r="A331" s="53">
        <v>68</v>
      </c>
      <c r="B331" s="23" t="s">
        <v>23</v>
      </c>
      <c r="C331" s="12">
        <v>15014</v>
      </c>
      <c r="D331" s="12">
        <v>0</v>
      </c>
      <c r="E331" s="12">
        <v>1</v>
      </c>
      <c r="F331" s="12">
        <v>52</v>
      </c>
      <c r="G331" s="12">
        <v>2</v>
      </c>
      <c r="H331" s="80">
        <f t="shared" ref="H331:H393" si="37">+(D331*400)+(E331*100)+F331</f>
        <v>152</v>
      </c>
      <c r="I331" s="83">
        <v>150</v>
      </c>
      <c r="J331" s="81">
        <f t="shared" ref="J331:J393" si="38">H331*I331</f>
        <v>22800</v>
      </c>
      <c r="L331" s="12" t="s">
        <v>160</v>
      </c>
      <c r="M331" s="12" t="s">
        <v>66</v>
      </c>
      <c r="N331" s="12">
        <v>2</v>
      </c>
      <c r="O331" s="12">
        <v>88</v>
      </c>
      <c r="P331" s="81">
        <v>100</v>
      </c>
      <c r="Q331" s="81">
        <v>6800</v>
      </c>
      <c r="R331" s="80">
        <f t="shared" ref="R331:R394" si="39">O331*Q331</f>
        <v>598400</v>
      </c>
      <c r="S331" s="12">
        <v>21</v>
      </c>
      <c r="U331" s="80">
        <f t="shared" ref="U331:U394" si="40">R331*(100-T331)/100</f>
        <v>598400</v>
      </c>
      <c r="V331" s="81">
        <f t="shared" ref="V331:V394" si="41">J331+U331</f>
        <v>621200</v>
      </c>
      <c r="W331" s="80">
        <f t="shared" ref="W331:W394" si="42">V331*P331/100</f>
        <v>621200</v>
      </c>
      <c r="Y331" s="81">
        <f t="shared" ref="Y331:Y394" si="43">J331+U331</f>
        <v>621200</v>
      </c>
    </row>
    <row r="332" spans="1:25" s="87" customFormat="1" x14ac:dyDescent="0.55000000000000004">
      <c r="A332" s="54"/>
      <c r="B332" s="47"/>
      <c r="C332" s="48"/>
      <c r="D332" s="48"/>
      <c r="E332" s="48"/>
      <c r="F332" s="48"/>
      <c r="G332" s="48"/>
      <c r="H332" s="86"/>
      <c r="I332" s="48"/>
      <c r="J332" s="86"/>
      <c r="L332" s="48"/>
      <c r="M332" s="48"/>
      <c r="N332" s="48"/>
      <c r="O332" s="48"/>
      <c r="R332" s="86"/>
      <c r="S332" s="48"/>
      <c r="U332" s="86"/>
      <c r="V332" s="86"/>
      <c r="W332" s="86"/>
      <c r="Y332" s="86"/>
    </row>
    <row r="333" spans="1:25" s="85" customFormat="1" x14ac:dyDescent="0.55000000000000004">
      <c r="A333" s="53">
        <v>69</v>
      </c>
      <c r="B333" s="23" t="s">
        <v>23</v>
      </c>
      <c r="C333" s="12">
        <v>15871</v>
      </c>
      <c r="D333" s="12">
        <v>6</v>
      </c>
      <c r="E333" s="12">
        <v>3</v>
      </c>
      <c r="F333" s="12">
        <v>82</v>
      </c>
      <c r="G333" s="12">
        <v>1</v>
      </c>
      <c r="H333" s="80">
        <f t="shared" si="37"/>
        <v>2782</v>
      </c>
      <c r="I333" s="83">
        <v>100</v>
      </c>
      <c r="J333" s="81">
        <f t="shared" si="38"/>
        <v>278200</v>
      </c>
      <c r="L333" s="12"/>
      <c r="M333" s="12"/>
      <c r="N333" s="12"/>
      <c r="O333" s="12"/>
      <c r="R333" s="80">
        <f t="shared" si="39"/>
        <v>0</v>
      </c>
      <c r="S333" s="12"/>
      <c r="U333" s="80">
        <f t="shared" si="40"/>
        <v>0</v>
      </c>
      <c r="V333" s="81">
        <f t="shared" si="41"/>
        <v>278200</v>
      </c>
      <c r="W333" s="80">
        <f t="shared" si="42"/>
        <v>0</v>
      </c>
      <c r="Y333" s="81">
        <f t="shared" si="43"/>
        <v>278200</v>
      </c>
    </row>
    <row r="334" spans="1:25" s="87" customFormat="1" x14ac:dyDescent="0.55000000000000004">
      <c r="A334" s="54"/>
      <c r="B334" s="47"/>
      <c r="C334" s="48"/>
      <c r="D334" s="48"/>
      <c r="E334" s="48"/>
      <c r="F334" s="48"/>
      <c r="G334" s="48"/>
      <c r="H334" s="86"/>
      <c r="I334" s="48"/>
      <c r="J334" s="86"/>
      <c r="L334" s="48"/>
      <c r="M334" s="48"/>
      <c r="N334" s="48"/>
      <c r="O334" s="48"/>
      <c r="R334" s="86"/>
      <c r="S334" s="48"/>
      <c r="U334" s="86"/>
      <c r="V334" s="86"/>
      <c r="W334" s="86"/>
      <c r="Y334" s="86"/>
    </row>
    <row r="335" spans="1:25" s="85" customFormat="1" x14ac:dyDescent="0.55000000000000004">
      <c r="A335" s="53">
        <v>70</v>
      </c>
      <c r="B335" s="23" t="s">
        <v>23</v>
      </c>
      <c r="C335" s="12">
        <v>15108</v>
      </c>
      <c r="D335" s="12">
        <v>1</v>
      </c>
      <c r="E335" s="12">
        <v>2</v>
      </c>
      <c r="F335" s="12">
        <v>72</v>
      </c>
      <c r="G335" s="12">
        <v>1</v>
      </c>
      <c r="H335" s="80">
        <f t="shared" si="37"/>
        <v>672</v>
      </c>
      <c r="I335" s="83">
        <v>100</v>
      </c>
      <c r="J335" s="81">
        <f t="shared" si="38"/>
        <v>67200</v>
      </c>
      <c r="L335" s="12"/>
      <c r="M335" s="12"/>
      <c r="N335" s="12"/>
      <c r="O335" s="12"/>
      <c r="R335" s="80">
        <f t="shared" si="39"/>
        <v>0</v>
      </c>
      <c r="S335" s="12"/>
      <c r="U335" s="80">
        <f t="shared" si="40"/>
        <v>0</v>
      </c>
      <c r="V335" s="81">
        <f t="shared" si="41"/>
        <v>67200</v>
      </c>
      <c r="W335" s="80">
        <f t="shared" si="42"/>
        <v>0</v>
      </c>
      <c r="Y335" s="81">
        <f t="shared" si="43"/>
        <v>67200</v>
      </c>
    </row>
    <row r="336" spans="1:25" s="85" customFormat="1" x14ac:dyDescent="0.55000000000000004">
      <c r="A336" s="53"/>
      <c r="B336" s="23" t="s">
        <v>23</v>
      </c>
      <c r="C336" s="12">
        <v>15112</v>
      </c>
      <c r="D336" s="12">
        <v>0</v>
      </c>
      <c r="E336" s="12">
        <v>2</v>
      </c>
      <c r="F336" s="12">
        <v>99</v>
      </c>
      <c r="G336" s="12">
        <v>1</v>
      </c>
      <c r="H336" s="80">
        <f t="shared" si="37"/>
        <v>299</v>
      </c>
      <c r="I336" s="83">
        <v>100</v>
      </c>
      <c r="J336" s="81">
        <f t="shared" si="38"/>
        <v>29900</v>
      </c>
      <c r="L336" s="12"/>
      <c r="M336" s="12"/>
      <c r="N336" s="12"/>
      <c r="O336" s="12"/>
      <c r="R336" s="80">
        <f t="shared" si="39"/>
        <v>0</v>
      </c>
      <c r="S336" s="12"/>
      <c r="U336" s="80">
        <f t="shared" si="40"/>
        <v>0</v>
      </c>
      <c r="V336" s="81">
        <f t="shared" si="41"/>
        <v>29900</v>
      </c>
      <c r="W336" s="80">
        <f t="shared" si="42"/>
        <v>0</v>
      </c>
      <c r="Y336" s="81">
        <f t="shared" si="43"/>
        <v>29900</v>
      </c>
    </row>
    <row r="337" spans="1:25" s="87" customFormat="1" x14ac:dyDescent="0.55000000000000004">
      <c r="A337" s="54"/>
      <c r="B337" s="47"/>
      <c r="C337" s="48"/>
      <c r="D337" s="48"/>
      <c r="E337" s="48"/>
      <c r="F337" s="48"/>
      <c r="G337" s="48"/>
      <c r="H337" s="86"/>
      <c r="I337" s="48"/>
      <c r="J337" s="86"/>
      <c r="L337" s="48"/>
      <c r="M337" s="48"/>
      <c r="N337" s="48"/>
      <c r="O337" s="48"/>
      <c r="R337" s="86"/>
      <c r="S337" s="48"/>
      <c r="U337" s="86"/>
      <c r="V337" s="86"/>
      <c r="W337" s="86"/>
      <c r="Y337" s="86"/>
    </row>
    <row r="338" spans="1:25" s="85" customFormat="1" x14ac:dyDescent="0.55000000000000004">
      <c r="A338" s="53">
        <v>71</v>
      </c>
      <c r="B338" s="23" t="s">
        <v>23</v>
      </c>
      <c r="C338" s="12">
        <v>15017</v>
      </c>
      <c r="D338" s="12">
        <v>0</v>
      </c>
      <c r="E338" s="12">
        <v>1</v>
      </c>
      <c r="F338" s="12">
        <v>78</v>
      </c>
      <c r="G338" s="12">
        <v>2</v>
      </c>
      <c r="H338" s="80">
        <f t="shared" si="37"/>
        <v>178</v>
      </c>
      <c r="I338" s="83">
        <v>100</v>
      </c>
      <c r="J338" s="81">
        <f t="shared" si="38"/>
        <v>17800</v>
      </c>
      <c r="L338" s="12" t="s">
        <v>160</v>
      </c>
      <c r="M338" s="12" t="s">
        <v>66</v>
      </c>
      <c r="N338" s="12">
        <v>2</v>
      </c>
      <c r="O338" s="12">
        <v>120</v>
      </c>
      <c r="P338" s="81">
        <v>100</v>
      </c>
      <c r="Q338" s="81">
        <v>6800</v>
      </c>
      <c r="R338" s="80">
        <f t="shared" si="39"/>
        <v>816000</v>
      </c>
      <c r="S338" s="12">
        <v>21</v>
      </c>
      <c r="U338" s="80">
        <f t="shared" si="40"/>
        <v>816000</v>
      </c>
      <c r="V338" s="81">
        <f t="shared" si="41"/>
        <v>833800</v>
      </c>
      <c r="W338" s="80">
        <f t="shared" si="42"/>
        <v>833800</v>
      </c>
      <c r="Y338" s="81">
        <f t="shared" si="43"/>
        <v>833800</v>
      </c>
    </row>
    <row r="339" spans="1:25" s="85" customFormat="1" x14ac:dyDescent="0.55000000000000004">
      <c r="A339" s="53"/>
      <c r="B339" s="27" t="s">
        <v>23</v>
      </c>
      <c r="C339" s="26">
        <v>15804</v>
      </c>
      <c r="D339" s="26">
        <v>3</v>
      </c>
      <c r="E339" s="26">
        <v>3</v>
      </c>
      <c r="F339" s="26">
        <v>43</v>
      </c>
      <c r="G339" s="12">
        <v>1</v>
      </c>
      <c r="H339" s="80">
        <f t="shared" si="37"/>
        <v>1543</v>
      </c>
      <c r="I339" s="83">
        <v>130</v>
      </c>
      <c r="J339" s="81">
        <f t="shared" si="38"/>
        <v>200590</v>
      </c>
      <c r="L339" s="26"/>
      <c r="M339" s="26"/>
      <c r="N339" s="26"/>
      <c r="O339" s="26"/>
      <c r="R339" s="80">
        <f t="shared" si="39"/>
        <v>0</v>
      </c>
      <c r="S339" s="26"/>
      <c r="U339" s="80">
        <f t="shared" si="40"/>
        <v>0</v>
      </c>
      <c r="V339" s="81">
        <f t="shared" si="41"/>
        <v>200590</v>
      </c>
      <c r="W339" s="80">
        <f t="shared" si="42"/>
        <v>0</v>
      </c>
      <c r="Y339" s="81">
        <f t="shared" si="43"/>
        <v>200590</v>
      </c>
    </row>
    <row r="340" spans="1:25" s="85" customFormat="1" x14ac:dyDescent="0.55000000000000004">
      <c r="A340" s="53"/>
      <c r="B340" s="27" t="s">
        <v>23</v>
      </c>
      <c r="C340" s="26">
        <v>15828</v>
      </c>
      <c r="D340" s="26">
        <v>3</v>
      </c>
      <c r="E340" s="26">
        <v>1</v>
      </c>
      <c r="F340" s="26">
        <v>45</v>
      </c>
      <c r="G340" s="12">
        <v>1</v>
      </c>
      <c r="H340" s="80">
        <f t="shared" si="37"/>
        <v>1345</v>
      </c>
      <c r="I340" s="83">
        <v>100</v>
      </c>
      <c r="J340" s="81">
        <f t="shared" si="38"/>
        <v>134500</v>
      </c>
      <c r="L340" s="26"/>
      <c r="M340" s="26"/>
      <c r="N340" s="26"/>
      <c r="O340" s="26"/>
      <c r="R340" s="80">
        <f t="shared" si="39"/>
        <v>0</v>
      </c>
      <c r="S340" s="26"/>
      <c r="U340" s="80">
        <f t="shared" si="40"/>
        <v>0</v>
      </c>
      <c r="V340" s="81">
        <f t="shared" si="41"/>
        <v>134500</v>
      </c>
      <c r="W340" s="80">
        <f t="shared" si="42"/>
        <v>0</v>
      </c>
      <c r="Y340" s="81">
        <f t="shared" si="43"/>
        <v>134500</v>
      </c>
    </row>
    <row r="341" spans="1:25" s="85" customFormat="1" x14ac:dyDescent="0.55000000000000004">
      <c r="A341" s="53"/>
      <c r="B341" s="27" t="s">
        <v>23</v>
      </c>
      <c r="C341" s="26">
        <v>15801</v>
      </c>
      <c r="D341" s="26">
        <v>5</v>
      </c>
      <c r="E341" s="26">
        <v>2</v>
      </c>
      <c r="F341" s="26">
        <v>22</v>
      </c>
      <c r="G341" s="12">
        <v>1</v>
      </c>
      <c r="H341" s="80">
        <f t="shared" si="37"/>
        <v>2222</v>
      </c>
      <c r="I341" s="83">
        <v>100</v>
      </c>
      <c r="J341" s="81">
        <f t="shared" si="38"/>
        <v>222200</v>
      </c>
      <c r="L341" s="26"/>
      <c r="M341" s="26"/>
      <c r="N341" s="26"/>
      <c r="O341" s="26"/>
      <c r="R341" s="80">
        <f t="shared" si="39"/>
        <v>0</v>
      </c>
      <c r="S341" s="26"/>
      <c r="U341" s="80">
        <f t="shared" si="40"/>
        <v>0</v>
      </c>
      <c r="V341" s="81">
        <f t="shared" si="41"/>
        <v>222200</v>
      </c>
      <c r="W341" s="80">
        <f t="shared" si="42"/>
        <v>0</v>
      </c>
      <c r="Y341" s="81">
        <f t="shared" si="43"/>
        <v>222200</v>
      </c>
    </row>
    <row r="342" spans="1:25" s="85" customFormat="1" x14ac:dyDescent="0.55000000000000004">
      <c r="A342" s="53"/>
      <c r="B342" s="27" t="s">
        <v>23</v>
      </c>
      <c r="C342" s="26">
        <v>15086</v>
      </c>
      <c r="D342" s="26">
        <v>0</v>
      </c>
      <c r="E342" s="26">
        <v>3</v>
      </c>
      <c r="F342" s="26">
        <v>9</v>
      </c>
      <c r="G342" s="12">
        <v>1</v>
      </c>
      <c r="H342" s="80">
        <f t="shared" si="37"/>
        <v>309</v>
      </c>
      <c r="I342" s="83">
        <v>130</v>
      </c>
      <c r="J342" s="81">
        <f t="shared" si="38"/>
        <v>40170</v>
      </c>
      <c r="L342" s="26"/>
      <c r="M342" s="26"/>
      <c r="N342" s="26"/>
      <c r="O342" s="26"/>
      <c r="R342" s="80">
        <f t="shared" si="39"/>
        <v>0</v>
      </c>
      <c r="S342" s="26"/>
      <c r="U342" s="80">
        <f t="shared" si="40"/>
        <v>0</v>
      </c>
      <c r="V342" s="81">
        <f t="shared" si="41"/>
        <v>40170</v>
      </c>
      <c r="W342" s="80">
        <f t="shared" si="42"/>
        <v>0</v>
      </c>
      <c r="Y342" s="81">
        <f t="shared" si="43"/>
        <v>40170</v>
      </c>
    </row>
    <row r="343" spans="1:25" s="87" customFormat="1" x14ac:dyDescent="0.55000000000000004">
      <c r="A343" s="54"/>
      <c r="B343" s="47"/>
      <c r="C343" s="48"/>
      <c r="D343" s="48"/>
      <c r="E343" s="48"/>
      <c r="F343" s="48"/>
      <c r="G343" s="48"/>
      <c r="H343" s="86"/>
      <c r="I343" s="48"/>
      <c r="J343" s="86"/>
      <c r="L343" s="48"/>
      <c r="M343" s="48"/>
      <c r="N343" s="48"/>
      <c r="O343" s="48"/>
      <c r="R343" s="86"/>
      <c r="S343" s="48"/>
      <c r="U343" s="86"/>
      <c r="V343" s="86"/>
      <c r="W343" s="86"/>
      <c r="Y343" s="86"/>
    </row>
    <row r="344" spans="1:25" s="85" customFormat="1" x14ac:dyDescent="0.55000000000000004">
      <c r="A344" s="53">
        <v>72</v>
      </c>
      <c r="B344" s="23" t="s">
        <v>23</v>
      </c>
      <c r="C344" s="12">
        <v>14880</v>
      </c>
      <c r="D344" s="12">
        <v>0</v>
      </c>
      <c r="E344" s="12">
        <v>1</v>
      </c>
      <c r="F344" s="12">
        <v>14</v>
      </c>
      <c r="G344" s="12">
        <v>2</v>
      </c>
      <c r="H344" s="80">
        <f t="shared" si="37"/>
        <v>114</v>
      </c>
      <c r="I344" s="83">
        <v>150</v>
      </c>
      <c r="J344" s="81">
        <f t="shared" si="38"/>
        <v>17100</v>
      </c>
      <c r="L344" s="12" t="s">
        <v>160</v>
      </c>
      <c r="M344" s="12" t="s">
        <v>66</v>
      </c>
      <c r="N344" s="12">
        <v>2</v>
      </c>
      <c r="O344" s="12">
        <v>102.6</v>
      </c>
      <c r="P344" s="81">
        <v>100</v>
      </c>
      <c r="Q344" s="81">
        <v>6800</v>
      </c>
      <c r="R344" s="80">
        <f t="shared" si="39"/>
        <v>697680</v>
      </c>
      <c r="S344" s="12">
        <v>23</v>
      </c>
      <c r="U344" s="80">
        <f t="shared" si="40"/>
        <v>697680</v>
      </c>
      <c r="V344" s="81">
        <f t="shared" si="41"/>
        <v>714780</v>
      </c>
      <c r="W344" s="80">
        <f t="shared" si="42"/>
        <v>714780</v>
      </c>
      <c r="Y344" s="81">
        <f t="shared" si="43"/>
        <v>714780</v>
      </c>
    </row>
    <row r="345" spans="1:25" s="85" customFormat="1" x14ac:dyDescent="0.55000000000000004">
      <c r="A345" s="53"/>
      <c r="B345" s="23"/>
      <c r="C345" s="12"/>
      <c r="D345" s="12"/>
      <c r="E345" s="12"/>
      <c r="F345" s="12"/>
      <c r="G345" s="12"/>
      <c r="H345" s="80">
        <f t="shared" si="37"/>
        <v>0</v>
      </c>
      <c r="I345" s="83"/>
      <c r="J345" s="81">
        <f t="shared" si="38"/>
        <v>0</v>
      </c>
      <c r="L345" s="12"/>
      <c r="M345" s="12" t="s">
        <v>161</v>
      </c>
      <c r="N345" s="12">
        <v>2</v>
      </c>
      <c r="O345" s="12">
        <v>6</v>
      </c>
      <c r="P345" s="81">
        <v>100</v>
      </c>
      <c r="Q345" s="81">
        <v>6800</v>
      </c>
      <c r="R345" s="80">
        <f t="shared" si="39"/>
        <v>40800</v>
      </c>
      <c r="S345" s="12">
        <v>23</v>
      </c>
      <c r="U345" s="80">
        <f t="shared" si="40"/>
        <v>40800</v>
      </c>
      <c r="V345" s="81">
        <f t="shared" si="41"/>
        <v>40800</v>
      </c>
      <c r="W345" s="80">
        <f t="shared" si="42"/>
        <v>40800</v>
      </c>
      <c r="Y345" s="81">
        <f t="shared" si="43"/>
        <v>40800</v>
      </c>
    </row>
    <row r="346" spans="1:25" s="85" customFormat="1" x14ac:dyDescent="0.55000000000000004">
      <c r="A346" s="53"/>
      <c r="B346" s="23" t="s">
        <v>23</v>
      </c>
      <c r="C346" s="12">
        <v>16318</v>
      </c>
      <c r="D346" s="12">
        <v>1</v>
      </c>
      <c r="E346" s="12">
        <v>2</v>
      </c>
      <c r="F346" s="12">
        <v>55</v>
      </c>
      <c r="G346" s="12">
        <v>2</v>
      </c>
      <c r="H346" s="80">
        <f t="shared" si="37"/>
        <v>655</v>
      </c>
      <c r="I346" s="83">
        <v>130</v>
      </c>
      <c r="J346" s="81">
        <f t="shared" si="38"/>
        <v>85150</v>
      </c>
      <c r="L346" s="12" t="s">
        <v>160</v>
      </c>
      <c r="M346" s="12" t="s">
        <v>161</v>
      </c>
      <c r="N346" s="12">
        <v>2</v>
      </c>
      <c r="O346" s="12">
        <v>72</v>
      </c>
      <c r="P346" s="81">
        <v>100</v>
      </c>
      <c r="Q346" s="81">
        <v>6800</v>
      </c>
      <c r="R346" s="80">
        <f t="shared" si="39"/>
        <v>489600</v>
      </c>
      <c r="S346" s="12">
        <v>1</v>
      </c>
      <c r="U346" s="80">
        <f t="shared" si="40"/>
        <v>489600</v>
      </c>
      <c r="V346" s="81">
        <f t="shared" si="41"/>
        <v>574750</v>
      </c>
      <c r="W346" s="80">
        <f t="shared" si="42"/>
        <v>574750</v>
      </c>
      <c r="Y346" s="81">
        <f t="shared" si="43"/>
        <v>574750</v>
      </c>
    </row>
    <row r="347" spans="1:25" s="85" customFormat="1" x14ac:dyDescent="0.55000000000000004">
      <c r="A347" s="53"/>
      <c r="B347" s="23" t="s">
        <v>23</v>
      </c>
      <c r="C347" s="12">
        <v>15444</v>
      </c>
      <c r="D347" s="12">
        <v>1</v>
      </c>
      <c r="E347" s="12">
        <v>0</v>
      </c>
      <c r="F347" s="12">
        <v>7</v>
      </c>
      <c r="G347" s="12">
        <v>1</v>
      </c>
      <c r="H347" s="80">
        <f t="shared" si="37"/>
        <v>407</v>
      </c>
      <c r="I347" s="83">
        <v>130</v>
      </c>
      <c r="J347" s="81">
        <f t="shared" si="38"/>
        <v>52910</v>
      </c>
      <c r="L347" s="12" t="s">
        <v>160</v>
      </c>
      <c r="M347" s="12" t="s">
        <v>108</v>
      </c>
      <c r="N347" s="12">
        <v>2</v>
      </c>
      <c r="O347" s="12">
        <v>72</v>
      </c>
      <c r="P347" s="81">
        <v>100</v>
      </c>
      <c r="Q347" s="81">
        <v>6800</v>
      </c>
      <c r="R347" s="80">
        <f t="shared" si="39"/>
        <v>489600</v>
      </c>
      <c r="S347" s="12">
        <v>1</v>
      </c>
      <c r="U347" s="80">
        <f t="shared" si="40"/>
        <v>489600</v>
      </c>
      <c r="V347" s="81">
        <f t="shared" si="41"/>
        <v>542510</v>
      </c>
      <c r="W347" s="80">
        <f t="shared" si="42"/>
        <v>542510</v>
      </c>
      <c r="Y347" s="81">
        <f t="shared" si="43"/>
        <v>542510</v>
      </c>
    </row>
    <row r="348" spans="1:25" s="85" customFormat="1" x14ac:dyDescent="0.55000000000000004">
      <c r="A348" s="53"/>
      <c r="B348" s="23" t="s">
        <v>23</v>
      </c>
      <c r="C348" s="12">
        <v>2929</v>
      </c>
      <c r="D348" s="12">
        <v>3</v>
      </c>
      <c r="E348" s="12">
        <v>1</v>
      </c>
      <c r="F348" s="12">
        <v>6</v>
      </c>
      <c r="G348" s="12">
        <v>1</v>
      </c>
      <c r="H348" s="80">
        <f t="shared" si="37"/>
        <v>1306</v>
      </c>
      <c r="I348" s="83">
        <v>100</v>
      </c>
      <c r="J348" s="81">
        <f t="shared" si="38"/>
        <v>130600</v>
      </c>
      <c r="L348" s="12"/>
      <c r="M348" s="12"/>
      <c r="N348" s="12"/>
      <c r="O348" s="12"/>
      <c r="R348" s="80">
        <f t="shared" si="39"/>
        <v>0</v>
      </c>
      <c r="S348" s="12"/>
      <c r="U348" s="80">
        <f t="shared" si="40"/>
        <v>0</v>
      </c>
      <c r="V348" s="81">
        <f t="shared" si="41"/>
        <v>130600</v>
      </c>
      <c r="W348" s="80">
        <f t="shared" si="42"/>
        <v>0</v>
      </c>
      <c r="Y348" s="81">
        <f t="shared" si="43"/>
        <v>130600</v>
      </c>
    </row>
    <row r="349" spans="1:25" s="85" customFormat="1" x14ac:dyDescent="0.55000000000000004">
      <c r="A349" s="53"/>
      <c r="B349" s="23" t="s">
        <v>23</v>
      </c>
      <c r="C349" s="12">
        <v>2364</v>
      </c>
      <c r="D349" s="12">
        <v>1</v>
      </c>
      <c r="E349" s="12">
        <v>2</v>
      </c>
      <c r="F349" s="12">
        <v>59</v>
      </c>
      <c r="G349" s="12">
        <v>1</v>
      </c>
      <c r="H349" s="80">
        <f t="shared" si="37"/>
        <v>659</v>
      </c>
      <c r="I349" s="83">
        <v>100</v>
      </c>
      <c r="J349" s="81">
        <f t="shared" si="38"/>
        <v>65900</v>
      </c>
      <c r="L349" s="12"/>
      <c r="M349" s="12"/>
      <c r="N349" s="12"/>
      <c r="O349" s="12"/>
      <c r="R349" s="80">
        <f t="shared" si="39"/>
        <v>0</v>
      </c>
      <c r="S349" s="12"/>
      <c r="U349" s="80">
        <f t="shared" si="40"/>
        <v>0</v>
      </c>
      <c r="V349" s="81">
        <f t="shared" si="41"/>
        <v>65900</v>
      </c>
      <c r="W349" s="80">
        <f t="shared" si="42"/>
        <v>0</v>
      </c>
      <c r="Y349" s="81">
        <f t="shared" si="43"/>
        <v>65900</v>
      </c>
    </row>
    <row r="350" spans="1:25" s="85" customFormat="1" x14ac:dyDescent="0.55000000000000004">
      <c r="A350" s="53"/>
      <c r="B350" s="23" t="s">
        <v>23</v>
      </c>
      <c r="C350" s="12">
        <v>2420</v>
      </c>
      <c r="D350" s="12">
        <v>1</v>
      </c>
      <c r="E350" s="12">
        <v>1</v>
      </c>
      <c r="F350" s="12">
        <v>85</v>
      </c>
      <c r="G350" s="12">
        <v>1</v>
      </c>
      <c r="H350" s="80">
        <f t="shared" si="37"/>
        <v>585</v>
      </c>
      <c r="I350" s="83">
        <v>100</v>
      </c>
      <c r="J350" s="81">
        <f t="shared" si="38"/>
        <v>58500</v>
      </c>
      <c r="L350" s="12"/>
      <c r="M350" s="12"/>
      <c r="N350" s="12"/>
      <c r="O350" s="12"/>
      <c r="R350" s="80">
        <f t="shared" si="39"/>
        <v>0</v>
      </c>
      <c r="S350" s="12"/>
      <c r="U350" s="80">
        <f t="shared" si="40"/>
        <v>0</v>
      </c>
      <c r="V350" s="81">
        <f t="shared" si="41"/>
        <v>58500</v>
      </c>
      <c r="W350" s="80">
        <f t="shared" si="42"/>
        <v>0</v>
      </c>
      <c r="Y350" s="81">
        <f t="shared" si="43"/>
        <v>58500</v>
      </c>
    </row>
    <row r="351" spans="1:25" s="85" customFormat="1" x14ac:dyDescent="0.55000000000000004">
      <c r="A351" s="53"/>
      <c r="B351" s="23" t="s">
        <v>23</v>
      </c>
      <c r="C351" s="12">
        <v>15410</v>
      </c>
      <c r="D351" s="12">
        <v>1</v>
      </c>
      <c r="E351" s="12">
        <v>2</v>
      </c>
      <c r="F351" s="12">
        <v>30</v>
      </c>
      <c r="G351" s="12">
        <v>1</v>
      </c>
      <c r="H351" s="80">
        <f t="shared" si="37"/>
        <v>630</v>
      </c>
      <c r="I351" s="83">
        <v>100</v>
      </c>
      <c r="J351" s="81">
        <f t="shared" si="38"/>
        <v>63000</v>
      </c>
      <c r="L351" s="12"/>
      <c r="M351" s="12"/>
      <c r="N351" s="12"/>
      <c r="O351" s="12"/>
      <c r="R351" s="80">
        <f t="shared" si="39"/>
        <v>0</v>
      </c>
      <c r="S351" s="12"/>
      <c r="U351" s="80">
        <f t="shared" si="40"/>
        <v>0</v>
      </c>
      <c r="V351" s="81">
        <f t="shared" si="41"/>
        <v>63000</v>
      </c>
      <c r="W351" s="80">
        <f t="shared" si="42"/>
        <v>0</v>
      </c>
      <c r="Y351" s="81">
        <f t="shared" si="43"/>
        <v>63000</v>
      </c>
    </row>
    <row r="352" spans="1:25" s="87" customFormat="1" x14ac:dyDescent="0.55000000000000004">
      <c r="A352" s="54"/>
      <c r="B352" s="47"/>
      <c r="C352" s="48"/>
      <c r="D352" s="48"/>
      <c r="E352" s="48"/>
      <c r="F352" s="48"/>
      <c r="G352" s="48"/>
      <c r="H352" s="86"/>
      <c r="I352" s="48"/>
      <c r="J352" s="86"/>
      <c r="L352" s="48"/>
      <c r="M352" s="48"/>
      <c r="N352" s="48"/>
      <c r="O352" s="48"/>
      <c r="R352" s="86"/>
      <c r="S352" s="48"/>
      <c r="U352" s="86"/>
      <c r="V352" s="86"/>
      <c r="W352" s="86"/>
      <c r="Y352" s="86"/>
    </row>
    <row r="353" spans="1:25" s="85" customFormat="1" x14ac:dyDescent="0.55000000000000004">
      <c r="A353" s="53">
        <v>73</v>
      </c>
      <c r="B353" s="23" t="s">
        <v>23</v>
      </c>
      <c r="C353" s="12">
        <v>15333</v>
      </c>
      <c r="D353" s="12">
        <v>14</v>
      </c>
      <c r="E353" s="12">
        <v>3</v>
      </c>
      <c r="F353" s="12">
        <v>65</v>
      </c>
      <c r="G353" s="12">
        <v>1</v>
      </c>
      <c r="H353" s="80">
        <f t="shared" si="37"/>
        <v>5965</v>
      </c>
      <c r="I353" s="83">
        <v>130</v>
      </c>
      <c r="J353" s="81">
        <f t="shared" si="38"/>
        <v>775450</v>
      </c>
      <c r="L353" s="12"/>
      <c r="M353" s="12"/>
      <c r="N353" s="12"/>
      <c r="O353" s="12"/>
      <c r="R353" s="80">
        <f t="shared" si="39"/>
        <v>0</v>
      </c>
      <c r="S353" s="12"/>
      <c r="U353" s="80">
        <f t="shared" si="40"/>
        <v>0</v>
      </c>
      <c r="V353" s="81">
        <f t="shared" si="41"/>
        <v>775450</v>
      </c>
      <c r="W353" s="80">
        <f t="shared" si="42"/>
        <v>0</v>
      </c>
      <c r="Y353" s="81">
        <f t="shared" si="43"/>
        <v>775450</v>
      </c>
    </row>
    <row r="354" spans="1:25" s="87" customFormat="1" x14ac:dyDescent="0.55000000000000004">
      <c r="A354" s="65"/>
      <c r="B354" s="47"/>
      <c r="C354" s="48"/>
      <c r="D354" s="48"/>
      <c r="E354" s="48"/>
      <c r="F354" s="48"/>
      <c r="G354" s="48"/>
      <c r="H354" s="86"/>
      <c r="I354" s="48"/>
      <c r="J354" s="86"/>
      <c r="L354" s="48"/>
      <c r="M354" s="48"/>
      <c r="N354" s="48"/>
      <c r="O354" s="48"/>
      <c r="R354" s="86"/>
      <c r="S354" s="48"/>
      <c r="U354" s="86"/>
      <c r="V354" s="86"/>
      <c r="W354" s="86"/>
      <c r="Y354" s="86"/>
    </row>
    <row r="355" spans="1:25" s="85" customFormat="1" x14ac:dyDescent="0.55000000000000004">
      <c r="A355" s="53">
        <v>74</v>
      </c>
      <c r="B355" s="23" t="s">
        <v>23</v>
      </c>
      <c r="C355" s="12">
        <v>15914</v>
      </c>
      <c r="D355" s="12">
        <v>2</v>
      </c>
      <c r="E355" s="12">
        <v>1</v>
      </c>
      <c r="F355" s="12">
        <v>29</v>
      </c>
      <c r="G355" s="12">
        <v>2</v>
      </c>
      <c r="H355" s="80">
        <f t="shared" si="37"/>
        <v>929</v>
      </c>
      <c r="I355" s="83">
        <v>100</v>
      </c>
      <c r="J355" s="81">
        <f t="shared" si="38"/>
        <v>92900</v>
      </c>
      <c r="L355" s="12" t="s">
        <v>160</v>
      </c>
      <c r="M355" s="12" t="s">
        <v>66</v>
      </c>
      <c r="N355" s="12">
        <v>2</v>
      </c>
      <c r="O355" s="12">
        <v>162</v>
      </c>
      <c r="P355" s="81">
        <v>100</v>
      </c>
      <c r="Q355" s="81">
        <v>6800</v>
      </c>
      <c r="R355" s="80">
        <f t="shared" si="39"/>
        <v>1101600</v>
      </c>
      <c r="S355" s="12">
        <v>95</v>
      </c>
      <c r="U355" s="80">
        <f t="shared" si="40"/>
        <v>1101600</v>
      </c>
      <c r="V355" s="81">
        <f t="shared" si="41"/>
        <v>1194500</v>
      </c>
      <c r="W355" s="80">
        <f t="shared" si="42"/>
        <v>1194500</v>
      </c>
      <c r="Y355" s="81">
        <f t="shared" si="43"/>
        <v>1194500</v>
      </c>
    </row>
    <row r="356" spans="1:25" s="85" customFormat="1" x14ac:dyDescent="0.55000000000000004">
      <c r="A356" s="36"/>
      <c r="B356" s="23"/>
      <c r="C356" s="12"/>
      <c r="D356" s="12"/>
      <c r="E356" s="12"/>
      <c r="F356" s="12"/>
      <c r="G356" s="12"/>
      <c r="H356" s="80">
        <f t="shared" si="37"/>
        <v>0</v>
      </c>
      <c r="I356" s="83"/>
      <c r="J356" s="81">
        <f t="shared" si="38"/>
        <v>0</v>
      </c>
      <c r="L356" s="12"/>
      <c r="M356" s="12" t="s">
        <v>161</v>
      </c>
      <c r="N356" s="12">
        <v>2</v>
      </c>
      <c r="O356" s="12">
        <v>15</v>
      </c>
      <c r="P356" s="81">
        <v>100</v>
      </c>
      <c r="Q356" s="81">
        <v>6800</v>
      </c>
      <c r="R356" s="80">
        <f t="shared" si="39"/>
        <v>102000</v>
      </c>
      <c r="S356" s="12">
        <v>95</v>
      </c>
      <c r="U356" s="80">
        <f t="shared" si="40"/>
        <v>102000</v>
      </c>
      <c r="V356" s="81">
        <f t="shared" si="41"/>
        <v>102000</v>
      </c>
      <c r="W356" s="80">
        <f t="shared" si="42"/>
        <v>102000</v>
      </c>
      <c r="Y356" s="81">
        <f t="shared" si="43"/>
        <v>102000</v>
      </c>
    </row>
    <row r="357" spans="1:25" s="85" customFormat="1" x14ac:dyDescent="0.55000000000000004">
      <c r="A357" s="36"/>
      <c r="B357" s="23" t="s">
        <v>23</v>
      </c>
      <c r="C357" s="12">
        <v>15761</v>
      </c>
      <c r="D357" s="12">
        <v>0</v>
      </c>
      <c r="E357" s="12">
        <v>0</v>
      </c>
      <c r="F357" s="12">
        <v>69</v>
      </c>
      <c r="G357" s="12">
        <v>1</v>
      </c>
      <c r="H357" s="80">
        <f t="shared" si="37"/>
        <v>69</v>
      </c>
      <c r="I357" s="83">
        <v>100</v>
      </c>
      <c r="J357" s="81">
        <f t="shared" si="38"/>
        <v>6900</v>
      </c>
      <c r="L357" s="12"/>
      <c r="M357" s="12"/>
      <c r="N357" s="12"/>
      <c r="O357" s="12"/>
      <c r="R357" s="80">
        <f t="shared" si="39"/>
        <v>0</v>
      </c>
      <c r="S357" s="12"/>
      <c r="U357" s="80">
        <f t="shared" si="40"/>
        <v>0</v>
      </c>
      <c r="V357" s="81">
        <f t="shared" si="41"/>
        <v>6900</v>
      </c>
      <c r="W357" s="80">
        <f t="shared" si="42"/>
        <v>0</v>
      </c>
      <c r="Y357" s="81">
        <f t="shared" si="43"/>
        <v>6900</v>
      </c>
    </row>
    <row r="358" spans="1:25" s="85" customFormat="1" x14ac:dyDescent="0.55000000000000004">
      <c r="A358" s="36"/>
      <c r="B358" s="23" t="s">
        <v>23</v>
      </c>
      <c r="C358" s="12">
        <v>14913</v>
      </c>
      <c r="D358" s="12">
        <v>1</v>
      </c>
      <c r="E358" s="12">
        <v>1</v>
      </c>
      <c r="F358" s="12">
        <v>30</v>
      </c>
      <c r="G358" s="12">
        <v>1</v>
      </c>
      <c r="H358" s="80">
        <f t="shared" si="37"/>
        <v>530</v>
      </c>
      <c r="I358" s="83">
        <v>150</v>
      </c>
      <c r="J358" s="81">
        <f t="shared" si="38"/>
        <v>79500</v>
      </c>
      <c r="L358" s="12"/>
      <c r="M358" s="12"/>
      <c r="N358" s="12"/>
      <c r="O358" s="12"/>
      <c r="R358" s="80">
        <f t="shared" si="39"/>
        <v>0</v>
      </c>
      <c r="S358" s="12"/>
      <c r="U358" s="80">
        <f t="shared" si="40"/>
        <v>0</v>
      </c>
      <c r="V358" s="81">
        <f t="shared" si="41"/>
        <v>79500</v>
      </c>
      <c r="W358" s="80">
        <f t="shared" si="42"/>
        <v>0</v>
      </c>
      <c r="Y358" s="81">
        <f t="shared" si="43"/>
        <v>79500</v>
      </c>
    </row>
    <row r="359" spans="1:25" s="87" customFormat="1" x14ac:dyDescent="0.55000000000000004">
      <c r="A359" s="65"/>
      <c r="B359" s="47"/>
      <c r="C359" s="48"/>
      <c r="D359" s="48"/>
      <c r="E359" s="48"/>
      <c r="F359" s="48"/>
      <c r="G359" s="48"/>
      <c r="H359" s="86"/>
      <c r="I359" s="48"/>
      <c r="J359" s="86"/>
      <c r="L359" s="48"/>
      <c r="M359" s="48"/>
      <c r="N359" s="48"/>
      <c r="O359" s="48"/>
      <c r="R359" s="86"/>
      <c r="S359" s="48"/>
      <c r="U359" s="86"/>
      <c r="V359" s="86"/>
      <c r="W359" s="86"/>
      <c r="Y359" s="86"/>
    </row>
    <row r="360" spans="1:25" s="85" customFormat="1" x14ac:dyDescent="0.55000000000000004">
      <c r="A360" s="53">
        <v>75</v>
      </c>
      <c r="B360" s="23" t="s">
        <v>23</v>
      </c>
      <c r="C360" s="12">
        <v>15030</v>
      </c>
      <c r="D360" s="12">
        <v>2</v>
      </c>
      <c r="E360" s="12">
        <v>3</v>
      </c>
      <c r="F360" s="12">
        <v>39</v>
      </c>
      <c r="G360" s="12">
        <v>2</v>
      </c>
      <c r="H360" s="80">
        <f t="shared" si="37"/>
        <v>1139</v>
      </c>
      <c r="I360" s="83">
        <v>130</v>
      </c>
      <c r="J360" s="81">
        <f t="shared" si="38"/>
        <v>148070</v>
      </c>
      <c r="L360" s="12" t="s">
        <v>160</v>
      </c>
      <c r="M360" s="12" t="s">
        <v>66</v>
      </c>
      <c r="N360" s="12">
        <v>2</v>
      </c>
      <c r="O360" s="12">
        <v>189</v>
      </c>
      <c r="P360" s="81">
        <v>100</v>
      </c>
      <c r="Q360" s="81">
        <v>6800</v>
      </c>
      <c r="R360" s="80">
        <f t="shared" si="39"/>
        <v>1285200</v>
      </c>
      <c r="S360" s="12">
        <v>31</v>
      </c>
      <c r="U360" s="80">
        <f t="shared" si="40"/>
        <v>1285200</v>
      </c>
      <c r="V360" s="81">
        <f t="shared" si="41"/>
        <v>1433270</v>
      </c>
      <c r="W360" s="80">
        <f t="shared" si="42"/>
        <v>1433270</v>
      </c>
      <c r="Y360" s="81">
        <f t="shared" si="43"/>
        <v>1433270</v>
      </c>
    </row>
    <row r="361" spans="1:25" s="87" customFormat="1" x14ac:dyDescent="0.55000000000000004">
      <c r="A361" s="54"/>
      <c r="B361" s="47"/>
      <c r="C361" s="48"/>
      <c r="D361" s="48"/>
      <c r="E361" s="48"/>
      <c r="F361" s="48"/>
      <c r="G361" s="48"/>
      <c r="H361" s="86"/>
      <c r="I361" s="48"/>
      <c r="J361" s="86"/>
      <c r="L361" s="48"/>
      <c r="M361" s="48"/>
      <c r="N361" s="48"/>
      <c r="O361" s="48"/>
      <c r="R361" s="86"/>
      <c r="S361" s="48"/>
      <c r="U361" s="86"/>
      <c r="V361" s="86"/>
      <c r="W361" s="86"/>
      <c r="Y361" s="86"/>
    </row>
    <row r="362" spans="1:25" s="85" customFormat="1" x14ac:dyDescent="0.55000000000000004">
      <c r="A362" s="53">
        <v>76</v>
      </c>
      <c r="B362" s="23" t="s">
        <v>23</v>
      </c>
      <c r="C362" s="12">
        <v>14840</v>
      </c>
      <c r="D362" s="12">
        <v>1</v>
      </c>
      <c r="E362" s="12">
        <v>0</v>
      </c>
      <c r="F362" s="12">
        <v>46</v>
      </c>
      <c r="G362" s="12">
        <v>2</v>
      </c>
      <c r="H362" s="80">
        <f t="shared" si="37"/>
        <v>446</v>
      </c>
      <c r="I362" s="83">
        <v>130</v>
      </c>
      <c r="J362" s="81">
        <f t="shared" si="38"/>
        <v>57980</v>
      </c>
      <c r="L362" s="12" t="s">
        <v>160</v>
      </c>
      <c r="M362" s="12" t="s">
        <v>108</v>
      </c>
      <c r="N362" s="12">
        <v>2</v>
      </c>
      <c r="O362" s="12">
        <v>134.4</v>
      </c>
      <c r="P362" s="81">
        <v>100</v>
      </c>
      <c r="Q362" s="81">
        <v>6800</v>
      </c>
      <c r="R362" s="80">
        <f t="shared" si="39"/>
        <v>913920</v>
      </c>
      <c r="S362" s="12">
        <v>31</v>
      </c>
      <c r="U362" s="80">
        <f t="shared" si="40"/>
        <v>913920</v>
      </c>
      <c r="V362" s="81">
        <f t="shared" si="41"/>
        <v>971900</v>
      </c>
      <c r="W362" s="80">
        <f t="shared" si="42"/>
        <v>971900</v>
      </c>
      <c r="Y362" s="81">
        <f t="shared" si="43"/>
        <v>971900</v>
      </c>
    </row>
    <row r="363" spans="1:25" s="85" customFormat="1" x14ac:dyDescent="0.55000000000000004">
      <c r="A363" s="53"/>
      <c r="B363" s="23"/>
      <c r="C363" s="12"/>
      <c r="D363" s="12"/>
      <c r="E363" s="12"/>
      <c r="F363" s="12"/>
      <c r="G363" s="12"/>
      <c r="H363" s="80">
        <f t="shared" si="37"/>
        <v>0</v>
      </c>
      <c r="I363" s="83"/>
      <c r="J363" s="81">
        <f t="shared" si="38"/>
        <v>0</v>
      </c>
      <c r="L363" s="12"/>
      <c r="M363" s="12" t="s">
        <v>161</v>
      </c>
      <c r="N363" s="12">
        <v>2</v>
      </c>
      <c r="O363" s="12">
        <v>10.5</v>
      </c>
      <c r="P363" s="81">
        <v>100</v>
      </c>
      <c r="Q363" s="81">
        <v>6800</v>
      </c>
      <c r="R363" s="80">
        <f t="shared" si="39"/>
        <v>71400</v>
      </c>
      <c r="S363" s="12">
        <v>31</v>
      </c>
      <c r="U363" s="80">
        <f t="shared" si="40"/>
        <v>71400</v>
      </c>
      <c r="V363" s="81">
        <f t="shared" si="41"/>
        <v>71400</v>
      </c>
      <c r="W363" s="80">
        <f t="shared" si="42"/>
        <v>71400</v>
      </c>
      <c r="Y363" s="81">
        <f t="shared" si="43"/>
        <v>71400</v>
      </c>
    </row>
    <row r="364" spans="1:25" s="87" customFormat="1" x14ac:dyDescent="0.55000000000000004">
      <c r="A364" s="54"/>
      <c r="B364" s="47"/>
      <c r="C364" s="48"/>
      <c r="D364" s="48"/>
      <c r="E364" s="48"/>
      <c r="F364" s="48"/>
      <c r="G364" s="48"/>
      <c r="H364" s="86"/>
      <c r="I364" s="48"/>
      <c r="J364" s="86"/>
      <c r="L364" s="48"/>
      <c r="M364" s="48"/>
      <c r="N364" s="48"/>
      <c r="O364" s="48"/>
      <c r="R364" s="86"/>
      <c r="S364" s="48"/>
      <c r="U364" s="86"/>
      <c r="V364" s="86"/>
      <c r="W364" s="86"/>
      <c r="Y364" s="86"/>
    </row>
    <row r="365" spans="1:25" s="85" customFormat="1" x14ac:dyDescent="0.55000000000000004">
      <c r="A365" s="53">
        <v>77</v>
      </c>
      <c r="B365" s="23" t="s">
        <v>23</v>
      </c>
      <c r="C365" s="12">
        <v>15984</v>
      </c>
      <c r="D365" s="12">
        <v>2</v>
      </c>
      <c r="E365" s="12">
        <v>1</v>
      </c>
      <c r="F365" s="12">
        <v>18</v>
      </c>
      <c r="G365" s="12">
        <v>1</v>
      </c>
      <c r="H365" s="80">
        <f t="shared" si="37"/>
        <v>918</v>
      </c>
      <c r="I365" s="83">
        <v>100</v>
      </c>
      <c r="J365" s="81">
        <f t="shared" si="38"/>
        <v>91800</v>
      </c>
      <c r="L365" s="12"/>
      <c r="M365" s="12"/>
      <c r="N365" s="12"/>
      <c r="O365" s="12"/>
      <c r="R365" s="80">
        <f t="shared" si="39"/>
        <v>0</v>
      </c>
      <c r="S365" s="12"/>
      <c r="U365" s="80">
        <f t="shared" si="40"/>
        <v>0</v>
      </c>
      <c r="V365" s="81">
        <f t="shared" si="41"/>
        <v>91800</v>
      </c>
      <c r="W365" s="80">
        <f t="shared" si="42"/>
        <v>0</v>
      </c>
      <c r="Y365" s="81">
        <f t="shared" si="43"/>
        <v>91800</v>
      </c>
    </row>
    <row r="366" spans="1:25" s="87" customFormat="1" x14ac:dyDescent="0.55000000000000004">
      <c r="A366" s="54"/>
      <c r="B366" s="47"/>
      <c r="C366" s="48"/>
      <c r="D366" s="48"/>
      <c r="E366" s="48"/>
      <c r="F366" s="48"/>
      <c r="G366" s="48"/>
      <c r="H366" s="86"/>
      <c r="I366" s="48"/>
      <c r="J366" s="86"/>
      <c r="L366" s="48"/>
      <c r="M366" s="48"/>
      <c r="N366" s="48"/>
      <c r="O366" s="48"/>
      <c r="R366" s="86"/>
      <c r="S366" s="48"/>
      <c r="U366" s="86"/>
      <c r="V366" s="86"/>
      <c r="W366" s="86"/>
      <c r="Y366" s="86"/>
    </row>
    <row r="367" spans="1:25" s="85" customFormat="1" x14ac:dyDescent="0.55000000000000004">
      <c r="A367" s="53">
        <v>78</v>
      </c>
      <c r="B367" s="23" t="s">
        <v>23</v>
      </c>
      <c r="C367" s="12">
        <v>14911</v>
      </c>
      <c r="D367" s="12">
        <v>1</v>
      </c>
      <c r="E367" s="12">
        <v>2</v>
      </c>
      <c r="F367" s="12">
        <v>4</v>
      </c>
      <c r="G367" s="12">
        <v>2</v>
      </c>
      <c r="H367" s="80">
        <f t="shared" si="37"/>
        <v>604</v>
      </c>
      <c r="I367" s="83">
        <v>100</v>
      </c>
      <c r="J367" s="81">
        <f t="shared" si="38"/>
        <v>60400</v>
      </c>
      <c r="L367" s="12" t="s">
        <v>160</v>
      </c>
      <c r="M367" s="12" t="s">
        <v>66</v>
      </c>
      <c r="N367" s="12">
        <v>2</v>
      </c>
      <c r="O367" s="12">
        <v>158.91999999999999</v>
      </c>
      <c r="P367" s="81">
        <v>100</v>
      </c>
      <c r="Q367" s="81">
        <v>6800</v>
      </c>
      <c r="R367" s="80">
        <f t="shared" si="39"/>
        <v>1080656</v>
      </c>
      <c r="S367" s="12">
        <v>21</v>
      </c>
      <c r="U367" s="80">
        <f t="shared" si="40"/>
        <v>1080656</v>
      </c>
      <c r="V367" s="81">
        <f t="shared" si="41"/>
        <v>1141056</v>
      </c>
      <c r="W367" s="80">
        <f t="shared" si="42"/>
        <v>1141056</v>
      </c>
      <c r="Y367" s="81">
        <f t="shared" si="43"/>
        <v>1141056</v>
      </c>
    </row>
    <row r="368" spans="1:25" s="85" customFormat="1" x14ac:dyDescent="0.55000000000000004">
      <c r="A368" s="53"/>
      <c r="B368" s="23"/>
      <c r="C368" s="12"/>
      <c r="D368" s="12"/>
      <c r="E368" s="12"/>
      <c r="F368" s="12"/>
      <c r="G368" s="12"/>
      <c r="H368" s="80">
        <f t="shared" si="37"/>
        <v>0</v>
      </c>
      <c r="I368" s="83"/>
      <c r="J368" s="81">
        <f t="shared" si="38"/>
        <v>0</v>
      </c>
      <c r="L368" s="12"/>
      <c r="M368" s="12" t="s">
        <v>161</v>
      </c>
      <c r="N368" s="12">
        <v>2</v>
      </c>
      <c r="O368" s="12">
        <v>5</v>
      </c>
      <c r="P368" s="81">
        <v>100</v>
      </c>
      <c r="Q368" s="81">
        <v>6800</v>
      </c>
      <c r="R368" s="80">
        <f t="shared" si="39"/>
        <v>34000</v>
      </c>
      <c r="S368" s="12">
        <v>21</v>
      </c>
      <c r="U368" s="80">
        <f t="shared" si="40"/>
        <v>34000</v>
      </c>
      <c r="V368" s="81">
        <f t="shared" si="41"/>
        <v>34000</v>
      </c>
      <c r="W368" s="80">
        <f t="shared" si="42"/>
        <v>34000</v>
      </c>
      <c r="Y368" s="81">
        <f t="shared" si="43"/>
        <v>34000</v>
      </c>
    </row>
    <row r="369" spans="1:25" s="85" customFormat="1" x14ac:dyDescent="0.55000000000000004">
      <c r="A369" s="53"/>
      <c r="B369" s="23" t="s">
        <v>23</v>
      </c>
      <c r="C369" s="12">
        <v>15991</v>
      </c>
      <c r="D369" s="12">
        <v>5</v>
      </c>
      <c r="E369" s="12">
        <v>2</v>
      </c>
      <c r="F369" s="12">
        <v>88</v>
      </c>
      <c r="G369" s="12">
        <v>1</v>
      </c>
      <c r="H369" s="80">
        <f t="shared" si="37"/>
        <v>2288</v>
      </c>
      <c r="I369" s="83">
        <v>100</v>
      </c>
      <c r="J369" s="81">
        <f t="shared" si="38"/>
        <v>228800</v>
      </c>
      <c r="L369" s="12"/>
      <c r="M369" s="12"/>
      <c r="N369" s="12"/>
      <c r="O369" s="12"/>
      <c r="R369" s="80">
        <f t="shared" si="39"/>
        <v>0</v>
      </c>
      <c r="S369" s="12"/>
      <c r="U369" s="80">
        <f t="shared" si="40"/>
        <v>0</v>
      </c>
      <c r="V369" s="81">
        <f t="shared" si="41"/>
        <v>228800</v>
      </c>
      <c r="W369" s="80">
        <f t="shared" si="42"/>
        <v>0</v>
      </c>
      <c r="Y369" s="81">
        <f t="shared" si="43"/>
        <v>228800</v>
      </c>
    </row>
    <row r="370" spans="1:25" s="85" customFormat="1" x14ac:dyDescent="0.55000000000000004">
      <c r="A370" s="53"/>
      <c r="B370" s="23" t="s">
        <v>23</v>
      </c>
      <c r="C370" s="12">
        <v>16003</v>
      </c>
      <c r="D370" s="12">
        <v>2</v>
      </c>
      <c r="E370" s="12">
        <v>0</v>
      </c>
      <c r="F370" s="12">
        <v>52</v>
      </c>
      <c r="G370" s="12">
        <v>1</v>
      </c>
      <c r="H370" s="80">
        <f t="shared" si="37"/>
        <v>852</v>
      </c>
      <c r="I370" s="83">
        <v>100</v>
      </c>
      <c r="J370" s="81">
        <f t="shared" si="38"/>
        <v>85200</v>
      </c>
      <c r="L370" s="12"/>
      <c r="M370" s="12"/>
      <c r="N370" s="12"/>
      <c r="O370" s="12"/>
      <c r="R370" s="80">
        <f t="shared" si="39"/>
        <v>0</v>
      </c>
      <c r="S370" s="12"/>
      <c r="U370" s="80">
        <f t="shared" si="40"/>
        <v>0</v>
      </c>
      <c r="V370" s="81">
        <f t="shared" si="41"/>
        <v>85200</v>
      </c>
      <c r="W370" s="80">
        <f t="shared" si="42"/>
        <v>0</v>
      </c>
      <c r="Y370" s="81">
        <f t="shared" si="43"/>
        <v>85200</v>
      </c>
    </row>
    <row r="371" spans="1:25" s="87" customFormat="1" x14ac:dyDescent="0.55000000000000004">
      <c r="A371" s="54"/>
      <c r="B371" s="47"/>
      <c r="C371" s="48"/>
      <c r="D371" s="48"/>
      <c r="E371" s="48"/>
      <c r="F371" s="48"/>
      <c r="G371" s="48"/>
      <c r="H371" s="86"/>
      <c r="I371" s="48"/>
      <c r="J371" s="86"/>
      <c r="L371" s="48"/>
      <c r="M371" s="48"/>
      <c r="N371" s="48"/>
      <c r="O371" s="48"/>
      <c r="R371" s="86"/>
      <c r="S371" s="48"/>
      <c r="U371" s="86"/>
      <c r="V371" s="86"/>
      <c r="W371" s="86"/>
      <c r="Y371" s="86"/>
    </row>
    <row r="372" spans="1:25" s="85" customFormat="1" x14ac:dyDescent="0.55000000000000004">
      <c r="A372" s="56">
        <v>79</v>
      </c>
      <c r="B372" s="27" t="s">
        <v>23</v>
      </c>
      <c r="C372" s="26">
        <v>14878</v>
      </c>
      <c r="D372" s="26">
        <v>0</v>
      </c>
      <c r="E372" s="26">
        <v>2</v>
      </c>
      <c r="F372" s="26">
        <v>78</v>
      </c>
      <c r="G372" s="12">
        <v>2</v>
      </c>
      <c r="H372" s="80">
        <f t="shared" si="37"/>
        <v>278</v>
      </c>
      <c r="I372" s="83">
        <v>150</v>
      </c>
      <c r="J372" s="81">
        <f t="shared" si="38"/>
        <v>41700</v>
      </c>
      <c r="L372" s="12" t="s">
        <v>160</v>
      </c>
      <c r="M372" s="26" t="s">
        <v>66</v>
      </c>
      <c r="N372" s="26">
        <v>2</v>
      </c>
      <c r="O372" s="26">
        <v>106.2</v>
      </c>
      <c r="P372" s="81">
        <v>100</v>
      </c>
      <c r="Q372" s="81">
        <v>6800</v>
      </c>
      <c r="R372" s="80">
        <f t="shared" si="39"/>
        <v>722160</v>
      </c>
      <c r="S372" s="26">
        <v>31</v>
      </c>
      <c r="U372" s="80">
        <f t="shared" si="40"/>
        <v>722160</v>
      </c>
      <c r="V372" s="81">
        <f t="shared" si="41"/>
        <v>763860</v>
      </c>
      <c r="W372" s="80">
        <f t="shared" si="42"/>
        <v>763860</v>
      </c>
      <c r="Y372" s="81">
        <f t="shared" si="43"/>
        <v>763860</v>
      </c>
    </row>
    <row r="373" spans="1:25" s="85" customFormat="1" x14ac:dyDescent="0.55000000000000004">
      <c r="A373" s="56"/>
      <c r="B373" s="27"/>
      <c r="C373" s="26"/>
      <c r="D373" s="26"/>
      <c r="E373" s="26"/>
      <c r="F373" s="26"/>
      <c r="G373" s="12"/>
      <c r="H373" s="80">
        <f t="shared" si="37"/>
        <v>0</v>
      </c>
      <c r="I373" s="83"/>
      <c r="J373" s="81">
        <f t="shared" si="38"/>
        <v>0</v>
      </c>
      <c r="L373" s="26"/>
      <c r="M373" s="26" t="s">
        <v>161</v>
      </c>
      <c r="N373" s="26">
        <v>2</v>
      </c>
      <c r="O373" s="26">
        <v>6</v>
      </c>
      <c r="P373" s="81">
        <v>100</v>
      </c>
      <c r="Q373" s="81">
        <v>6800</v>
      </c>
      <c r="R373" s="80">
        <f t="shared" si="39"/>
        <v>40800</v>
      </c>
      <c r="S373" s="26">
        <v>31</v>
      </c>
      <c r="U373" s="80">
        <f t="shared" si="40"/>
        <v>40800</v>
      </c>
      <c r="V373" s="81">
        <f t="shared" si="41"/>
        <v>40800</v>
      </c>
      <c r="W373" s="80">
        <f t="shared" si="42"/>
        <v>40800</v>
      </c>
      <c r="Y373" s="81">
        <f t="shared" si="43"/>
        <v>40800</v>
      </c>
    </row>
    <row r="374" spans="1:25" s="85" customFormat="1" x14ac:dyDescent="0.55000000000000004">
      <c r="A374" s="56"/>
      <c r="B374" s="27"/>
      <c r="C374" s="26"/>
      <c r="D374" s="26"/>
      <c r="E374" s="26"/>
      <c r="F374" s="26"/>
      <c r="G374" s="12"/>
      <c r="H374" s="80">
        <f t="shared" si="37"/>
        <v>0</v>
      </c>
      <c r="I374" s="83"/>
      <c r="J374" s="81">
        <f t="shared" si="38"/>
        <v>0</v>
      </c>
      <c r="L374" s="12" t="s">
        <v>160</v>
      </c>
      <c r="M374" s="26" t="s">
        <v>66</v>
      </c>
      <c r="N374" s="26">
        <v>2</v>
      </c>
      <c r="O374" s="26">
        <v>168.3</v>
      </c>
      <c r="P374" s="81">
        <v>100</v>
      </c>
      <c r="Q374" s="81">
        <v>6800</v>
      </c>
      <c r="R374" s="80">
        <f t="shared" si="39"/>
        <v>1144440</v>
      </c>
      <c r="S374" s="26">
        <v>16</v>
      </c>
      <c r="U374" s="80">
        <f t="shared" si="40"/>
        <v>1144440</v>
      </c>
      <c r="V374" s="81">
        <f t="shared" si="41"/>
        <v>1144440</v>
      </c>
      <c r="W374" s="80">
        <f t="shared" si="42"/>
        <v>1144440</v>
      </c>
      <c r="Y374" s="81">
        <f t="shared" si="43"/>
        <v>1144440</v>
      </c>
    </row>
    <row r="375" spans="1:25" s="87" customFormat="1" x14ac:dyDescent="0.55000000000000004">
      <c r="A375" s="54"/>
      <c r="B375" s="47"/>
      <c r="C375" s="48"/>
      <c r="D375" s="48"/>
      <c r="E375" s="48"/>
      <c r="F375" s="48"/>
      <c r="G375" s="48"/>
      <c r="H375" s="86"/>
      <c r="I375" s="48"/>
      <c r="J375" s="86"/>
      <c r="L375" s="48"/>
      <c r="M375" s="48"/>
      <c r="N375" s="48"/>
      <c r="O375" s="48"/>
      <c r="R375" s="86"/>
      <c r="S375" s="48"/>
      <c r="U375" s="86"/>
      <c r="V375" s="86"/>
      <c r="W375" s="86"/>
      <c r="Y375" s="86"/>
    </row>
    <row r="376" spans="1:25" s="85" customFormat="1" x14ac:dyDescent="0.55000000000000004">
      <c r="A376" s="56">
        <v>80</v>
      </c>
      <c r="B376" s="27" t="s">
        <v>23</v>
      </c>
      <c r="C376" s="26">
        <v>15983</v>
      </c>
      <c r="D376" s="26">
        <v>11</v>
      </c>
      <c r="E376" s="26">
        <v>2</v>
      </c>
      <c r="F376" s="26">
        <v>27</v>
      </c>
      <c r="G376" s="12">
        <v>1</v>
      </c>
      <c r="H376" s="80">
        <f t="shared" si="37"/>
        <v>4627</v>
      </c>
      <c r="I376" s="83">
        <v>100</v>
      </c>
      <c r="J376" s="81">
        <f t="shared" si="38"/>
        <v>462700</v>
      </c>
      <c r="L376" s="26"/>
      <c r="M376" s="26"/>
      <c r="N376" s="26"/>
      <c r="O376" s="26"/>
      <c r="R376" s="80">
        <f t="shared" si="39"/>
        <v>0</v>
      </c>
      <c r="S376" s="26"/>
      <c r="U376" s="80">
        <f t="shared" si="40"/>
        <v>0</v>
      </c>
      <c r="V376" s="81">
        <f t="shared" si="41"/>
        <v>462700</v>
      </c>
      <c r="W376" s="80">
        <f t="shared" si="42"/>
        <v>0</v>
      </c>
      <c r="Y376" s="81">
        <f t="shared" si="43"/>
        <v>462700</v>
      </c>
    </row>
    <row r="377" spans="1:25" s="85" customFormat="1" x14ac:dyDescent="0.55000000000000004">
      <c r="A377" s="56"/>
      <c r="B377" s="27" t="s">
        <v>23</v>
      </c>
      <c r="C377" s="26">
        <v>14851</v>
      </c>
      <c r="D377" s="26">
        <v>1</v>
      </c>
      <c r="E377" s="26">
        <v>1</v>
      </c>
      <c r="F377" s="26">
        <v>95</v>
      </c>
      <c r="G377" s="12">
        <v>1</v>
      </c>
      <c r="H377" s="80">
        <f t="shared" si="37"/>
        <v>595</v>
      </c>
      <c r="I377" s="83">
        <v>130</v>
      </c>
      <c r="J377" s="81">
        <f t="shared" si="38"/>
        <v>77350</v>
      </c>
      <c r="L377" s="26"/>
      <c r="M377" s="26"/>
      <c r="N377" s="26"/>
      <c r="O377" s="26"/>
      <c r="R377" s="80">
        <f t="shared" si="39"/>
        <v>0</v>
      </c>
      <c r="S377" s="26"/>
      <c r="U377" s="80">
        <f t="shared" si="40"/>
        <v>0</v>
      </c>
      <c r="V377" s="81">
        <f t="shared" si="41"/>
        <v>77350</v>
      </c>
      <c r="W377" s="80">
        <f t="shared" si="42"/>
        <v>0</v>
      </c>
      <c r="Y377" s="81">
        <f t="shared" si="43"/>
        <v>77350</v>
      </c>
    </row>
    <row r="378" spans="1:25" s="87" customFormat="1" x14ac:dyDescent="0.55000000000000004">
      <c r="A378" s="54"/>
      <c r="B378" s="47"/>
      <c r="C378" s="48"/>
      <c r="D378" s="48"/>
      <c r="E378" s="48"/>
      <c r="F378" s="48"/>
      <c r="G378" s="48"/>
      <c r="H378" s="86"/>
      <c r="I378" s="48"/>
      <c r="J378" s="86"/>
      <c r="L378" s="48"/>
      <c r="M378" s="48"/>
      <c r="N378" s="48"/>
      <c r="O378" s="48"/>
      <c r="R378" s="86"/>
      <c r="S378" s="48"/>
      <c r="U378" s="86"/>
      <c r="V378" s="86"/>
      <c r="W378" s="86"/>
      <c r="Y378" s="86"/>
    </row>
    <row r="379" spans="1:25" s="85" customFormat="1" x14ac:dyDescent="0.55000000000000004">
      <c r="A379" s="56">
        <v>81</v>
      </c>
      <c r="B379" s="23" t="s">
        <v>23</v>
      </c>
      <c r="C379" s="12">
        <v>15013</v>
      </c>
      <c r="D379" s="12">
        <v>0</v>
      </c>
      <c r="E379" s="12">
        <v>1</v>
      </c>
      <c r="F379" s="12">
        <v>15</v>
      </c>
      <c r="G379" s="12">
        <v>2</v>
      </c>
      <c r="H379" s="80">
        <f t="shared" si="37"/>
        <v>115</v>
      </c>
      <c r="I379" s="83">
        <v>100</v>
      </c>
      <c r="J379" s="81">
        <f t="shared" si="38"/>
        <v>11500</v>
      </c>
      <c r="L379" s="12" t="s">
        <v>160</v>
      </c>
      <c r="M379" s="12" t="s">
        <v>108</v>
      </c>
      <c r="N379" s="12">
        <v>2</v>
      </c>
      <c r="O379" s="12">
        <v>106.47</v>
      </c>
      <c r="P379" s="81">
        <v>100</v>
      </c>
      <c r="Q379" s="81">
        <v>6800</v>
      </c>
      <c r="R379" s="80">
        <f t="shared" si="39"/>
        <v>723996</v>
      </c>
      <c r="S379" s="12">
        <v>29</v>
      </c>
      <c r="U379" s="80">
        <f t="shared" si="40"/>
        <v>723996</v>
      </c>
      <c r="V379" s="81">
        <f t="shared" si="41"/>
        <v>735496</v>
      </c>
      <c r="W379" s="80">
        <f t="shared" si="42"/>
        <v>735496</v>
      </c>
      <c r="Y379" s="81">
        <f t="shared" si="43"/>
        <v>735496</v>
      </c>
    </row>
    <row r="380" spans="1:25" s="85" customFormat="1" x14ac:dyDescent="0.55000000000000004">
      <c r="A380" s="53"/>
      <c r="B380" s="23"/>
      <c r="C380" s="12"/>
      <c r="D380" s="12"/>
      <c r="E380" s="12"/>
      <c r="F380" s="12"/>
      <c r="G380" s="12"/>
      <c r="H380" s="80">
        <f t="shared" si="37"/>
        <v>0</v>
      </c>
      <c r="I380" s="83"/>
      <c r="J380" s="81">
        <f t="shared" si="38"/>
        <v>0</v>
      </c>
      <c r="L380" s="12"/>
      <c r="M380" s="12" t="s">
        <v>108</v>
      </c>
      <c r="N380" s="12">
        <v>2</v>
      </c>
      <c r="O380" s="12">
        <v>106.47</v>
      </c>
      <c r="P380" s="81">
        <v>100</v>
      </c>
      <c r="Q380" s="81">
        <v>6800</v>
      </c>
      <c r="R380" s="80">
        <f t="shared" si="39"/>
        <v>723996</v>
      </c>
      <c r="S380" s="12">
        <v>29</v>
      </c>
      <c r="U380" s="80">
        <f t="shared" si="40"/>
        <v>723996</v>
      </c>
      <c r="V380" s="81">
        <f t="shared" si="41"/>
        <v>723996</v>
      </c>
      <c r="W380" s="80">
        <f t="shared" si="42"/>
        <v>723996</v>
      </c>
      <c r="Y380" s="81">
        <f t="shared" si="43"/>
        <v>723996</v>
      </c>
    </row>
    <row r="381" spans="1:25" s="85" customFormat="1" x14ac:dyDescent="0.55000000000000004">
      <c r="A381" s="53"/>
      <c r="B381" s="23" t="s">
        <v>23</v>
      </c>
      <c r="C381" s="12">
        <v>15091</v>
      </c>
      <c r="D381" s="12">
        <v>0</v>
      </c>
      <c r="E381" s="12">
        <v>2</v>
      </c>
      <c r="F381" s="12">
        <v>47</v>
      </c>
      <c r="G381" s="12">
        <v>1</v>
      </c>
      <c r="H381" s="80">
        <f t="shared" si="37"/>
        <v>247</v>
      </c>
      <c r="I381" s="83">
        <v>150</v>
      </c>
      <c r="J381" s="81">
        <f t="shared" si="38"/>
        <v>37050</v>
      </c>
      <c r="L381" s="12"/>
      <c r="M381" s="12"/>
      <c r="N381" s="12"/>
      <c r="O381" s="12"/>
      <c r="R381" s="80">
        <f t="shared" si="39"/>
        <v>0</v>
      </c>
      <c r="S381" s="12"/>
      <c r="U381" s="80">
        <f t="shared" si="40"/>
        <v>0</v>
      </c>
      <c r="V381" s="81">
        <f t="shared" si="41"/>
        <v>37050</v>
      </c>
      <c r="W381" s="80">
        <f t="shared" si="42"/>
        <v>0</v>
      </c>
      <c r="Y381" s="81">
        <f t="shared" si="43"/>
        <v>37050</v>
      </c>
    </row>
    <row r="382" spans="1:25" s="87" customFormat="1" x14ac:dyDescent="0.55000000000000004">
      <c r="A382" s="54"/>
      <c r="B382" s="47"/>
      <c r="C382" s="48"/>
      <c r="D382" s="48"/>
      <c r="E382" s="48"/>
      <c r="F382" s="48"/>
      <c r="G382" s="48"/>
      <c r="H382" s="86"/>
      <c r="I382" s="48"/>
      <c r="J382" s="86"/>
      <c r="L382" s="48"/>
      <c r="M382" s="48"/>
      <c r="N382" s="48"/>
      <c r="O382" s="48"/>
      <c r="R382" s="86"/>
      <c r="S382" s="48"/>
      <c r="U382" s="86"/>
      <c r="V382" s="86"/>
      <c r="W382" s="86"/>
      <c r="Y382" s="86"/>
    </row>
    <row r="383" spans="1:25" s="85" customFormat="1" x14ac:dyDescent="0.55000000000000004">
      <c r="A383" s="56">
        <v>82</v>
      </c>
      <c r="B383" s="27" t="s">
        <v>23</v>
      </c>
      <c r="C383" s="26">
        <v>16032</v>
      </c>
      <c r="D383" s="26">
        <v>1</v>
      </c>
      <c r="E383" s="26">
        <v>3</v>
      </c>
      <c r="F383" s="26">
        <v>32</v>
      </c>
      <c r="G383" s="12">
        <v>1</v>
      </c>
      <c r="H383" s="80">
        <f t="shared" si="37"/>
        <v>732</v>
      </c>
      <c r="I383" s="83">
        <v>100</v>
      </c>
      <c r="J383" s="81">
        <f t="shared" si="38"/>
        <v>73200</v>
      </c>
      <c r="L383" s="26"/>
      <c r="M383" s="26"/>
      <c r="N383" s="26"/>
      <c r="O383" s="26"/>
      <c r="R383" s="80">
        <f t="shared" si="39"/>
        <v>0</v>
      </c>
      <c r="S383" s="26"/>
      <c r="U383" s="80">
        <f t="shared" si="40"/>
        <v>0</v>
      </c>
      <c r="V383" s="81">
        <f t="shared" si="41"/>
        <v>73200</v>
      </c>
      <c r="W383" s="80">
        <f t="shared" si="42"/>
        <v>0</v>
      </c>
      <c r="Y383" s="81">
        <f t="shared" si="43"/>
        <v>73200</v>
      </c>
    </row>
    <row r="384" spans="1:25" s="87" customFormat="1" x14ac:dyDescent="0.55000000000000004">
      <c r="A384" s="54"/>
      <c r="B384" s="47"/>
      <c r="C384" s="48"/>
      <c r="D384" s="48"/>
      <c r="E384" s="48"/>
      <c r="F384" s="48"/>
      <c r="G384" s="48"/>
      <c r="H384" s="86"/>
      <c r="I384" s="48"/>
      <c r="J384" s="86"/>
      <c r="L384" s="48"/>
      <c r="M384" s="48"/>
      <c r="N384" s="48"/>
      <c r="O384" s="48"/>
      <c r="R384" s="86"/>
      <c r="S384" s="48"/>
      <c r="U384" s="86"/>
      <c r="V384" s="86"/>
      <c r="W384" s="86"/>
      <c r="Y384" s="86"/>
    </row>
    <row r="385" spans="1:26" s="85" customFormat="1" x14ac:dyDescent="0.55000000000000004">
      <c r="A385" s="53">
        <v>83</v>
      </c>
      <c r="B385" s="23" t="s">
        <v>23</v>
      </c>
      <c r="C385" s="12">
        <v>15019</v>
      </c>
      <c r="D385" s="12">
        <v>0</v>
      </c>
      <c r="E385" s="12">
        <v>3</v>
      </c>
      <c r="F385" s="12">
        <v>96</v>
      </c>
      <c r="G385" s="12">
        <v>2</v>
      </c>
      <c r="H385" s="80">
        <f t="shared" si="37"/>
        <v>396</v>
      </c>
      <c r="I385" s="83">
        <v>150</v>
      </c>
      <c r="J385" s="81">
        <f t="shared" si="38"/>
        <v>59400</v>
      </c>
      <c r="L385" s="12" t="s">
        <v>160</v>
      </c>
      <c r="M385" s="12" t="s">
        <v>123</v>
      </c>
      <c r="N385" s="12">
        <v>2</v>
      </c>
      <c r="O385" s="12">
        <v>127.5</v>
      </c>
      <c r="P385" s="81">
        <v>100</v>
      </c>
      <c r="Q385" s="81">
        <v>6800</v>
      </c>
      <c r="R385" s="80">
        <f t="shared" si="39"/>
        <v>867000</v>
      </c>
      <c r="S385" s="12">
        <v>36</v>
      </c>
      <c r="U385" s="80">
        <f t="shared" si="40"/>
        <v>867000</v>
      </c>
      <c r="V385" s="81">
        <f t="shared" si="41"/>
        <v>926400</v>
      </c>
      <c r="W385" s="80">
        <f t="shared" si="42"/>
        <v>926400</v>
      </c>
      <c r="Y385" s="81">
        <f t="shared" si="43"/>
        <v>926400</v>
      </c>
    </row>
    <row r="386" spans="1:26" s="85" customFormat="1" x14ac:dyDescent="0.55000000000000004">
      <c r="A386" s="53"/>
      <c r="B386" s="23"/>
      <c r="C386" s="12"/>
      <c r="D386" s="12"/>
      <c r="E386" s="12"/>
      <c r="F386" s="12"/>
      <c r="G386" s="12"/>
      <c r="H386" s="80">
        <f t="shared" si="37"/>
        <v>0</v>
      </c>
      <c r="I386" s="83"/>
      <c r="J386" s="81">
        <f t="shared" si="38"/>
        <v>0</v>
      </c>
      <c r="L386" s="12"/>
      <c r="M386" s="12" t="s">
        <v>161</v>
      </c>
      <c r="N386" s="12">
        <v>2</v>
      </c>
      <c r="O386" s="12">
        <v>127.5</v>
      </c>
      <c r="P386" s="81">
        <v>100</v>
      </c>
      <c r="Q386" s="81">
        <v>6800</v>
      </c>
      <c r="R386" s="80">
        <f t="shared" si="39"/>
        <v>867000</v>
      </c>
      <c r="S386" s="12">
        <v>36</v>
      </c>
      <c r="U386" s="80">
        <f t="shared" si="40"/>
        <v>867000</v>
      </c>
      <c r="V386" s="81">
        <f t="shared" si="41"/>
        <v>867000</v>
      </c>
      <c r="W386" s="80">
        <f t="shared" si="42"/>
        <v>867000</v>
      </c>
      <c r="Y386" s="81">
        <f t="shared" si="43"/>
        <v>867000</v>
      </c>
    </row>
    <row r="387" spans="1:26" s="85" customFormat="1" x14ac:dyDescent="0.55000000000000004">
      <c r="A387" s="53"/>
      <c r="B387" s="23"/>
      <c r="C387" s="12"/>
      <c r="D387" s="12"/>
      <c r="E387" s="12"/>
      <c r="F387" s="12"/>
      <c r="G387" s="12"/>
      <c r="H387" s="80">
        <f t="shared" si="37"/>
        <v>0</v>
      </c>
      <c r="I387" s="83"/>
      <c r="J387" s="81">
        <f t="shared" si="38"/>
        <v>0</v>
      </c>
      <c r="L387" s="12"/>
      <c r="M387" s="12" t="s">
        <v>161</v>
      </c>
      <c r="N387" s="12">
        <v>2</v>
      </c>
      <c r="O387" s="12">
        <v>10.36</v>
      </c>
      <c r="P387" s="81">
        <v>100</v>
      </c>
      <c r="Q387" s="81">
        <v>6800</v>
      </c>
      <c r="R387" s="80">
        <f t="shared" si="39"/>
        <v>70448</v>
      </c>
      <c r="S387" s="12">
        <v>36</v>
      </c>
      <c r="U387" s="80">
        <f t="shared" si="40"/>
        <v>70448</v>
      </c>
      <c r="V387" s="81">
        <f t="shared" si="41"/>
        <v>70448</v>
      </c>
      <c r="W387" s="80">
        <f t="shared" si="42"/>
        <v>70448</v>
      </c>
      <c r="Y387" s="81">
        <f t="shared" si="43"/>
        <v>70448</v>
      </c>
    </row>
    <row r="388" spans="1:26" s="87" customFormat="1" x14ac:dyDescent="0.55000000000000004">
      <c r="A388" s="54"/>
      <c r="B388" s="47"/>
      <c r="C388" s="48"/>
      <c r="D388" s="48"/>
      <c r="E388" s="48"/>
      <c r="F388" s="48"/>
      <c r="G388" s="48"/>
      <c r="H388" s="86"/>
      <c r="I388" s="48"/>
      <c r="J388" s="86"/>
      <c r="L388" s="48"/>
      <c r="M388" s="48"/>
      <c r="N388" s="48"/>
      <c r="O388" s="48"/>
      <c r="R388" s="86"/>
      <c r="S388" s="48"/>
      <c r="U388" s="86"/>
      <c r="V388" s="86"/>
      <c r="W388" s="86"/>
      <c r="Y388" s="86"/>
    </row>
    <row r="389" spans="1:26" s="85" customFormat="1" x14ac:dyDescent="0.55000000000000004">
      <c r="A389" s="53">
        <v>84</v>
      </c>
      <c r="B389" s="23" t="s">
        <v>23</v>
      </c>
      <c r="C389" s="12">
        <v>15074</v>
      </c>
      <c r="D389" s="12">
        <v>0</v>
      </c>
      <c r="E389" s="12">
        <v>2</v>
      </c>
      <c r="F389" s="12">
        <v>95</v>
      </c>
      <c r="G389" s="12">
        <v>2</v>
      </c>
      <c r="H389" s="80">
        <f t="shared" si="37"/>
        <v>295</v>
      </c>
      <c r="I389" s="83">
        <v>150</v>
      </c>
      <c r="J389" s="81">
        <f t="shared" si="38"/>
        <v>44250</v>
      </c>
      <c r="L389" s="12" t="s">
        <v>160</v>
      </c>
      <c r="M389" s="12" t="s">
        <v>161</v>
      </c>
      <c r="N389" s="12">
        <v>2</v>
      </c>
      <c r="O389" s="12">
        <v>12</v>
      </c>
      <c r="P389" s="81">
        <v>100</v>
      </c>
      <c r="Q389" s="81">
        <v>6800</v>
      </c>
      <c r="R389" s="80">
        <f t="shared" si="39"/>
        <v>81600</v>
      </c>
      <c r="S389" s="12">
        <v>4</v>
      </c>
      <c r="U389" s="80">
        <f t="shared" si="40"/>
        <v>81600</v>
      </c>
      <c r="V389" s="81">
        <f t="shared" si="41"/>
        <v>125850</v>
      </c>
      <c r="W389" s="80">
        <f t="shared" si="42"/>
        <v>125850</v>
      </c>
      <c r="Y389" s="81">
        <f t="shared" si="43"/>
        <v>125850</v>
      </c>
    </row>
    <row r="390" spans="1:26" s="85" customFormat="1" x14ac:dyDescent="0.55000000000000004">
      <c r="A390" s="53"/>
      <c r="B390" s="23" t="s">
        <v>23</v>
      </c>
      <c r="C390" s="12">
        <v>15429</v>
      </c>
      <c r="D390" s="12">
        <v>1</v>
      </c>
      <c r="E390" s="12">
        <v>2</v>
      </c>
      <c r="F390" s="12">
        <v>24</v>
      </c>
      <c r="G390" s="12">
        <v>1</v>
      </c>
      <c r="H390" s="80">
        <f t="shared" si="37"/>
        <v>624</v>
      </c>
      <c r="I390" s="83">
        <v>130</v>
      </c>
      <c r="J390" s="81">
        <f t="shared" si="38"/>
        <v>81120</v>
      </c>
      <c r="L390" s="12"/>
      <c r="M390" s="12"/>
      <c r="N390" s="12"/>
      <c r="O390" s="12"/>
      <c r="R390" s="80">
        <f t="shared" si="39"/>
        <v>0</v>
      </c>
      <c r="S390" s="12"/>
      <c r="U390" s="80">
        <f t="shared" si="40"/>
        <v>0</v>
      </c>
      <c r="V390" s="81">
        <f t="shared" si="41"/>
        <v>81120</v>
      </c>
      <c r="W390" s="80">
        <f t="shared" si="42"/>
        <v>0</v>
      </c>
      <c r="Y390" s="81">
        <f t="shared" si="43"/>
        <v>81120</v>
      </c>
    </row>
    <row r="391" spans="1:26" s="85" customFormat="1" x14ac:dyDescent="0.55000000000000004">
      <c r="A391" s="53"/>
      <c r="B391" s="23" t="s">
        <v>23</v>
      </c>
      <c r="C391" s="12">
        <v>15110</v>
      </c>
      <c r="D391" s="12">
        <v>3</v>
      </c>
      <c r="E391" s="12">
        <v>1</v>
      </c>
      <c r="F391" s="12">
        <v>66</v>
      </c>
      <c r="G391" s="12">
        <v>1</v>
      </c>
      <c r="H391" s="80">
        <f t="shared" si="37"/>
        <v>1366</v>
      </c>
      <c r="I391" s="83">
        <v>100</v>
      </c>
      <c r="J391" s="81">
        <f t="shared" si="38"/>
        <v>136600</v>
      </c>
      <c r="L391" s="12"/>
      <c r="M391" s="12"/>
      <c r="N391" s="12"/>
      <c r="O391" s="12"/>
      <c r="R391" s="80">
        <f t="shared" si="39"/>
        <v>0</v>
      </c>
      <c r="S391" s="12"/>
      <c r="U391" s="80">
        <f t="shared" si="40"/>
        <v>0</v>
      </c>
      <c r="V391" s="81">
        <f t="shared" si="41"/>
        <v>136600</v>
      </c>
      <c r="W391" s="80">
        <f t="shared" si="42"/>
        <v>0</v>
      </c>
      <c r="Y391" s="81">
        <f t="shared" si="43"/>
        <v>136600</v>
      </c>
    </row>
    <row r="392" spans="1:26" s="85" customFormat="1" x14ac:dyDescent="0.55000000000000004">
      <c r="A392" s="53"/>
      <c r="B392" s="23" t="s">
        <v>23</v>
      </c>
      <c r="C392" s="12">
        <v>15061</v>
      </c>
      <c r="D392" s="12">
        <v>3</v>
      </c>
      <c r="E392" s="12">
        <v>1</v>
      </c>
      <c r="F392" s="12">
        <v>53</v>
      </c>
      <c r="G392" s="12">
        <v>1</v>
      </c>
      <c r="H392" s="80">
        <f t="shared" si="37"/>
        <v>1353</v>
      </c>
      <c r="I392" s="83">
        <v>100</v>
      </c>
      <c r="J392" s="81">
        <f t="shared" si="38"/>
        <v>135300</v>
      </c>
      <c r="L392" s="12"/>
      <c r="M392" s="12"/>
      <c r="N392" s="12"/>
      <c r="O392" s="12"/>
      <c r="R392" s="80">
        <f t="shared" si="39"/>
        <v>0</v>
      </c>
      <c r="S392" s="12"/>
      <c r="U392" s="80">
        <f t="shared" si="40"/>
        <v>0</v>
      </c>
      <c r="V392" s="81">
        <f t="shared" si="41"/>
        <v>135300</v>
      </c>
      <c r="W392" s="80">
        <f t="shared" si="42"/>
        <v>0</v>
      </c>
      <c r="Y392" s="81">
        <f t="shared" si="43"/>
        <v>135300</v>
      </c>
    </row>
    <row r="393" spans="1:26" s="85" customFormat="1" x14ac:dyDescent="0.55000000000000004">
      <c r="A393" s="53"/>
      <c r="B393" s="23" t="s">
        <v>23</v>
      </c>
      <c r="C393" s="12">
        <v>15114</v>
      </c>
      <c r="D393" s="12">
        <v>1</v>
      </c>
      <c r="E393" s="12">
        <v>1</v>
      </c>
      <c r="F393" s="12">
        <v>17</v>
      </c>
      <c r="G393" s="12">
        <v>1</v>
      </c>
      <c r="H393" s="80">
        <f t="shared" si="37"/>
        <v>517</v>
      </c>
      <c r="I393" s="83">
        <v>100</v>
      </c>
      <c r="J393" s="81">
        <f t="shared" si="38"/>
        <v>51700</v>
      </c>
      <c r="L393" s="12"/>
      <c r="M393" s="12"/>
      <c r="N393" s="12"/>
      <c r="O393" s="12"/>
      <c r="R393" s="80">
        <f t="shared" si="39"/>
        <v>0</v>
      </c>
      <c r="S393" s="12"/>
      <c r="U393" s="80">
        <f t="shared" si="40"/>
        <v>0</v>
      </c>
      <c r="V393" s="81">
        <f t="shared" si="41"/>
        <v>51700</v>
      </c>
      <c r="W393" s="80">
        <f t="shared" si="42"/>
        <v>0</v>
      </c>
      <c r="Y393" s="81">
        <f t="shared" si="43"/>
        <v>51700</v>
      </c>
    </row>
    <row r="394" spans="1:26" s="91" customFormat="1" x14ac:dyDescent="0.55000000000000004">
      <c r="A394" s="58"/>
      <c r="B394" s="40" t="s">
        <v>286</v>
      </c>
      <c r="C394" s="39" t="s">
        <v>287</v>
      </c>
      <c r="D394" s="39">
        <v>2</v>
      </c>
      <c r="E394" s="39">
        <v>3</v>
      </c>
      <c r="F394" s="39">
        <v>25</v>
      </c>
      <c r="G394" s="39">
        <v>1</v>
      </c>
      <c r="H394" s="90">
        <f t="shared" ref="H394:H457" si="44">+(D394*400)+(E394*100)+F394</f>
        <v>1125</v>
      </c>
      <c r="I394" s="39">
        <v>100</v>
      </c>
      <c r="J394" s="90">
        <f t="shared" ref="J394:J457" si="45">H394*I394</f>
        <v>112500</v>
      </c>
      <c r="L394" s="39"/>
      <c r="M394" s="39"/>
      <c r="N394" s="39"/>
      <c r="O394" s="39"/>
      <c r="R394" s="90">
        <f t="shared" si="39"/>
        <v>0</v>
      </c>
      <c r="S394" s="39"/>
      <c r="U394" s="90">
        <f t="shared" si="40"/>
        <v>0</v>
      </c>
      <c r="V394" s="90">
        <f t="shared" si="41"/>
        <v>112500</v>
      </c>
      <c r="W394" s="90">
        <f t="shared" si="42"/>
        <v>0</v>
      </c>
      <c r="Y394" s="90">
        <f t="shared" si="43"/>
        <v>112500</v>
      </c>
      <c r="Z394" s="91">
        <v>0.01</v>
      </c>
    </row>
    <row r="395" spans="1:26" s="87" customFormat="1" x14ac:dyDescent="0.55000000000000004">
      <c r="A395" s="54"/>
      <c r="B395" s="47"/>
      <c r="C395" s="48"/>
      <c r="D395" s="48"/>
      <c r="E395" s="48"/>
      <c r="F395" s="48"/>
      <c r="G395" s="48"/>
      <c r="H395" s="86"/>
      <c r="I395" s="48"/>
      <c r="J395" s="86"/>
      <c r="L395" s="48"/>
      <c r="M395" s="48"/>
      <c r="N395" s="48"/>
      <c r="O395" s="48"/>
      <c r="R395" s="86"/>
      <c r="S395" s="48"/>
      <c r="U395" s="86"/>
      <c r="V395" s="86"/>
      <c r="W395" s="86"/>
      <c r="Y395" s="86"/>
    </row>
    <row r="396" spans="1:26" s="85" customFormat="1" x14ac:dyDescent="0.55000000000000004">
      <c r="A396" s="53">
        <v>85</v>
      </c>
      <c r="B396" s="23" t="s">
        <v>23</v>
      </c>
      <c r="C396" s="12">
        <v>11985</v>
      </c>
      <c r="D396" s="12">
        <v>0</v>
      </c>
      <c r="E396" s="12">
        <v>3</v>
      </c>
      <c r="F396" s="12">
        <v>41</v>
      </c>
      <c r="G396" s="12">
        <v>2</v>
      </c>
      <c r="H396" s="80">
        <f t="shared" si="44"/>
        <v>341</v>
      </c>
      <c r="I396" s="83">
        <v>150</v>
      </c>
      <c r="J396" s="81">
        <f t="shared" si="45"/>
        <v>51150</v>
      </c>
      <c r="L396" s="12" t="s">
        <v>160</v>
      </c>
      <c r="M396" s="12" t="s">
        <v>66</v>
      </c>
      <c r="N396" s="12">
        <v>2</v>
      </c>
      <c r="O396" s="12">
        <v>108</v>
      </c>
      <c r="P396" s="81">
        <v>100</v>
      </c>
      <c r="Q396" s="81">
        <v>6800</v>
      </c>
      <c r="R396" s="80">
        <f t="shared" ref="R396:R458" si="46">O396*Q396</f>
        <v>734400</v>
      </c>
      <c r="S396" s="12">
        <v>31</v>
      </c>
      <c r="U396" s="80">
        <f t="shared" ref="U396:U458" si="47">R396*(100-T396)/100</f>
        <v>734400</v>
      </c>
      <c r="V396" s="81">
        <f t="shared" ref="V396:V458" si="48">J396+U396</f>
        <v>785550</v>
      </c>
      <c r="W396" s="80">
        <f t="shared" ref="W396:W458" si="49">V396*P396/100</f>
        <v>785550</v>
      </c>
      <c r="Y396" s="81">
        <f t="shared" ref="Y396:Y458" si="50">J396+U396</f>
        <v>785550</v>
      </c>
    </row>
    <row r="397" spans="1:26" s="85" customFormat="1" x14ac:dyDescent="0.55000000000000004">
      <c r="A397" s="53"/>
      <c r="B397" s="23"/>
      <c r="C397" s="12"/>
      <c r="D397" s="12"/>
      <c r="E397" s="12"/>
      <c r="F397" s="12"/>
      <c r="G397" s="12"/>
      <c r="H397" s="80">
        <f t="shared" si="44"/>
        <v>0</v>
      </c>
      <c r="I397" s="83"/>
      <c r="J397" s="81">
        <f t="shared" si="45"/>
        <v>0</v>
      </c>
      <c r="L397" s="12"/>
      <c r="M397" s="12" t="s">
        <v>161</v>
      </c>
      <c r="N397" s="12">
        <v>2</v>
      </c>
      <c r="O397" s="12">
        <v>6</v>
      </c>
      <c r="P397" s="81">
        <v>100</v>
      </c>
      <c r="Q397" s="81">
        <v>6800</v>
      </c>
      <c r="R397" s="80">
        <f t="shared" si="46"/>
        <v>40800</v>
      </c>
      <c r="S397" s="12">
        <v>31</v>
      </c>
      <c r="U397" s="80">
        <f t="shared" si="47"/>
        <v>40800</v>
      </c>
      <c r="V397" s="81">
        <f t="shared" si="48"/>
        <v>40800</v>
      </c>
      <c r="W397" s="80">
        <f t="shared" si="49"/>
        <v>40800</v>
      </c>
      <c r="Y397" s="81">
        <f t="shared" si="50"/>
        <v>40800</v>
      </c>
    </row>
    <row r="398" spans="1:26" s="85" customFormat="1" x14ac:dyDescent="0.55000000000000004">
      <c r="A398" s="53"/>
      <c r="B398" s="23"/>
      <c r="C398" s="12"/>
      <c r="D398" s="12"/>
      <c r="E398" s="12"/>
      <c r="F398" s="12"/>
      <c r="G398" s="12"/>
      <c r="H398" s="80">
        <f t="shared" si="44"/>
        <v>0</v>
      </c>
      <c r="I398" s="83"/>
      <c r="J398" s="81">
        <f t="shared" si="45"/>
        <v>0</v>
      </c>
      <c r="L398" s="12" t="s">
        <v>160</v>
      </c>
      <c r="M398" s="12" t="s">
        <v>66</v>
      </c>
      <c r="N398" s="12">
        <v>2</v>
      </c>
      <c r="O398" s="12">
        <v>30.25</v>
      </c>
      <c r="P398" s="81">
        <v>100</v>
      </c>
      <c r="Q398" s="81">
        <v>6800</v>
      </c>
      <c r="R398" s="80">
        <f t="shared" si="46"/>
        <v>205700</v>
      </c>
      <c r="S398" s="12">
        <v>19</v>
      </c>
      <c r="U398" s="80">
        <f t="shared" si="47"/>
        <v>205700</v>
      </c>
      <c r="V398" s="81">
        <f t="shared" si="48"/>
        <v>205700</v>
      </c>
      <c r="W398" s="80">
        <f t="shared" si="49"/>
        <v>205700</v>
      </c>
      <c r="Y398" s="81">
        <f t="shared" si="50"/>
        <v>205700</v>
      </c>
    </row>
    <row r="399" spans="1:26" s="85" customFormat="1" x14ac:dyDescent="0.55000000000000004">
      <c r="A399" s="53"/>
      <c r="B399" s="23" t="s">
        <v>23</v>
      </c>
      <c r="C399" s="12">
        <v>15419</v>
      </c>
      <c r="D399" s="12">
        <v>1</v>
      </c>
      <c r="E399" s="12">
        <v>2</v>
      </c>
      <c r="F399" s="12">
        <v>65</v>
      </c>
      <c r="G399" s="12">
        <v>1</v>
      </c>
      <c r="H399" s="80">
        <f t="shared" si="44"/>
        <v>665</v>
      </c>
      <c r="I399" s="83">
        <v>100</v>
      </c>
      <c r="J399" s="81">
        <f t="shared" si="45"/>
        <v>66500</v>
      </c>
      <c r="L399" s="12"/>
      <c r="M399" s="12"/>
      <c r="N399" s="12"/>
      <c r="O399" s="12"/>
      <c r="R399" s="80">
        <f t="shared" si="46"/>
        <v>0</v>
      </c>
      <c r="S399" s="12"/>
      <c r="U399" s="80">
        <f t="shared" si="47"/>
        <v>0</v>
      </c>
      <c r="V399" s="81">
        <f t="shared" si="48"/>
        <v>66500</v>
      </c>
      <c r="W399" s="80">
        <f t="shared" si="49"/>
        <v>0</v>
      </c>
      <c r="Y399" s="81">
        <f t="shared" si="50"/>
        <v>66500</v>
      </c>
    </row>
    <row r="400" spans="1:26" s="85" customFormat="1" x14ac:dyDescent="0.55000000000000004">
      <c r="A400" s="53"/>
      <c r="B400" s="23" t="s">
        <v>23</v>
      </c>
      <c r="C400" s="12">
        <v>15427</v>
      </c>
      <c r="D400" s="12">
        <v>2</v>
      </c>
      <c r="E400" s="12">
        <v>2</v>
      </c>
      <c r="F400" s="12">
        <v>20</v>
      </c>
      <c r="G400" s="12">
        <v>1</v>
      </c>
      <c r="H400" s="80">
        <f t="shared" si="44"/>
        <v>1020</v>
      </c>
      <c r="I400" s="83">
        <v>130</v>
      </c>
      <c r="J400" s="81">
        <f t="shared" si="45"/>
        <v>132600</v>
      </c>
      <c r="L400" s="12"/>
      <c r="M400" s="12"/>
      <c r="N400" s="12"/>
      <c r="O400" s="12"/>
      <c r="R400" s="80">
        <f t="shared" si="46"/>
        <v>0</v>
      </c>
      <c r="S400" s="12"/>
      <c r="U400" s="80">
        <f t="shared" si="47"/>
        <v>0</v>
      </c>
      <c r="V400" s="81">
        <f t="shared" si="48"/>
        <v>132600</v>
      </c>
      <c r="W400" s="80">
        <f t="shared" si="49"/>
        <v>0</v>
      </c>
      <c r="Y400" s="81">
        <f t="shared" si="50"/>
        <v>132600</v>
      </c>
    </row>
    <row r="401" spans="1:25" s="87" customFormat="1" x14ac:dyDescent="0.55000000000000004">
      <c r="A401" s="54"/>
      <c r="B401" s="47"/>
      <c r="C401" s="48"/>
      <c r="D401" s="48"/>
      <c r="E401" s="48"/>
      <c r="F401" s="48"/>
      <c r="G401" s="48"/>
      <c r="H401" s="86"/>
      <c r="I401" s="48"/>
      <c r="J401" s="86"/>
      <c r="L401" s="48"/>
      <c r="M401" s="48"/>
      <c r="N401" s="48"/>
      <c r="O401" s="48"/>
      <c r="R401" s="86"/>
      <c r="S401" s="48"/>
      <c r="U401" s="86"/>
      <c r="V401" s="86"/>
      <c r="W401" s="86"/>
      <c r="Y401" s="86"/>
    </row>
    <row r="402" spans="1:25" s="85" customFormat="1" x14ac:dyDescent="0.55000000000000004">
      <c r="A402" s="53">
        <v>86</v>
      </c>
      <c r="B402" s="23" t="s">
        <v>23</v>
      </c>
      <c r="C402" s="12">
        <v>15937</v>
      </c>
      <c r="D402" s="12">
        <v>4</v>
      </c>
      <c r="E402" s="12">
        <v>3</v>
      </c>
      <c r="F402" s="12">
        <v>48</v>
      </c>
      <c r="G402" s="12">
        <v>1</v>
      </c>
      <c r="H402" s="80">
        <f t="shared" si="44"/>
        <v>1948</v>
      </c>
      <c r="I402" s="83">
        <v>100</v>
      </c>
      <c r="J402" s="81">
        <f t="shared" si="45"/>
        <v>194800</v>
      </c>
      <c r="L402" s="12"/>
      <c r="M402" s="12"/>
      <c r="N402" s="12"/>
      <c r="O402" s="12"/>
      <c r="R402" s="80">
        <f t="shared" si="46"/>
        <v>0</v>
      </c>
      <c r="S402" s="12"/>
      <c r="U402" s="80">
        <f t="shared" si="47"/>
        <v>0</v>
      </c>
      <c r="V402" s="81">
        <f t="shared" si="48"/>
        <v>194800</v>
      </c>
      <c r="W402" s="80">
        <f t="shared" si="49"/>
        <v>0</v>
      </c>
      <c r="Y402" s="81">
        <f t="shared" si="50"/>
        <v>194800</v>
      </c>
    </row>
    <row r="403" spans="1:25" s="85" customFormat="1" x14ac:dyDescent="0.55000000000000004">
      <c r="A403" s="53"/>
      <c r="B403" s="23" t="s">
        <v>23</v>
      </c>
      <c r="C403" s="12">
        <v>15869</v>
      </c>
      <c r="D403" s="12">
        <v>3</v>
      </c>
      <c r="E403" s="12">
        <v>2</v>
      </c>
      <c r="F403" s="12">
        <v>49</v>
      </c>
      <c r="G403" s="12">
        <v>1</v>
      </c>
      <c r="H403" s="80">
        <f t="shared" si="44"/>
        <v>1449</v>
      </c>
      <c r="I403" s="83">
        <v>100</v>
      </c>
      <c r="J403" s="81">
        <f t="shared" si="45"/>
        <v>144900</v>
      </c>
      <c r="L403" s="12"/>
      <c r="M403" s="12"/>
      <c r="N403" s="12"/>
      <c r="O403" s="12"/>
      <c r="R403" s="80">
        <f t="shared" si="46"/>
        <v>0</v>
      </c>
      <c r="S403" s="12"/>
      <c r="U403" s="80">
        <f t="shared" si="47"/>
        <v>0</v>
      </c>
      <c r="V403" s="81">
        <f t="shared" si="48"/>
        <v>144900</v>
      </c>
      <c r="W403" s="80">
        <f t="shared" si="49"/>
        <v>0</v>
      </c>
      <c r="Y403" s="81">
        <f t="shared" si="50"/>
        <v>144900</v>
      </c>
    </row>
    <row r="404" spans="1:25" s="87" customFormat="1" x14ac:dyDescent="0.55000000000000004">
      <c r="A404" s="54"/>
      <c r="B404" s="47"/>
      <c r="C404" s="48"/>
      <c r="D404" s="48"/>
      <c r="E404" s="48"/>
      <c r="F404" s="48"/>
      <c r="G404" s="48"/>
      <c r="H404" s="86"/>
      <c r="I404" s="48"/>
      <c r="J404" s="86"/>
      <c r="L404" s="48"/>
      <c r="M404" s="48"/>
      <c r="N404" s="48"/>
      <c r="O404" s="48"/>
      <c r="R404" s="86"/>
      <c r="S404" s="48"/>
      <c r="U404" s="86"/>
      <c r="V404" s="86"/>
      <c r="W404" s="86"/>
      <c r="Y404" s="86"/>
    </row>
    <row r="405" spans="1:25" s="85" customFormat="1" x14ac:dyDescent="0.55000000000000004">
      <c r="A405" s="53">
        <v>87</v>
      </c>
      <c r="B405" s="23" t="s">
        <v>23</v>
      </c>
      <c r="C405" s="12">
        <v>11998</v>
      </c>
      <c r="D405" s="12">
        <v>0</v>
      </c>
      <c r="E405" s="12">
        <v>1</v>
      </c>
      <c r="F405" s="12">
        <v>21</v>
      </c>
      <c r="G405" s="12">
        <v>1</v>
      </c>
      <c r="H405" s="80">
        <f t="shared" si="44"/>
        <v>121</v>
      </c>
      <c r="I405" s="83">
        <v>150</v>
      </c>
      <c r="J405" s="81">
        <f t="shared" si="45"/>
        <v>18150</v>
      </c>
      <c r="L405" s="12"/>
      <c r="M405" s="12"/>
      <c r="N405" s="12"/>
      <c r="O405" s="12"/>
      <c r="R405" s="80">
        <f t="shared" si="46"/>
        <v>0</v>
      </c>
      <c r="S405" s="12"/>
      <c r="U405" s="80">
        <f t="shared" si="47"/>
        <v>0</v>
      </c>
      <c r="V405" s="81">
        <f t="shared" si="48"/>
        <v>18150</v>
      </c>
      <c r="W405" s="80">
        <f t="shared" si="49"/>
        <v>0</v>
      </c>
      <c r="Y405" s="81">
        <f t="shared" si="50"/>
        <v>18150</v>
      </c>
    </row>
    <row r="406" spans="1:25" s="87" customFormat="1" x14ac:dyDescent="0.55000000000000004">
      <c r="A406" s="54"/>
      <c r="B406" s="47"/>
      <c r="C406" s="48"/>
      <c r="D406" s="48"/>
      <c r="E406" s="48"/>
      <c r="F406" s="48"/>
      <c r="G406" s="48"/>
      <c r="H406" s="86"/>
      <c r="I406" s="48"/>
      <c r="J406" s="86"/>
      <c r="L406" s="48"/>
      <c r="M406" s="48"/>
      <c r="N406" s="48"/>
      <c r="O406" s="48"/>
      <c r="R406" s="86"/>
      <c r="S406" s="48"/>
      <c r="U406" s="86"/>
      <c r="V406" s="86"/>
      <c r="W406" s="86"/>
      <c r="Y406" s="86"/>
    </row>
    <row r="407" spans="1:25" s="85" customFormat="1" x14ac:dyDescent="0.55000000000000004">
      <c r="A407" s="53">
        <v>88</v>
      </c>
      <c r="B407" s="23" t="s">
        <v>23</v>
      </c>
      <c r="C407" s="12">
        <v>14886</v>
      </c>
      <c r="D407" s="12">
        <v>0</v>
      </c>
      <c r="E407" s="12">
        <v>2</v>
      </c>
      <c r="F407" s="12">
        <v>19</v>
      </c>
      <c r="G407" s="12">
        <v>2</v>
      </c>
      <c r="H407" s="80">
        <f t="shared" si="44"/>
        <v>219</v>
      </c>
      <c r="I407" s="83">
        <v>150</v>
      </c>
      <c r="J407" s="81">
        <f t="shared" si="45"/>
        <v>32850</v>
      </c>
      <c r="L407" s="12" t="s">
        <v>160</v>
      </c>
      <c r="M407" s="12" t="s">
        <v>66</v>
      </c>
      <c r="N407" s="12">
        <v>2</v>
      </c>
      <c r="O407" s="12">
        <v>128</v>
      </c>
      <c r="P407" s="81">
        <v>100</v>
      </c>
      <c r="Q407" s="81">
        <v>6800</v>
      </c>
      <c r="R407" s="80">
        <f t="shared" si="46"/>
        <v>870400</v>
      </c>
      <c r="S407" s="12">
        <v>31</v>
      </c>
      <c r="U407" s="80">
        <f t="shared" si="47"/>
        <v>870400</v>
      </c>
      <c r="V407" s="81">
        <f t="shared" si="48"/>
        <v>903250</v>
      </c>
      <c r="W407" s="80">
        <f t="shared" si="49"/>
        <v>903250</v>
      </c>
      <c r="Y407" s="81">
        <f t="shared" si="50"/>
        <v>903250</v>
      </c>
    </row>
    <row r="408" spans="1:25" s="85" customFormat="1" x14ac:dyDescent="0.55000000000000004">
      <c r="A408" s="53"/>
      <c r="B408" s="23"/>
      <c r="C408" s="12"/>
      <c r="D408" s="12"/>
      <c r="E408" s="12"/>
      <c r="F408" s="12"/>
      <c r="G408" s="12"/>
      <c r="H408" s="80">
        <f t="shared" si="44"/>
        <v>0</v>
      </c>
      <c r="I408" s="83"/>
      <c r="J408" s="81">
        <f t="shared" si="45"/>
        <v>0</v>
      </c>
      <c r="L408" s="12"/>
      <c r="M408" s="12" t="s">
        <v>161</v>
      </c>
      <c r="N408" s="12">
        <v>2</v>
      </c>
      <c r="O408" s="12">
        <v>6</v>
      </c>
      <c r="P408" s="81">
        <v>100</v>
      </c>
      <c r="Q408" s="81">
        <v>6800</v>
      </c>
      <c r="R408" s="80">
        <f t="shared" si="46"/>
        <v>40800</v>
      </c>
      <c r="S408" s="12">
        <v>31</v>
      </c>
      <c r="U408" s="80">
        <f t="shared" si="47"/>
        <v>40800</v>
      </c>
      <c r="V408" s="81">
        <f t="shared" si="48"/>
        <v>40800</v>
      </c>
      <c r="W408" s="80">
        <f t="shared" si="49"/>
        <v>40800</v>
      </c>
      <c r="Y408" s="81">
        <f t="shared" si="50"/>
        <v>40800</v>
      </c>
    </row>
    <row r="409" spans="1:25" s="85" customFormat="1" x14ac:dyDescent="0.55000000000000004">
      <c r="A409" s="53"/>
      <c r="B409" s="23" t="s">
        <v>23</v>
      </c>
      <c r="C409" s="12">
        <v>15970</v>
      </c>
      <c r="D409" s="12">
        <v>1</v>
      </c>
      <c r="E409" s="12">
        <v>0</v>
      </c>
      <c r="F409" s="12">
        <v>23</v>
      </c>
      <c r="G409" s="12">
        <v>1</v>
      </c>
      <c r="H409" s="80">
        <f t="shared" si="44"/>
        <v>423</v>
      </c>
      <c r="I409" s="83">
        <v>100</v>
      </c>
      <c r="J409" s="81">
        <f t="shared" si="45"/>
        <v>42300</v>
      </c>
      <c r="L409" s="12"/>
      <c r="M409" s="12"/>
      <c r="N409" s="12"/>
      <c r="O409" s="12"/>
      <c r="R409" s="80">
        <f t="shared" si="46"/>
        <v>0</v>
      </c>
      <c r="S409" s="12"/>
      <c r="U409" s="80">
        <f t="shared" si="47"/>
        <v>0</v>
      </c>
      <c r="V409" s="81">
        <f t="shared" si="48"/>
        <v>42300</v>
      </c>
      <c r="W409" s="80">
        <f t="shared" si="49"/>
        <v>0</v>
      </c>
      <c r="Y409" s="81">
        <f t="shared" si="50"/>
        <v>42300</v>
      </c>
    </row>
    <row r="410" spans="1:25" s="85" customFormat="1" x14ac:dyDescent="0.55000000000000004">
      <c r="A410" s="53"/>
      <c r="B410" s="23" t="s">
        <v>23</v>
      </c>
      <c r="C410" s="12">
        <v>15972</v>
      </c>
      <c r="D410" s="12">
        <v>0</v>
      </c>
      <c r="E410" s="12">
        <v>1</v>
      </c>
      <c r="F410" s="12">
        <v>68</v>
      </c>
      <c r="G410" s="12">
        <v>1</v>
      </c>
      <c r="H410" s="80">
        <f t="shared" si="44"/>
        <v>168</v>
      </c>
      <c r="I410" s="83">
        <v>100</v>
      </c>
      <c r="J410" s="81">
        <f t="shared" si="45"/>
        <v>16800</v>
      </c>
      <c r="L410" s="12"/>
      <c r="M410" s="12"/>
      <c r="N410" s="12"/>
      <c r="O410" s="12"/>
      <c r="R410" s="80">
        <f t="shared" si="46"/>
        <v>0</v>
      </c>
      <c r="S410" s="12"/>
      <c r="U410" s="80">
        <f t="shared" si="47"/>
        <v>0</v>
      </c>
      <c r="V410" s="81">
        <f t="shared" si="48"/>
        <v>16800</v>
      </c>
      <c r="W410" s="80">
        <f t="shared" si="49"/>
        <v>0</v>
      </c>
      <c r="Y410" s="81">
        <f t="shared" si="50"/>
        <v>16800</v>
      </c>
    </row>
    <row r="411" spans="1:25" s="87" customFormat="1" x14ac:dyDescent="0.55000000000000004">
      <c r="A411" s="54"/>
      <c r="B411" s="47"/>
      <c r="C411" s="48"/>
      <c r="D411" s="48"/>
      <c r="E411" s="48"/>
      <c r="F411" s="48"/>
      <c r="G411" s="48"/>
      <c r="H411" s="86"/>
      <c r="I411" s="48"/>
      <c r="J411" s="86"/>
      <c r="L411" s="48"/>
      <c r="M411" s="48"/>
      <c r="N411" s="48"/>
      <c r="O411" s="48"/>
      <c r="R411" s="86"/>
      <c r="S411" s="48"/>
      <c r="U411" s="86"/>
      <c r="V411" s="86"/>
      <c r="W411" s="86"/>
      <c r="Y411" s="86"/>
    </row>
    <row r="412" spans="1:25" s="85" customFormat="1" x14ac:dyDescent="0.55000000000000004">
      <c r="A412" s="53">
        <v>89</v>
      </c>
      <c r="B412" s="23" t="s">
        <v>23</v>
      </c>
      <c r="C412" s="12">
        <v>15044</v>
      </c>
      <c r="D412" s="12">
        <v>0</v>
      </c>
      <c r="E412" s="12">
        <v>3</v>
      </c>
      <c r="F412" s="12">
        <v>44</v>
      </c>
      <c r="G412" s="12">
        <v>2</v>
      </c>
      <c r="H412" s="80">
        <f t="shared" si="44"/>
        <v>344</v>
      </c>
      <c r="I412" s="83">
        <v>130</v>
      </c>
      <c r="J412" s="81">
        <f t="shared" si="45"/>
        <v>44720</v>
      </c>
      <c r="L412" s="12" t="s">
        <v>160</v>
      </c>
      <c r="M412" s="12" t="s">
        <v>66</v>
      </c>
      <c r="N412" s="12">
        <v>2</v>
      </c>
      <c r="O412" s="12">
        <v>120</v>
      </c>
      <c r="P412" s="81">
        <v>100</v>
      </c>
      <c r="Q412" s="81">
        <v>6800</v>
      </c>
      <c r="R412" s="80">
        <f t="shared" si="46"/>
        <v>816000</v>
      </c>
      <c r="S412" s="12">
        <v>29</v>
      </c>
      <c r="U412" s="80">
        <f t="shared" si="47"/>
        <v>816000</v>
      </c>
      <c r="V412" s="81">
        <f t="shared" si="48"/>
        <v>860720</v>
      </c>
      <c r="W412" s="80">
        <f t="shared" si="49"/>
        <v>860720</v>
      </c>
      <c r="Y412" s="81">
        <f t="shared" si="50"/>
        <v>860720</v>
      </c>
    </row>
    <row r="413" spans="1:25" s="85" customFormat="1" x14ac:dyDescent="0.55000000000000004">
      <c r="A413" s="53"/>
      <c r="B413" s="23" t="s">
        <v>23</v>
      </c>
      <c r="C413" s="12">
        <v>15281</v>
      </c>
      <c r="D413" s="12">
        <v>1</v>
      </c>
      <c r="E413" s="12">
        <v>1</v>
      </c>
      <c r="F413" s="12">
        <v>83</v>
      </c>
      <c r="G413" s="12">
        <v>1</v>
      </c>
      <c r="H413" s="80">
        <f t="shared" si="44"/>
        <v>583</v>
      </c>
      <c r="I413" s="83">
        <v>150</v>
      </c>
      <c r="J413" s="81">
        <f t="shared" si="45"/>
        <v>87450</v>
      </c>
      <c r="L413" s="12"/>
      <c r="M413" s="12"/>
      <c r="N413" s="12"/>
      <c r="O413" s="12"/>
      <c r="R413" s="80">
        <f t="shared" si="46"/>
        <v>0</v>
      </c>
      <c r="S413" s="12"/>
      <c r="U413" s="80">
        <f t="shared" si="47"/>
        <v>0</v>
      </c>
      <c r="V413" s="81">
        <f t="shared" si="48"/>
        <v>87450</v>
      </c>
      <c r="W413" s="80">
        <f t="shared" si="49"/>
        <v>0</v>
      </c>
      <c r="Y413" s="81">
        <f t="shared" si="50"/>
        <v>87450</v>
      </c>
    </row>
    <row r="414" spans="1:25" s="85" customFormat="1" x14ac:dyDescent="0.55000000000000004">
      <c r="A414" s="53"/>
      <c r="B414" s="23" t="s">
        <v>23</v>
      </c>
      <c r="C414" s="12">
        <v>15123</v>
      </c>
      <c r="D414" s="12">
        <v>2</v>
      </c>
      <c r="E414" s="12">
        <v>2</v>
      </c>
      <c r="F414" s="12">
        <v>55</v>
      </c>
      <c r="G414" s="12">
        <v>1</v>
      </c>
      <c r="H414" s="80">
        <f t="shared" si="44"/>
        <v>1055</v>
      </c>
      <c r="I414" s="83">
        <v>130</v>
      </c>
      <c r="J414" s="81">
        <f t="shared" si="45"/>
        <v>137150</v>
      </c>
      <c r="L414" s="12"/>
      <c r="M414" s="12"/>
      <c r="N414" s="12"/>
      <c r="O414" s="12"/>
      <c r="R414" s="80">
        <f t="shared" si="46"/>
        <v>0</v>
      </c>
      <c r="S414" s="12"/>
      <c r="U414" s="80">
        <f t="shared" si="47"/>
        <v>0</v>
      </c>
      <c r="V414" s="81">
        <f t="shared" si="48"/>
        <v>137150</v>
      </c>
      <c r="W414" s="80">
        <f t="shared" si="49"/>
        <v>0</v>
      </c>
      <c r="Y414" s="81">
        <f t="shared" si="50"/>
        <v>137150</v>
      </c>
    </row>
    <row r="415" spans="1:25" s="85" customFormat="1" x14ac:dyDescent="0.55000000000000004">
      <c r="A415" s="53"/>
      <c r="B415" s="23" t="s">
        <v>23</v>
      </c>
      <c r="C415" s="12">
        <v>15312</v>
      </c>
      <c r="D415" s="12">
        <v>2</v>
      </c>
      <c r="E415" s="12">
        <v>0</v>
      </c>
      <c r="F415" s="12">
        <v>7</v>
      </c>
      <c r="G415" s="12">
        <v>1</v>
      </c>
      <c r="H415" s="80">
        <f t="shared" si="44"/>
        <v>807</v>
      </c>
      <c r="I415" s="83">
        <v>100</v>
      </c>
      <c r="J415" s="81">
        <f t="shared" si="45"/>
        <v>80700</v>
      </c>
      <c r="L415" s="12"/>
      <c r="M415" s="12"/>
      <c r="N415" s="12"/>
      <c r="O415" s="12"/>
      <c r="R415" s="80">
        <f t="shared" si="46"/>
        <v>0</v>
      </c>
      <c r="S415" s="12"/>
      <c r="U415" s="80">
        <f t="shared" si="47"/>
        <v>0</v>
      </c>
      <c r="V415" s="81">
        <f t="shared" si="48"/>
        <v>80700</v>
      </c>
      <c r="W415" s="80">
        <f t="shared" si="49"/>
        <v>0</v>
      </c>
      <c r="Y415" s="81">
        <f t="shared" si="50"/>
        <v>80700</v>
      </c>
    </row>
    <row r="416" spans="1:25" s="85" customFormat="1" x14ac:dyDescent="0.55000000000000004">
      <c r="A416" s="53"/>
      <c r="B416" s="23" t="s">
        <v>23</v>
      </c>
      <c r="C416" s="12">
        <v>15941</v>
      </c>
      <c r="D416" s="12">
        <v>4</v>
      </c>
      <c r="E416" s="12">
        <v>3</v>
      </c>
      <c r="F416" s="12">
        <v>76</v>
      </c>
      <c r="G416" s="12">
        <v>1</v>
      </c>
      <c r="H416" s="80">
        <f t="shared" si="44"/>
        <v>1976</v>
      </c>
      <c r="I416" s="83">
        <v>100</v>
      </c>
      <c r="J416" s="81">
        <f t="shared" si="45"/>
        <v>197600</v>
      </c>
      <c r="L416" s="12"/>
      <c r="M416" s="12"/>
      <c r="N416" s="12"/>
      <c r="O416" s="12"/>
      <c r="R416" s="80">
        <f t="shared" si="46"/>
        <v>0</v>
      </c>
      <c r="S416" s="12"/>
      <c r="U416" s="80">
        <f t="shared" si="47"/>
        <v>0</v>
      </c>
      <c r="V416" s="81">
        <f t="shared" si="48"/>
        <v>197600</v>
      </c>
      <c r="W416" s="80">
        <f t="shared" si="49"/>
        <v>0</v>
      </c>
      <c r="Y416" s="81">
        <f t="shared" si="50"/>
        <v>197600</v>
      </c>
    </row>
    <row r="417" spans="1:25" s="87" customFormat="1" x14ac:dyDescent="0.55000000000000004">
      <c r="A417" s="54"/>
      <c r="B417" s="47"/>
      <c r="C417" s="48"/>
      <c r="D417" s="48"/>
      <c r="E417" s="48"/>
      <c r="F417" s="48"/>
      <c r="G417" s="48"/>
      <c r="H417" s="86"/>
      <c r="I417" s="48"/>
      <c r="J417" s="86"/>
      <c r="L417" s="48"/>
      <c r="M417" s="48"/>
      <c r="N417" s="48"/>
      <c r="O417" s="48"/>
      <c r="R417" s="86"/>
      <c r="S417" s="48"/>
      <c r="U417" s="86"/>
      <c r="V417" s="86"/>
      <c r="W417" s="86"/>
      <c r="Y417" s="86"/>
    </row>
    <row r="418" spans="1:25" s="85" customFormat="1" x14ac:dyDescent="0.55000000000000004">
      <c r="A418" s="53">
        <v>90</v>
      </c>
      <c r="B418" s="23" t="s">
        <v>23</v>
      </c>
      <c r="C418" s="12">
        <v>15576</v>
      </c>
      <c r="D418" s="12">
        <v>0</v>
      </c>
      <c r="E418" s="12">
        <v>1</v>
      </c>
      <c r="F418" s="12">
        <v>54</v>
      </c>
      <c r="G418" s="12">
        <v>2</v>
      </c>
      <c r="H418" s="80">
        <f t="shared" si="44"/>
        <v>154</v>
      </c>
      <c r="I418" s="83">
        <v>100</v>
      </c>
      <c r="J418" s="81">
        <f t="shared" si="45"/>
        <v>15400</v>
      </c>
      <c r="L418" s="12" t="s">
        <v>160</v>
      </c>
      <c r="M418" s="12" t="s">
        <v>108</v>
      </c>
      <c r="N418" s="12">
        <v>2</v>
      </c>
      <c r="O418" s="12">
        <v>210</v>
      </c>
      <c r="P418" s="81">
        <v>100</v>
      </c>
      <c r="Q418" s="81">
        <v>6800</v>
      </c>
      <c r="R418" s="80">
        <f t="shared" si="46"/>
        <v>1428000</v>
      </c>
      <c r="S418" s="12">
        <v>31</v>
      </c>
      <c r="U418" s="80">
        <f t="shared" si="47"/>
        <v>1428000</v>
      </c>
      <c r="V418" s="81">
        <f t="shared" si="48"/>
        <v>1443400</v>
      </c>
      <c r="W418" s="80">
        <f t="shared" si="49"/>
        <v>1443400</v>
      </c>
      <c r="Y418" s="81">
        <f t="shared" si="50"/>
        <v>1443400</v>
      </c>
    </row>
    <row r="419" spans="1:25" s="85" customFormat="1" x14ac:dyDescent="0.55000000000000004">
      <c r="A419" s="53"/>
      <c r="B419" s="23"/>
      <c r="C419" s="12"/>
      <c r="D419" s="12"/>
      <c r="E419" s="12"/>
      <c r="F419" s="12"/>
      <c r="G419" s="12"/>
      <c r="H419" s="80">
        <f t="shared" si="44"/>
        <v>0</v>
      </c>
      <c r="I419" s="83"/>
      <c r="J419" s="81">
        <f t="shared" si="45"/>
        <v>0</v>
      </c>
      <c r="L419" s="12"/>
      <c r="M419" s="12" t="s">
        <v>108</v>
      </c>
      <c r="N419" s="12">
        <v>2</v>
      </c>
      <c r="O419" s="12">
        <v>210</v>
      </c>
      <c r="P419" s="81">
        <v>100</v>
      </c>
      <c r="Q419" s="81">
        <v>6800</v>
      </c>
      <c r="R419" s="80">
        <f t="shared" si="46"/>
        <v>1428000</v>
      </c>
      <c r="S419" s="12">
        <v>31</v>
      </c>
      <c r="U419" s="80">
        <f t="shared" si="47"/>
        <v>1428000</v>
      </c>
      <c r="V419" s="81">
        <f t="shared" si="48"/>
        <v>1428000</v>
      </c>
      <c r="W419" s="80">
        <f t="shared" si="49"/>
        <v>1428000</v>
      </c>
      <c r="Y419" s="81">
        <f t="shared" si="50"/>
        <v>1428000</v>
      </c>
    </row>
    <row r="420" spans="1:25" s="85" customFormat="1" x14ac:dyDescent="0.55000000000000004">
      <c r="A420" s="53"/>
      <c r="B420" s="23" t="s">
        <v>23</v>
      </c>
      <c r="C420" s="12">
        <v>16038</v>
      </c>
      <c r="D420" s="12">
        <v>3</v>
      </c>
      <c r="E420" s="12">
        <v>2</v>
      </c>
      <c r="F420" s="12">
        <v>93</v>
      </c>
      <c r="G420" s="12">
        <v>1</v>
      </c>
      <c r="H420" s="80">
        <f t="shared" si="44"/>
        <v>1493</v>
      </c>
      <c r="I420" s="83">
        <v>130</v>
      </c>
      <c r="J420" s="81">
        <f t="shared" si="45"/>
        <v>194090</v>
      </c>
      <c r="L420" s="12"/>
      <c r="M420" s="12"/>
      <c r="N420" s="12"/>
      <c r="O420" s="12"/>
      <c r="R420" s="80">
        <f t="shared" si="46"/>
        <v>0</v>
      </c>
      <c r="S420" s="12"/>
      <c r="U420" s="80">
        <f t="shared" si="47"/>
        <v>0</v>
      </c>
      <c r="V420" s="81">
        <f t="shared" si="48"/>
        <v>194090</v>
      </c>
      <c r="W420" s="80">
        <f t="shared" si="49"/>
        <v>0</v>
      </c>
      <c r="Y420" s="81">
        <f t="shared" si="50"/>
        <v>194090</v>
      </c>
    </row>
    <row r="421" spans="1:25" s="85" customFormat="1" x14ac:dyDescent="0.55000000000000004">
      <c r="A421" s="53"/>
      <c r="B421" s="23" t="s">
        <v>23</v>
      </c>
      <c r="C421" s="12">
        <v>15982</v>
      </c>
      <c r="D421" s="12">
        <v>1</v>
      </c>
      <c r="E421" s="12">
        <v>3</v>
      </c>
      <c r="F421" s="12">
        <v>68</v>
      </c>
      <c r="G421" s="12">
        <v>1</v>
      </c>
      <c r="H421" s="80">
        <f t="shared" si="44"/>
        <v>768</v>
      </c>
      <c r="I421" s="83">
        <v>100</v>
      </c>
      <c r="J421" s="81">
        <f t="shared" si="45"/>
        <v>76800</v>
      </c>
      <c r="L421" s="12"/>
      <c r="M421" s="12"/>
      <c r="N421" s="12"/>
      <c r="O421" s="12"/>
      <c r="R421" s="80">
        <f t="shared" si="46"/>
        <v>0</v>
      </c>
      <c r="S421" s="12"/>
      <c r="U421" s="80">
        <f t="shared" si="47"/>
        <v>0</v>
      </c>
      <c r="V421" s="81">
        <f t="shared" si="48"/>
        <v>76800</v>
      </c>
      <c r="W421" s="80">
        <f t="shared" si="49"/>
        <v>0</v>
      </c>
      <c r="Y421" s="81">
        <f t="shared" si="50"/>
        <v>76800</v>
      </c>
    </row>
    <row r="422" spans="1:25" s="85" customFormat="1" x14ac:dyDescent="0.55000000000000004">
      <c r="A422" s="53"/>
      <c r="B422" s="23" t="s">
        <v>23</v>
      </c>
      <c r="C422" s="12">
        <v>15370</v>
      </c>
      <c r="D422" s="12">
        <v>2</v>
      </c>
      <c r="E422" s="12">
        <v>3</v>
      </c>
      <c r="F422" s="12">
        <v>15</v>
      </c>
      <c r="G422" s="12">
        <v>1</v>
      </c>
      <c r="H422" s="80">
        <f t="shared" si="44"/>
        <v>1115</v>
      </c>
      <c r="I422" s="83">
        <v>100</v>
      </c>
      <c r="J422" s="81">
        <f t="shared" si="45"/>
        <v>111500</v>
      </c>
      <c r="L422" s="12"/>
      <c r="M422" s="12"/>
      <c r="N422" s="12"/>
      <c r="O422" s="12"/>
      <c r="R422" s="80">
        <f t="shared" si="46"/>
        <v>0</v>
      </c>
      <c r="S422" s="12"/>
      <c r="U422" s="80">
        <f t="shared" si="47"/>
        <v>0</v>
      </c>
      <c r="V422" s="81">
        <f t="shared" si="48"/>
        <v>111500</v>
      </c>
      <c r="W422" s="80">
        <f t="shared" si="49"/>
        <v>0</v>
      </c>
      <c r="Y422" s="81">
        <f t="shared" si="50"/>
        <v>111500</v>
      </c>
    </row>
    <row r="423" spans="1:25" s="87" customFormat="1" x14ac:dyDescent="0.55000000000000004">
      <c r="A423" s="54"/>
      <c r="B423" s="47"/>
      <c r="C423" s="48"/>
      <c r="D423" s="48"/>
      <c r="E423" s="48"/>
      <c r="F423" s="48"/>
      <c r="G423" s="48"/>
      <c r="H423" s="86"/>
      <c r="I423" s="48"/>
      <c r="J423" s="86"/>
      <c r="L423" s="48"/>
      <c r="M423" s="48"/>
      <c r="N423" s="48"/>
      <c r="O423" s="48"/>
      <c r="R423" s="86"/>
      <c r="S423" s="48"/>
      <c r="U423" s="86"/>
      <c r="V423" s="86"/>
      <c r="W423" s="86"/>
      <c r="Y423" s="86"/>
    </row>
    <row r="424" spans="1:25" s="85" customFormat="1" x14ac:dyDescent="0.55000000000000004">
      <c r="A424" s="53">
        <v>91</v>
      </c>
      <c r="B424" s="23" t="s">
        <v>23</v>
      </c>
      <c r="C424" s="12">
        <v>15105</v>
      </c>
      <c r="D424" s="12">
        <v>3</v>
      </c>
      <c r="E424" s="12">
        <v>3</v>
      </c>
      <c r="F424" s="12">
        <v>2</v>
      </c>
      <c r="G424" s="12">
        <v>1</v>
      </c>
      <c r="H424" s="80">
        <f t="shared" si="44"/>
        <v>1502</v>
      </c>
      <c r="I424" s="83">
        <v>100</v>
      </c>
      <c r="J424" s="81">
        <f t="shared" si="45"/>
        <v>150200</v>
      </c>
      <c r="L424" s="12"/>
      <c r="M424" s="12"/>
      <c r="N424" s="12"/>
      <c r="O424" s="12"/>
      <c r="R424" s="80">
        <f t="shared" si="46"/>
        <v>0</v>
      </c>
      <c r="S424" s="12"/>
      <c r="U424" s="80">
        <f t="shared" si="47"/>
        <v>0</v>
      </c>
      <c r="V424" s="81">
        <f t="shared" si="48"/>
        <v>150200</v>
      </c>
      <c r="W424" s="80">
        <f t="shared" si="49"/>
        <v>0</v>
      </c>
      <c r="Y424" s="81">
        <f t="shared" si="50"/>
        <v>150200</v>
      </c>
    </row>
    <row r="425" spans="1:25" s="87" customFormat="1" x14ac:dyDescent="0.55000000000000004">
      <c r="A425" s="54"/>
      <c r="B425" s="47"/>
      <c r="C425" s="48"/>
      <c r="D425" s="48"/>
      <c r="E425" s="48"/>
      <c r="F425" s="48"/>
      <c r="G425" s="48"/>
      <c r="H425" s="86"/>
      <c r="I425" s="48"/>
      <c r="J425" s="86"/>
      <c r="L425" s="48"/>
      <c r="M425" s="48"/>
      <c r="N425" s="48"/>
      <c r="O425" s="48"/>
      <c r="R425" s="86"/>
      <c r="S425" s="48"/>
      <c r="U425" s="86"/>
      <c r="V425" s="86"/>
      <c r="W425" s="86"/>
      <c r="Y425" s="86"/>
    </row>
    <row r="426" spans="1:25" s="85" customFormat="1" x14ac:dyDescent="0.55000000000000004">
      <c r="A426" s="53">
        <v>92</v>
      </c>
      <c r="B426" s="23" t="s">
        <v>23</v>
      </c>
      <c r="C426" s="12">
        <v>15049</v>
      </c>
      <c r="D426" s="12">
        <v>0</v>
      </c>
      <c r="E426" s="12">
        <v>1</v>
      </c>
      <c r="F426" s="12">
        <v>84</v>
      </c>
      <c r="G426" s="12">
        <v>2</v>
      </c>
      <c r="H426" s="80">
        <f t="shared" si="44"/>
        <v>184</v>
      </c>
      <c r="I426" s="83">
        <v>150</v>
      </c>
      <c r="J426" s="81">
        <f t="shared" si="45"/>
        <v>27600</v>
      </c>
      <c r="L426" s="12" t="s">
        <v>160</v>
      </c>
      <c r="M426" s="12" t="s">
        <v>66</v>
      </c>
      <c r="N426" s="12">
        <v>2</v>
      </c>
      <c r="O426" s="12">
        <v>210</v>
      </c>
      <c r="P426" s="81">
        <v>100</v>
      </c>
      <c r="Q426" s="81">
        <v>6800</v>
      </c>
      <c r="R426" s="80">
        <f t="shared" si="46"/>
        <v>1428000</v>
      </c>
      <c r="S426" s="12">
        <v>16</v>
      </c>
      <c r="U426" s="80">
        <f t="shared" si="47"/>
        <v>1428000</v>
      </c>
      <c r="V426" s="81">
        <f t="shared" si="48"/>
        <v>1455600</v>
      </c>
      <c r="W426" s="80">
        <f t="shared" si="49"/>
        <v>1455600</v>
      </c>
      <c r="Y426" s="81">
        <f t="shared" si="50"/>
        <v>1455600</v>
      </c>
    </row>
    <row r="427" spans="1:25" s="85" customFormat="1" x14ac:dyDescent="0.55000000000000004">
      <c r="A427" s="53"/>
      <c r="B427" s="23"/>
      <c r="C427" s="12"/>
      <c r="D427" s="12"/>
      <c r="E427" s="12"/>
      <c r="F427" s="12"/>
      <c r="G427" s="12"/>
      <c r="H427" s="80">
        <f t="shared" si="44"/>
        <v>0</v>
      </c>
      <c r="I427" s="83"/>
      <c r="J427" s="81">
        <f t="shared" si="45"/>
        <v>0</v>
      </c>
      <c r="L427" s="12"/>
      <c r="M427" s="12" t="s">
        <v>161</v>
      </c>
      <c r="N427" s="12">
        <v>2</v>
      </c>
      <c r="O427" s="12">
        <v>8</v>
      </c>
      <c r="P427" s="81">
        <v>100</v>
      </c>
      <c r="Q427" s="81">
        <v>6800</v>
      </c>
      <c r="R427" s="80">
        <f t="shared" si="46"/>
        <v>54400</v>
      </c>
      <c r="S427" s="12">
        <v>16</v>
      </c>
      <c r="U427" s="80">
        <f t="shared" si="47"/>
        <v>54400</v>
      </c>
      <c r="V427" s="81">
        <f t="shared" si="48"/>
        <v>54400</v>
      </c>
      <c r="W427" s="80">
        <f t="shared" si="49"/>
        <v>54400</v>
      </c>
      <c r="Y427" s="81">
        <f t="shared" si="50"/>
        <v>54400</v>
      </c>
    </row>
    <row r="428" spans="1:25" s="85" customFormat="1" x14ac:dyDescent="0.55000000000000004">
      <c r="A428" s="53"/>
      <c r="B428" s="23" t="s">
        <v>23</v>
      </c>
      <c r="C428" s="12">
        <v>15037</v>
      </c>
      <c r="D428" s="12">
        <v>1</v>
      </c>
      <c r="E428" s="12">
        <v>2</v>
      </c>
      <c r="F428" s="12">
        <v>26</v>
      </c>
      <c r="G428" s="12">
        <v>2</v>
      </c>
      <c r="H428" s="80">
        <f t="shared" si="44"/>
        <v>626</v>
      </c>
      <c r="I428" s="83">
        <v>100</v>
      </c>
      <c r="J428" s="81">
        <f t="shared" si="45"/>
        <v>62600</v>
      </c>
      <c r="L428" s="12" t="s">
        <v>160</v>
      </c>
      <c r="M428" s="12" t="s">
        <v>66</v>
      </c>
      <c r="N428" s="12">
        <v>2</v>
      </c>
      <c r="O428" s="12">
        <v>120</v>
      </c>
      <c r="P428" s="81">
        <v>100</v>
      </c>
      <c r="Q428" s="81">
        <v>6800</v>
      </c>
      <c r="R428" s="80">
        <f t="shared" si="46"/>
        <v>816000</v>
      </c>
      <c r="S428" s="12">
        <v>21</v>
      </c>
      <c r="U428" s="80">
        <f t="shared" si="47"/>
        <v>816000</v>
      </c>
      <c r="V428" s="81">
        <f t="shared" si="48"/>
        <v>878600</v>
      </c>
      <c r="W428" s="80">
        <f t="shared" si="49"/>
        <v>878600</v>
      </c>
      <c r="Y428" s="81">
        <f t="shared" si="50"/>
        <v>878600</v>
      </c>
    </row>
    <row r="429" spans="1:25" s="85" customFormat="1" x14ac:dyDescent="0.55000000000000004">
      <c r="A429" s="53"/>
      <c r="B429" s="23"/>
      <c r="C429" s="12"/>
      <c r="D429" s="12"/>
      <c r="E429" s="12"/>
      <c r="F429" s="12"/>
      <c r="G429" s="12"/>
      <c r="H429" s="80">
        <f t="shared" si="44"/>
        <v>0</v>
      </c>
      <c r="I429" s="83"/>
      <c r="J429" s="81">
        <f t="shared" si="45"/>
        <v>0</v>
      </c>
      <c r="L429" s="12"/>
      <c r="M429" s="12" t="s">
        <v>161</v>
      </c>
      <c r="N429" s="12">
        <v>2</v>
      </c>
      <c r="O429" s="12">
        <v>8</v>
      </c>
      <c r="P429" s="81">
        <v>100</v>
      </c>
      <c r="Q429" s="81">
        <v>6800</v>
      </c>
      <c r="R429" s="80">
        <f t="shared" si="46"/>
        <v>54400</v>
      </c>
      <c r="S429" s="12">
        <v>21</v>
      </c>
      <c r="U429" s="80">
        <f t="shared" si="47"/>
        <v>54400</v>
      </c>
      <c r="V429" s="81">
        <f t="shared" si="48"/>
        <v>54400</v>
      </c>
      <c r="W429" s="80">
        <f t="shared" si="49"/>
        <v>54400</v>
      </c>
      <c r="Y429" s="81">
        <f t="shared" si="50"/>
        <v>54400</v>
      </c>
    </row>
    <row r="430" spans="1:25" s="85" customFormat="1" x14ac:dyDescent="0.55000000000000004">
      <c r="A430" s="53"/>
      <c r="B430" s="23" t="s">
        <v>23</v>
      </c>
      <c r="C430" s="12">
        <v>15080</v>
      </c>
      <c r="D430" s="12">
        <v>3</v>
      </c>
      <c r="E430" s="12">
        <v>0</v>
      </c>
      <c r="F430" s="12">
        <v>44</v>
      </c>
      <c r="G430" s="12">
        <v>1</v>
      </c>
      <c r="H430" s="80">
        <f t="shared" si="44"/>
        <v>1244</v>
      </c>
      <c r="I430" s="83">
        <v>130</v>
      </c>
      <c r="J430" s="81">
        <f t="shared" si="45"/>
        <v>161720</v>
      </c>
      <c r="L430" s="12"/>
      <c r="M430" s="12"/>
      <c r="N430" s="12"/>
      <c r="O430" s="12"/>
      <c r="R430" s="80">
        <f t="shared" si="46"/>
        <v>0</v>
      </c>
      <c r="S430" s="12"/>
      <c r="U430" s="80">
        <f t="shared" si="47"/>
        <v>0</v>
      </c>
      <c r="V430" s="81">
        <f t="shared" si="48"/>
        <v>161720</v>
      </c>
      <c r="W430" s="80">
        <f t="shared" si="49"/>
        <v>0</v>
      </c>
      <c r="Y430" s="81">
        <f t="shared" si="50"/>
        <v>161720</v>
      </c>
    </row>
    <row r="431" spans="1:25" s="85" customFormat="1" x14ac:dyDescent="0.55000000000000004">
      <c r="A431" s="53"/>
      <c r="B431" s="23" t="s">
        <v>23</v>
      </c>
      <c r="C431" s="12">
        <v>15749</v>
      </c>
      <c r="D431" s="12">
        <v>0</v>
      </c>
      <c r="E431" s="12">
        <v>0</v>
      </c>
      <c r="F431" s="12">
        <v>39</v>
      </c>
      <c r="G431" s="12">
        <v>1</v>
      </c>
      <c r="H431" s="80">
        <f t="shared" si="44"/>
        <v>39</v>
      </c>
      <c r="I431" s="83">
        <v>130</v>
      </c>
      <c r="J431" s="81">
        <f t="shared" si="45"/>
        <v>5070</v>
      </c>
      <c r="L431" s="12"/>
      <c r="M431" s="12"/>
      <c r="N431" s="12"/>
      <c r="O431" s="12"/>
      <c r="R431" s="80">
        <f t="shared" si="46"/>
        <v>0</v>
      </c>
      <c r="S431" s="12"/>
      <c r="U431" s="80">
        <f t="shared" si="47"/>
        <v>0</v>
      </c>
      <c r="V431" s="81">
        <f t="shared" si="48"/>
        <v>5070</v>
      </c>
      <c r="W431" s="80">
        <f t="shared" si="49"/>
        <v>0</v>
      </c>
      <c r="Y431" s="81">
        <f t="shared" si="50"/>
        <v>5070</v>
      </c>
    </row>
    <row r="432" spans="1:25" s="85" customFormat="1" x14ac:dyDescent="0.55000000000000004">
      <c r="A432" s="53"/>
      <c r="B432" s="23" t="s">
        <v>23</v>
      </c>
      <c r="C432" s="12">
        <v>15135</v>
      </c>
      <c r="D432" s="12">
        <v>1</v>
      </c>
      <c r="E432" s="12">
        <v>3</v>
      </c>
      <c r="F432" s="12">
        <v>1</v>
      </c>
      <c r="G432" s="12">
        <v>1</v>
      </c>
      <c r="H432" s="80">
        <f t="shared" si="44"/>
        <v>701</v>
      </c>
      <c r="I432" s="83">
        <v>130</v>
      </c>
      <c r="J432" s="81">
        <f t="shared" si="45"/>
        <v>91130</v>
      </c>
      <c r="L432" s="12"/>
      <c r="M432" s="12"/>
      <c r="N432" s="12"/>
      <c r="O432" s="12"/>
      <c r="R432" s="80">
        <f t="shared" si="46"/>
        <v>0</v>
      </c>
      <c r="S432" s="12"/>
      <c r="U432" s="80">
        <f t="shared" si="47"/>
        <v>0</v>
      </c>
      <c r="V432" s="81">
        <f t="shared" si="48"/>
        <v>91130</v>
      </c>
      <c r="W432" s="80">
        <f t="shared" si="49"/>
        <v>0</v>
      </c>
      <c r="Y432" s="81">
        <f t="shared" si="50"/>
        <v>91130</v>
      </c>
    </row>
    <row r="433" spans="1:25" s="87" customFormat="1" x14ac:dyDescent="0.55000000000000004">
      <c r="A433" s="54"/>
      <c r="B433" s="47"/>
      <c r="C433" s="48"/>
      <c r="D433" s="48"/>
      <c r="E433" s="48"/>
      <c r="F433" s="48"/>
      <c r="G433" s="48"/>
      <c r="H433" s="86"/>
      <c r="I433" s="48"/>
      <c r="J433" s="86"/>
      <c r="L433" s="48"/>
      <c r="M433" s="48"/>
      <c r="N433" s="48"/>
      <c r="O433" s="48"/>
      <c r="R433" s="86"/>
      <c r="S433" s="48"/>
      <c r="U433" s="86"/>
      <c r="V433" s="86"/>
      <c r="W433" s="86"/>
      <c r="Y433" s="86"/>
    </row>
    <row r="434" spans="1:25" s="85" customFormat="1" x14ac:dyDescent="0.55000000000000004">
      <c r="A434" s="53">
        <v>93</v>
      </c>
      <c r="B434" s="23" t="s">
        <v>23</v>
      </c>
      <c r="C434" s="12">
        <v>15578</v>
      </c>
      <c r="D434" s="12">
        <v>0</v>
      </c>
      <c r="E434" s="12">
        <v>1</v>
      </c>
      <c r="F434" s="12">
        <v>11</v>
      </c>
      <c r="G434" s="12">
        <v>2</v>
      </c>
      <c r="H434" s="80">
        <f t="shared" si="44"/>
        <v>111</v>
      </c>
      <c r="I434" s="83">
        <v>150</v>
      </c>
      <c r="J434" s="81">
        <f t="shared" si="45"/>
        <v>16650</v>
      </c>
      <c r="L434" s="12" t="s">
        <v>160</v>
      </c>
      <c r="M434" s="12" t="s">
        <v>66</v>
      </c>
      <c r="N434" s="12">
        <v>2</v>
      </c>
      <c r="O434" s="12">
        <v>112</v>
      </c>
      <c r="P434" s="81">
        <v>100</v>
      </c>
      <c r="Q434" s="81">
        <v>6800</v>
      </c>
      <c r="R434" s="80">
        <f t="shared" si="46"/>
        <v>761600</v>
      </c>
      <c r="S434" s="12">
        <v>13</v>
      </c>
      <c r="U434" s="80">
        <f t="shared" si="47"/>
        <v>761600</v>
      </c>
      <c r="V434" s="81">
        <f t="shared" si="48"/>
        <v>778250</v>
      </c>
      <c r="W434" s="80">
        <f t="shared" si="49"/>
        <v>778250</v>
      </c>
      <c r="Y434" s="81">
        <f t="shared" si="50"/>
        <v>778250</v>
      </c>
    </row>
    <row r="435" spans="1:25" s="85" customFormat="1" x14ac:dyDescent="0.55000000000000004">
      <c r="A435" s="53"/>
      <c r="B435" s="23"/>
      <c r="C435" s="12"/>
      <c r="D435" s="12"/>
      <c r="E435" s="12"/>
      <c r="F435" s="12"/>
      <c r="G435" s="12"/>
      <c r="H435" s="80">
        <f t="shared" si="44"/>
        <v>0</v>
      </c>
      <c r="I435" s="83"/>
      <c r="J435" s="81">
        <f t="shared" si="45"/>
        <v>0</v>
      </c>
      <c r="L435" s="12"/>
      <c r="M435" s="12" t="s">
        <v>161</v>
      </c>
      <c r="N435" s="12">
        <v>2</v>
      </c>
      <c r="O435" s="12">
        <v>6</v>
      </c>
      <c r="P435" s="81">
        <v>100</v>
      </c>
      <c r="Q435" s="81">
        <v>6800</v>
      </c>
      <c r="R435" s="80">
        <f t="shared" si="46"/>
        <v>40800</v>
      </c>
      <c r="S435" s="12">
        <v>13</v>
      </c>
      <c r="U435" s="80">
        <f t="shared" si="47"/>
        <v>40800</v>
      </c>
      <c r="V435" s="81">
        <f t="shared" si="48"/>
        <v>40800</v>
      </c>
      <c r="W435" s="80">
        <f t="shared" si="49"/>
        <v>40800</v>
      </c>
      <c r="Y435" s="81">
        <f t="shared" si="50"/>
        <v>40800</v>
      </c>
    </row>
    <row r="436" spans="1:25" s="85" customFormat="1" x14ac:dyDescent="0.55000000000000004">
      <c r="A436" s="53"/>
      <c r="B436" s="23" t="s">
        <v>23</v>
      </c>
      <c r="C436" s="12">
        <v>15727</v>
      </c>
      <c r="D436" s="12">
        <v>2</v>
      </c>
      <c r="E436" s="12">
        <v>2</v>
      </c>
      <c r="F436" s="12">
        <v>92</v>
      </c>
      <c r="G436" s="12">
        <v>1</v>
      </c>
      <c r="H436" s="80">
        <f t="shared" si="44"/>
        <v>1092</v>
      </c>
      <c r="I436" s="83">
        <v>100</v>
      </c>
      <c r="J436" s="81">
        <f t="shared" si="45"/>
        <v>109200</v>
      </c>
      <c r="L436" s="12"/>
      <c r="M436" s="12"/>
      <c r="N436" s="12"/>
      <c r="O436" s="12"/>
      <c r="R436" s="80">
        <f t="shared" si="46"/>
        <v>0</v>
      </c>
      <c r="S436" s="12"/>
      <c r="U436" s="80">
        <f t="shared" si="47"/>
        <v>0</v>
      </c>
      <c r="V436" s="81">
        <f t="shared" si="48"/>
        <v>109200</v>
      </c>
      <c r="W436" s="80">
        <f t="shared" si="49"/>
        <v>0</v>
      </c>
      <c r="Y436" s="81">
        <f t="shared" si="50"/>
        <v>109200</v>
      </c>
    </row>
    <row r="437" spans="1:25" s="85" customFormat="1" x14ac:dyDescent="0.55000000000000004">
      <c r="A437" s="53"/>
      <c r="B437" s="23" t="s">
        <v>23</v>
      </c>
      <c r="C437" s="12">
        <v>15056</v>
      </c>
      <c r="D437" s="12">
        <v>0</v>
      </c>
      <c r="E437" s="12">
        <v>3</v>
      </c>
      <c r="F437" s="12">
        <v>80</v>
      </c>
      <c r="G437" s="12">
        <v>1</v>
      </c>
      <c r="H437" s="80">
        <f t="shared" si="44"/>
        <v>380</v>
      </c>
      <c r="I437" s="83">
        <v>150</v>
      </c>
      <c r="J437" s="81">
        <f t="shared" si="45"/>
        <v>57000</v>
      </c>
      <c r="L437" s="12"/>
      <c r="M437" s="12"/>
      <c r="N437" s="12"/>
      <c r="O437" s="12"/>
      <c r="R437" s="80">
        <f t="shared" si="46"/>
        <v>0</v>
      </c>
      <c r="S437" s="12"/>
      <c r="U437" s="80">
        <f t="shared" si="47"/>
        <v>0</v>
      </c>
      <c r="V437" s="81">
        <f t="shared" si="48"/>
        <v>57000</v>
      </c>
      <c r="W437" s="80">
        <f t="shared" si="49"/>
        <v>0</v>
      </c>
      <c r="Y437" s="81">
        <f t="shared" si="50"/>
        <v>57000</v>
      </c>
    </row>
    <row r="438" spans="1:25" s="87" customFormat="1" x14ac:dyDescent="0.55000000000000004">
      <c r="A438" s="54"/>
      <c r="B438" s="47"/>
      <c r="C438" s="48"/>
      <c r="D438" s="48"/>
      <c r="E438" s="48"/>
      <c r="F438" s="48"/>
      <c r="G438" s="48"/>
      <c r="H438" s="86"/>
      <c r="I438" s="48"/>
      <c r="J438" s="86"/>
      <c r="L438" s="48"/>
      <c r="M438" s="48"/>
      <c r="N438" s="48"/>
      <c r="O438" s="48"/>
      <c r="R438" s="86"/>
      <c r="S438" s="48"/>
      <c r="U438" s="86"/>
      <c r="V438" s="86"/>
      <c r="W438" s="86"/>
      <c r="Y438" s="86"/>
    </row>
    <row r="439" spans="1:25" s="85" customFormat="1" x14ac:dyDescent="0.55000000000000004">
      <c r="A439" s="53">
        <v>94</v>
      </c>
      <c r="B439" s="23" t="s">
        <v>23</v>
      </c>
      <c r="C439" s="12">
        <v>15392</v>
      </c>
      <c r="D439" s="12">
        <v>7</v>
      </c>
      <c r="E439" s="12">
        <v>3</v>
      </c>
      <c r="F439" s="12">
        <v>36</v>
      </c>
      <c r="G439" s="12">
        <v>1</v>
      </c>
      <c r="H439" s="80">
        <f t="shared" si="44"/>
        <v>3136</v>
      </c>
      <c r="I439" s="83">
        <v>100</v>
      </c>
      <c r="J439" s="81">
        <f t="shared" si="45"/>
        <v>313600</v>
      </c>
      <c r="L439" s="12"/>
      <c r="M439" s="12"/>
      <c r="N439" s="12"/>
      <c r="O439" s="12"/>
      <c r="R439" s="80">
        <f t="shared" si="46"/>
        <v>0</v>
      </c>
      <c r="S439" s="12"/>
      <c r="U439" s="80">
        <f t="shared" si="47"/>
        <v>0</v>
      </c>
      <c r="V439" s="81">
        <f t="shared" si="48"/>
        <v>313600</v>
      </c>
      <c r="W439" s="80">
        <f t="shared" si="49"/>
        <v>0</v>
      </c>
      <c r="Y439" s="81">
        <f t="shared" si="50"/>
        <v>313600</v>
      </c>
    </row>
    <row r="440" spans="1:25" s="87" customFormat="1" x14ac:dyDescent="0.55000000000000004">
      <c r="A440" s="54"/>
      <c r="B440" s="47"/>
      <c r="C440" s="48"/>
      <c r="D440" s="48"/>
      <c r="E440" s="48"/>
      <c r="F440" s="48"/>
      <c r="G440" s="48"/>
      <c r="H440" s="86"/>
      <c r="I440" s="48"/>
      <c r="J440" s="86"/>
      <c r="L440" s="48"/>
      <c r="M440" s="48"/>
      <c r="N440" s="48"/>
      <c r="O440" s="48"/>
      <c r="R440" s="86"/>
      <c r="S440" s="48"/>
      <c r="U440" s="86"/>
      <c r="V440" s="86"/>
      <c r="W440" s="86"/>
      <c r="Y440" s="86"/>
    </row>
    <row r="441" spans="1:25" s="85" customFormat="1" x14ac:dyDescent="0.55000000000000004">
      <c r="A441" s="53">
        <v>95</v>
      </c>
      <c r="B441" s="23" t="s">
        <v>23</v>
      </c>
      <c r="C441" s="12">
        <v>15859</v>
      </c>
      <c r="D441" s="12">
        <v>1</v>
      </c>
      <c r="E441" s="12">
        <v>3</v>
      </c>
      <c r="F441" s="12">
        <v>62</v>
      </c>
      <c r="G441" s="12">
        <v>1</v>
      </c>
      <c r="H441" s="80">
        <f t="shared" si="44"/>
        <v>762</v>
      </c>
      <c r="I441" s="83">
        <v>150</v>
      </c>
      <c r="J441" s="81">
        <f t="shared" si="45"/>
        <v>114300</v>
      </c>
      <c r="L441" s="12"/>
      <c r="M441" s="12"/>
      <c r="N441" s="12"/>
      <c r="O441" s="12"/>
      <c r="R441" s="80">
        <f t="shared" si="46"/>
        <v>0</v>
      </c>
      <c r="S441" s="12"/>
      <c r="U441" s="80">
        <f t="shared" si="47"/>
        <v>0</v>
      </c>
      <c r="V441" s="81">
        <f t="shared" si="48"/>
        <v>114300</v>
      </c>
      <c r="W441" s="80">
        <f t="shared" si="49"/>
        <v>0</v>
      </c>
      <c r="Y441" s="81">
        <f t="shared" si="50"/>
        <v>114300</v>
      </c>
    </row>
    <row r="442" spans="1:25" s="87" customFormat="1" x14ac:dyDescent="0.55000000000000004">
      <c r="A442" s="54"/>
      <c r="B442" s="47"/>
      <c r="C442" s="48"/>
      <c r="D442" s="48"/>
      <c r="E442" s="48"/>
      <c r="F442" s="48"/>
      <c r="G442" s="48"/>
      <c r="H442" s="86"/>
      <c r="I442" s="48"/>
      <c r="J442" s="86"/>
      <c r="L442" s="48"/>
      <c r="M442" s="48"/>
      <c r="N442" s="48"/>
      <c r="O442" s="48"/>
      <c r="R442" s="86"/>
      <c r="S442" s="48"/>
      <c r="U442" s="86"/>
      <c r="V442" s="86"/>
      <c r="W442" s="86"/>
      <c r="Y442" s="86"/>
    </row>
    <row r="443" spans="1:25" s="85" customFormat="1" x14ac:dyDescent="0.55000000000000004">
      <c r="A443" s="53">
        <v>96</v>
      </c>
      <c r="B443" s="23" t="s">
        <v>23</v>
      </c>
      <c r="C443" s="12">
        <v>15874</v>
      </c>
      <c r="D443" s="12">
        <v>1</v>
      </c>
      <c r="E443" s="12">
        <v>1</v>
      </c>
      <c r="F443" s="12">
        <v>16</v>
      </c>
      <c r="G443" s="12">
        <v>1</v>
      </c>
      <c r="H443" s="80">
        <f t="shared" si="44"/>
        <v>516</v>
      </c>
      <c r="I443" s="83">
        <v>100</v>
      </c>
      <c r="J443" s="81">
        <f t="shared" si="45"/>
        <v>51600</v>
      </c>
      <c r="L443" s="12"/>
      <c r="M443" s="12"/>
      <c r="N443" s="12"/>
      <c r="O443" s="12"/>
      <c r="R443" s="80">
        <f t="shared" si="46"/>
        <v>0</v>
      </c>
      <c r="S443" s="12"/>
      <c r="U443" s="80">
        <f t="shared" si="47"/>
        <v>0</v>
      </c>
      <c r="V443" s="81">
        <f t="shared" si="48"/>
        <v>51600</v>
      </c>
      <c r="W443" s="80">
        <f t="shared" si="49"/>
        <v>0</v>
      </c>
      <c r="Y443" s="81">
        <f t="shared" si="50"/>
        <v>51600</v>
      </c>
    </row>
    <row r="444" spans="1:25" s="87" customFormat="1" x14ac:dyDescent="0.55000000000000004">
      <c r="A444" s="54"/>
      <c r="B444" s="47"/>
      <c r="C444" s="48"/>
      <c r="D444" s="48"/>
      <c r="E444" s="48"/>
      <c r="F444" s="48"/>
      <c r="G444" s="48"/>
      <c r="H444" s="86"/>
      <c r="I444" s="48"/>
      <c r="J444" s="86"/>
      <c r="L444" s="48"/>
      <c r="M444" s="48"/>
      <c r="N444" s="48"/>
      <c r="O444" s="48"/>
      <c r="R444" s="86"/>
      <c r="S444" s="48"/>
      <c r="U444" s="86"/>
      <c r="V444" s="86"/>
      <c r="W444" s="86"/>
      <c r="Y444" s="86"/>
    </row>
    <row r="445" spans="1:25" s="85" customFormat="1" x14ac:dyDescent="0.55000000000000004">
      <c r="A445" s="53">
        <v>97</v>
      </c>
      <c r="B445" s="23" t="s">
        <v>23</v>
      </c>
      <c r="C445" s="12">
        <v>15789</v>
      </c>
      <c r="D445" s="12">
        <v>1</v>
      </c>
      <c r="E445" s="12">
        <v>0</v>
      </c>
      <c r="F445" s="12">
        <v>82</v>
      </c>
      <c r="G445" s="12">
        <v>1</v>
      </c>
      <c r="H445" s="80">
        <f t="shared" si="44"/>
        <v>482</v>
      </c>
      <c r="I445" s="83">
        <v>100</v>
      </c>
      <c r="J445" s="81">
        <f t="shared" si="45"/>
        <v>48200</v>
      </c>
      <c r="L445" s="12"/>
      <c r="M445" s="12"/>
      <c r="N445" s="12"/>
      <c r="O445" s="12"/>
      <c r="R445" s="80">
        <f t="shared" si="46"/>
        <v>0</v>
      </c>
      <c r="S445" s="12"/>
      <c r="U445" s="80">
        <f t="shared" si="47"/>
        <v>0</v>
      </c>
      <c r="V445" s="81">
        <f t="shared" si="48"/>
        <v>48200</v>
      </c>
      <c r="W445" s="80">
        <f t="shared" si="49"/>
        <v>0</v>
      </c>
      <c r="Y445" s="81">
        <f t="shared" si="50"/>
        <v>48200</v>
      </c>
    </row>
    <row r="446" spans="1:25" s="87" customFormat="1" x14ac:dyDescent="0.55000000000000004">
      <c r="A446" s="54"/>
      <c r="B446" s="47"/>
      <c r="C446" s="48"/>
      <c r="D446" s="48"/>
      <c r="E446" s="48"/>
      <c r="F446" s="48"/>
      <c r="G446" s="48"/>
      <c r="H446" s="86"/>
      <c r="I446" s="48"/>
      <c r="J446" s="86"/>
      <c r="L446" s="48"/>
      <c r="M446" s="48"/>
      <c r="N446" s="48"/>
      <c r="O446" s="48"/>
      <c r="R446" s="86"/>
      <c r="S446" s="48"/>
      <c r="U446" s="86"/>
      <c r="V446" s="86"/>
      <c r="W446" s="86"/>
      <c r="Y446" s="86"/>
    </row>
    <row r="447" spans="1:25" s="85" customFormat="1" x14ac:dyDescent="0.55000000000000004">
      <c r="A447" s="53">
        <v>98</v>
      </c>
      <c r="B447" s="23" t="s">
        <v>23</v>
      </c>
      <c r="C447" s="12">
        <v>14848</v>
      </c>
      <c r="D447" s="12">
        <v>1</v>
      </c>
      <c r="E447" s="12">
        <v>1</v>
      </c>
      <c r="F447" s="12">
        <v>34</v>
      </c>
      <c r="G447" s="12">
        <v>2</v>
      </c>
      <c r="H447" s="80">
        <f t="shared" si="44"/>
        <v>534</v>
      </c>
      <c r="I447" s="83">
        <v>130</v>
      </c>
      <c r="J447" s="81">
        <f t="shared" si="45"/>
        <v>69420</v>
      </c>
      <c r="L447" s="12" t="s">
        <v>160</v>
      </c>
      <c r="M447" s="12" t="s">
        <v>161</v>
      </c>
      <c r="N447" s="12">
        <v>2</v>
      </c>
      <c r="O447" s="12">
        <v>72</v>
      </c>
      <c r="P447" s="81">
        <v>100</v>
      </c>
      <c r="Q447" s="81">
        <v>6800</v>
      </c>
      <c r="R447" s="80">
        <f t="shared" si="46"/>
        <v>489600</v>
      </c>
      <c r="S447" s="12">
        <v>20</v>
      </c>
      <c r="U447" s="80">
        <f t="shared" si="47"/>
        <v>489600</v>
      </c>
      <c r="V447" s="81">
        <f t="shared" si="48"/>
        <v>559020</v>
      </c>
      <c r="W447" s="80">
        <f t="shared" si="49"/>
        <v>559020</v>
      </c>
      <c r="Y447" s="81">
        <f t="shared" si="50"/>
        <v>559020</v>
      </c>
    </row>
    <row r="448" spans="1:25" s="85" customFormat="1" x14ac:dyDescent="0.55000000000000004">
      <c r="A448" s="53"/>
      <c r="B448" s="23" t="s">
        <v>23</v>
      </c>
      <c r="C448" s="12">
        <v>15765</v>
      </c>
      <c r="D448" s="12">
        <v>1</v>
      </c>
      <c r="E448" s="12">
        <v>0</v>
      </c>
      <c r="F448" s="12">
        <v>6</v>
      </c>
      <c r="G448" s="12">
        <v>1</v>
      </c>
      <c r="H448" s="80">
        <f t="shared" si="44"/>
        <v>406</v>
      </c>
      <c r="I448" s="83">
        <v>100</v>
      </c>
      <c r="J448" s="81">
        <f t="shared" si="45"/>
        <v>40600</v>
      </c>
      <c r="L448" s="12"/>
      <c r="M448" s="12"/>
      <c r="N448" s="12"/>
      <c r="O448" s="12"/>
      <c r="R448" s="80">
        <f t="shared" si="46"/>
        <v>0</v>
      </c>
      <c r="S448" s="12"/>
      <c r="U448" s="80">
        <f t="shared" si="47"/>
        <v>0</v>
      </c>
      <c r="V448" s="81">
        <f t="shared" si="48"/>
        <v>40600</v>
      </c>
      <c r="W448" s="80">
        <f t="shared" si="49"/>
        <v>0</v>
      </c>
      <c r="Y448" s="81">
        <f t="shared" si="50"/>
        <v>40600</v>
      </c>
    </row>
    <row r="449" spans="1:25" s="87" customFormat="1" x14ac:dyDescent="0.55000000000000004">
      <c r="A449" s="54"/>
      <c r="B449" s="47"/>
      <c r="C449" s="48"/>
      <c r="D449" s="48"/>
      <c r="E449" s="48"/>
      <c r="F449" s="48"/>
      <c r="G449" s="48"/>
      <c r="H449" s="86"/>
      <c r="I449" s="48"/>
      <c r="J449" s="86"/>
      <c r="L449" s="48"/>
      <c r="M449" s="48"/>
      <c r="N449" s="48"/>
      <c r="O449" s="48"/>
      <c r="R449" s="86"/>
      <c r="S449" s="48"/>
      <c r="U449" s="86"/>
      <c r="V449" s="86"/>
      <c r="W449" s="86"/>
      <c r="Y449" s="86"/>
    </row>
    <row r="450" spans="1:25" s="85" customFormat="1" x14ac:dyDescent="0.55000000000000004">
      <c r="A450" s="53">
        <v>99</v>
      </c>
      <c r="B450" s="23" t="s">
        <v>23</v>
      </c>
      <c r="C450" s="12">
        <v>15885</v>
      </c>
      <c r="D450" s="12">
        <v>4</v>
      </c>
      <c r="E450" s="12">
        <v>1</v>
      </c>
      <c r="F450" s="12">
        <v>52</v>
      </c>
      <c r="G450" s="12">
        <v>1</v>
      </c>
      <c r="H450" s="80">
        <f t="shared" si="44"/>
        <v>1752</v>
      </c>
      <c r="I450" s="83">
        <v>100</v>
      </c>
      <c r="J450" s="81">
        <f t="shared" si="45"/>
        <v>175200</v>
      </c>
      <c r="L450" s="12"/>
      <c r="M450" s="12"/>
      <c r="N450" s="12"/>
      <c r="O450" s="12"/>
      <c r="R450" s="80">
        <f t="shared" si="46"/>
        <v>0</v>
      </c>
      <c r="S450" s="12"/>
      <c r="U450" s="80">
        <f t="shared" si="47"/>
        <v>0</v>
      </c>
      <c r="V450" s="81">
        <f t="shared" si="48"/>
        <v>175200</v>
      </c>
      <c r="W450" s="80">
        <f t="shared" si="49"/>
        <v>0</v>
      </c>
      <c r="Y450" s="81">
        <f t="shared" si="50"/>
        <v>175200</v>
      </c>
    </row>
    <row r="451" spans="1:25" s="87" customFormat="1" x14ac:dyDescent="0.55000000000000004">
      <c r="A451" s="54"/>
      <c r="B451" s="47"/>
      <c r="C451" s="48"/>
      <c r="D451" s="48"/>
      <c r="E451" s="48"/>
      <c r="F451" s="48"/>
      <c r="G451" s="48"/>
      <c r="H451" s="86"/>
      <c r="I451" s="48"/>
      <c r="J451" s="86"/>
      <c r="L451" s="48"/>
      <c r="M451" s="48"/>
      <c r="N451" s="48"/>
      <c r="O451" s="48"/>
      <c r="R451" s="86"/>
      <c r="S451" s="48"/>
      <c r="U451" s="86"/>
      <c r="V451" s="86"/>
      <c r="W451" s="86"/>
      <c r="Y451" s="86"/>
    </row>
    <row r="452" spans="1:25" s="85" customFormat="1" x14ac:dyDescent="0.55000000000000004">
      <c r="A452" s="53">
        <v>100</v>
      </c>
      <c r="B452" s="23" t="s">
        <v>23</v>
      </c>
      <c r="C452" s="12">
        <v>15078</v>
      </c>
      <c r="D452" s="12">
        <v>1</v>
      </c>
      <c r="E452" s="12">
        <v>0</v>
      </c>
      <c r="F452" s="12">
        <v>94</v>
      </c>
      <c r="G452" s="12">
        <v>2</v>
      </c>
      <c r="H452" s="80">
        <f t="shared" si="44"/>
        <v>494</v>
      </c>
      <c r="I452" s="83">
        <v>130</v>
      </c>
      <c r="J452" s="81">
        <f t="shared" si="45"/>
        <v>64220</v>
      </c>
      <c r="L452" s="12" t="s">
        <v>160</v>
      </c>
      <c r="M452" s="12" t="s">
        <v>66</v>
      </c>
      <c r="N452" s="12">
        <v>2</v>
      </c>
      <c r="O452" s="12">
        <v>63</v>
      </c>
      <c r="P452" s="81">
        <v>100</v>
      </c>
      <c r="Q452" s="81">
        <v>6800</v>
      </c>
      <c r="R452" s="80">
        <f t="shared" si="46"/>
        <v>428400</v>
      </c>
      <c r="S452" s="12">
        <v>9</v>
      </c>
      <c r="U452" s="80">
        <f t="shared" si="47"/>
        <v>428400</v>
      </c>
      <c r="V452" s="81">
        <f t="shared" si="48"/>
        <v>492620</v>
      </c>
      <c r="W452" s="80">
        <f t="shared" si="49"/>
        <v>492620</v>
      </c>
      <c r="Y452" s="81">
        <f t="shared" si="50"/>
        <v>492620</v>
      </c>
    </row>
    <row r="453" spans="1:25" s="85" customFormat="1" x14ac:dyDescent="0.55000000000000004">
      <c r="A453" s="53"/>
      <c r="B453" s="23"/>
      <c r="C453" s="12"/>
      <c r="D453" s="12"/>
      <c r="E453" s="12"/>
      <c r="F453" s="12"/>
      <c r="G453" s="12"/>
      <c r="H453" s="80">
        <f t="shared" si="44"/>
        <v>0</v>
      </c>
      <c r="I453" s="83"/>
      <c r="J453" s="81">
        <f t="shared" si="45"/>
        <v>0</v>
      </c>
      <c r="L453" s="12"/>
      <c r="M453" s="12" t="s">
        <v>161</v>
      </c>
      <c r="N453" s="12">
        <v>2</v>
      </c>
      <c r="O453" s="12">
        <v>7.48</v>
      </c>
      <c r="P453" s="81">
        <v>100</v>
      </c>
      <c r="Q453" s="81">
        <v>6800</v>
      </c>
      <c r="R453" s="80">
        <f t="shared" si="46"/>
        <v>50864</v>
      </c>
      <c r="S453" s="12">
        <v>4</v>
      </c>
      <c r="U453" s="80">
        <f t="shared" si="47"/>
        <v>50864</v>
      </c>
      <c r="V453" s="81">
        <f t="shared" si="48"/>
        <v>50864</v>
      </c>
      <c r="W453" s="80">
        <f t="shared" si="49"/>
        <v>50864</v>
      </c>
      <c r="Y453" s="81">
        <f t="shared" si="50"/>
        <v>50864</v>
      </c>
    </row>
    <row r="454" spans="1:25" s="85" customFormat="1" x14ac:dyDescent="0.55000000000000004">
      <c r="A454" s="53"/>
      <c r="B454" s="23" t="s">
        <v>23</v>
      </c>
      <c r="C454" s="12">
        <v>15143</v>
      </c>
      <c r="D454" s="12">
        <v>0</v>
      </c>
      <c r="E454" s="12">
        <v>2</v>
      </c>
      <c r="F454" s="12">
        <v>0</v>
      </c>
      <c r="G454" s="12">
        <v>2</v>
      </c>
      <c r="H454" s="80">
        <f t="shared" si="44"/>
        <v>200</v>
      </c>
      <c r="I454" s="83">
        <v>150</v>
      </c>
      <c r="J454" s="81">
        <f t="shared" si="45"/>
        <v>30000</v>
      </c>
      <c r="L454" s="12"/>
      <c r="M454" s="12"/>
      <c r="N454" s="12"/>
      <c r="O454" s="12"/>
      <c r="R454" s="80">
        <f t="shared" si="46"/>
        <v>0</v>
      </c>
      <c r="S454" s="12"/>
      <c r="U454" s="80">
        <f t="shared" si="47"/>
        <v>0</v>
      </c>
      <c r="V454" s="81">
        <f t="shared" si="48"/>
        <v>30000</v>
      </c>
      <c r="W454" s="80">
        <f t="shared" si="49"/>
        <v>0</v>
      </c>
      <c r="Y454" s="81">
        <f t="shared" si="50"/>
        <v>30000</v>
      </c>
    </row>
    <row r="455" spans="1:25" s="87" customFormat="1" x14ac:dyDescent="0.55000000000000004">
      <c r="A455" s="54"/>
      <c r="B455" s="47"/>
      <c r="C455" s="48"/>
      <c r="D455" s="48"/>
      <c r="E455" s="48"/>
      <c r="F455" s="48"/>
      <c r="G455" s="48"/>
      <c r="H455" s="86"/>
      <c r="I455" s="48"/>
      <c r="J455" s="86"/>
      <c r="L455" s="48"/>
      <c r="M455" s="48"/>
      <c r="N455" s="48"/>
      <c r="O455" s="48"/>
      <c r="R455" s="86"/>
      <c r="S455" s="48"/>
      <c r="U455" s="86"/>
      <c r="V455" s="86"/>
      <c r="W455" s="86"/>
      <c r="Y455" s="86"/>
    </row>
    <row r="456" spans="1:25" s="85" customFormat="1" x14ac:dyDescent="0.55000000000000004">
      <c r="A456" s="53">
        <v>101</v>
      </c>
      <c r="B456" s="23" t="s">
        <v>23</v>
      </c>
      <c r="C456" s="12">
        <v>15038</v>
      </c>
      <c r="D456" s="12">
        <v>1</v>
      </c>
      <c r="E456" s="12">
        <v>2</v>
      </c>
      <c r="F456" s="12">
        <v>90</v>
      </c>
      <c r="G456" s="12">
        <v>2</v>
      </c>
      <c r="H456" s="80">
        <f t="shared" si="44"/>
        <v>690</v>
      </c>
      <c r="I456" s="83">
        <v>130</v>
      </c>
      <c r="J456" s="81">
        <f t="shared" si="45"/>
        <v>89700</v>
      </c>
      <c r="L456" s="12" t="s">
        <v>160</v>
      </c>
      <c r="M456" s="12" t="s">
        <v>66</v>
      </c>
      <c r="N456" s="12">
        <v>2</v>
      </c>
      <c r="O456" s="12">
        <v>180</v>
      </c>
      <c r="P456" s="81">
        <v>100</v>
      </c>
      <c r="Q456" s="81">
        <v>6800</v>
      </c>
      <c r="R456" s="80">
        <f t="shared" si="46"/>
        <v>1224000</v>
      </c>
      <c r="S456" s="12">
        <v>32</v>
      </c>
      <c r="U456" s="80">
        <f t="shared" si="47"/>
        <v>1224000</v>
      </c>
      <c r="V456" s="81">
        <f t="shared" si="48"/>
        <v>1313700</v>
      </c>
      <c r="W456" s="80">
        <f t="shared" si="49"/>
        <v>1313700</v>
      </c>
      <c r="Y456" s="81">
        <f t="shared" si="50"/>
        <v>1313700</v>
      </c>
    </row>
    <row r="457" spans="1:25" s="85" customFormat="1" x14ac:dyDescent="0.55000000000000004">
      <c r="A457" s="53"/>
      <c r="B457" s="23"/>
      <c r="C457" s="12"/>
      <c r="D457" s="12"/>
      <c r="E457" s="12"/>
      <c r="F457" s="12"/>
      <c r="G457" s="12"/>
      <c r="H457" s="80">
        <f t="shared" si="44"/>
        <v>0</v>
      </c>
      <c r="I457" s="83"/>
      <c r="J457" s="81">
        <f t="shared" si="45"/>
        <v>0</v>
      </c>
      <c r="L457" s="12"/>
      <c r="M457" s="12" t="s">
        <v>161</v>
      </c>
      <c r="N457" s="12">
        <v>2</v>
      </c>
      <c r="O457" s="12">
        <v>8</v>
      </c>
      <c r="P457" s="81">
        <v>100</v>
      </c>
      <c r="Q457" s="81">
        <v>6800</v>
      </c>
      <c r="R457" s="80">
        <f t="shared" si="46"/>
        <v>54400</v>
      </c>
      <c r="S457" s="12">
        <v>32</v>
      </c>
      <c r="U457" s="80">
        <f t="shared" si="47"/>
        <v>54400</v>
      </c>
      <c r="V457" s="81">
        <f t="shared" si="48"/>
        <v>54400</v>
      </c>
      <c r="W457" s="80">
        <f t="shared" si="49"/>
        <v>54400</v>
      </c>
      <c r="Y457" s="81">
        <f t="shared" si="50"/>
        <v>54400</v>
      </c>
    </row>
    <row r="458" spans="1:25" s="85" customFormat="1" x14ac:dyDescent="0.55000000000000004">
      <c r="A458" s="53"/>
      <c r="B458" s="23" t="s">
        <v>23</v>
      </c>
      <c r="C458" s="12">
        <v>15948</v>
      </c>
      <c r="D458" s="12">
        <v>8</v>
      </c>
      <c r="E458" s="12">
        <v>2</v>
      </c>
      <c r="F458" s="12">
        <v>58</v>
      </c>
      <c r="G458" s="12">
        <v>1</v>
      </c>
      <c r="H458" s="80">
        <f t="shared" ref="H458:H521" si="51">+(D458*400)+(E458*100)+F458</f>
        <v>3458</v>
      </c>
      <c r="I458" s="83">
        <v>100</v>
      </c>
      <c r="J458" s="81">
        <f t="shared" ref="J458:J521" si="52">H458*I458</f>
        <v>345800</v>
      </c>
      <c r="L458" s="12"/>
      <c r="M458" s="12"/>
      <c r="N458" s="12"/>
      <c r="O458" s="12"/>
      <c r="R458" s="80">
        <f t="shared" si="46"/>
        <v>0</v>
      </c>
      <c r="S458" s="12"/>
      <c r="U458" s="80">
        <f t="shared" si="47"/>
        <v>0</v>
      </c>
      <c r="V458" s="81">
        <f t="shared" si="48"/>
        <v>345800</v>
      </c>
      <c r="W458" s="80">
        <f t="shared" si="49"/>
        <v>0</v>
      </c>
      <c r="Y458" s="81">
        <f t="shared" si="50"/>
        <v>345800</v>
      </c>
    </row>
    <row r="459" spans="1:25" s="87" customFormat="1" x14ac:dyDescent="0.55000000000000004">
      <c r="A459" s="54"/>
      <c r="B459" s="47"/>
      <c r="C459" s="48"/>
      <c r="D459" s="48"/>
      <c r="E459" s="48"/>
      <c r="F459" s="48"/>
      <c r="G459" s="48"/>
      <c r="H459" s="86"/>
      <c r="I459" s="48"/>
      <c r="J459" s="86"/>
      <c r="L459" s="48"/>
      <c r="M459" s="48"/>
      <c r="N459" s="48"/>
      <c r="O459" s="48"/>
      <c r="R459" s="86"/>
      <c r="S459" s="48"/>
      <c r="U459" s="86"/>
      <c r="V459" s="86"/>
      <c r="W459" s="86"/>
      <c r="Y459" s="86"/>
    </row>
    <row r="460" spans="1:25" s="85" customFormat="1" x14ac:dyDescent="0.55000000000000004">
      <c r="A460" s="53">
        <v>102</v>
      </c>
      <c r="B460" s="23" t="s">
        <v>23</v>
      </c>
      <c r="C460" s="12">
        <v>15818</v>
      </c>
      <c r="D460" s="12">
        <v>2</v>
      </c>
      <c r="E460" s="12">
        <v>0</v>
      </c>
      <c r="F460" s="12">
        <v>73</v>
      </c>
      <c r="G460" s="12">
        <v>1</v>
      </c>
      <c r="H460" s="80">
        <f t="shared" si="51"/>
        <v>873</v>
      </c>
      <c r="I460" s="83">
        <v>100</v>
      </c>
      <c r="J460" s="81">
        <f t="shared" si="52"/>
        <v>87300</v>
      </c>
      <c r="L460" s="12"/>
      <c r="M460" s="12"/>
      <c r="N460" s="12"/>
      <c r="O460" s="12"/>
      <c r="R460" s="80">
        <f t="shared" ref="R460:R521" si="53">O460*Q460</f>
        <v>0</v>
      </c>
      <c r="S460" s="12"/>
      <c r="U460" s="80">
        <f t="shared" ref="U460:U521" si="54">R460*(100-T460)/100</f>
        <v>0</v>
      </c>
      <c r="V460" s="81">
        <f t="shared" ref="V460:V521" si="55">J460+U460</f>
        <v>87300</v>
      </c>
      <c r="W460" s="80">
        <f t="shared" ref="W460:W521" si="56">V460*P460/100</f>
        <v>0</v>
      </c>
      <c r="Y460" s="81">
        <f t="shared" ref="Y460:Y521" si="57">J460+U460</f>
        <v>87300</v>
      </c>
    </row>
    <row r="461" spans="1:25" s="85" customFormat="1" x14ac:dyDescent="0.55000000000000004">
      <c r="A461" s="53"/>
      <c r="B461" s="23" t="s">
        <v>23</v>
      </c>
      <c r="C461" s="12">
        <v>15882</v>
      </c>
      <c r="D461" s="12">
        <v>3</v>
      </c>
      <c r="E461" s="12">
        <v>2</v>
      </c>
      <c r="F461" s="12">
        <v>91</v>
      </c>
      <c r="G461" s="12">
        <v>1</v>
      </c>
      <c r="H461" s="80">
        <f t="shared" si="51"/>
        <v>1491</v>
      </c>
      <c r="I461" s="83">
        <v>100</v>
      </c>
      <c r="J461" s="81">
        <f t="shared" si="52"/>
        <v>149100</v>
      </c>
      <c r="L461" s="12"/>
      <c r="M461" s="12"/>
      <c r="N461" s="12"/>
      <c r="O461" s="12"/>
      <c r="R461" s="80">
        <f t="shared" si="53"/>
        <v>0</v>
      </c>
      <c r="S461" s="12"/>
      <c r="U461" s="80">
        <f t="shared" si="54"/>
        <v>0</v>
      </c>
      <c r="V461" s="81">
        <f t="shared" si="55"/>
        <v>149100</v>
      </c>
      <c r="W461" s="80">
        <f t="shared" si="56"/>
        <v>0</v>
      </c>
      <c r="Y461" s="81">
        <f t="shared" si="57"/>
        <v>149100</v>
      </c>
    </row>
    <row r="462" spans="1:25" s="85" customFormat="1" x14ac:dyDescent="0.55000000000000004">
      <c r="A462" s="53"/>
      <c r="B462" s="23" t="s">
        <v>23</v>
      </c>
      <c r="C462" s="12">
        <v>15884</v>
      </c>
      <c r="D462" s="12">
        <v>4</v>
      </c>
      <c r="E462" s="12">
        <v>2</v>
      </c>
      <c r="F462" s="12">
        <v>93</v>
      </c>
      <c r="G462" s="12">
        <v>1</v>
      </c>
      <c r="H462" s="80">
        <f t="shared" si="51"/>
        <v>1893</v>
      </c>
      <c r="I462" s="83">
        <v>100</v>
      </c>
      <c r="J462" s="81">
        <f t="shared" si="52"/>
        <v>189300</v>
      </c>
      <c r="L462" s="12"/>
      <c r="M462" s="12"/>
      <c r="N462" s="12"/>
      <c r="O462" s="12"/>
      <c r="R462" s="80">
        <f t="shared" si="53"/>
        <v>0</v>
      </c>
      <c r="S462" s="12"/>
      <c r="U462" s="80">
        <f t="shared" si="54"/>
        <v>0</v>
      </c>
      <c r="V462" s="81">
        <f t="shared" si="55"/>
        <v>189300</v>
      </c>
      <c r="W462" s="80">
        <f t="shared" si="56"/>
        <v>0</v>
      </c>
      <c r="Y462" s="81">
        <f t="shared" si="57"/>
        <v>189300</v>
      </c>
    </row>
    <row r="463" spans="1:25" s="87" customFormat="1" x14ac:dyDescent="0.55000000000000004">
      <c r="A463" s="54"/>
      <c r="B463" s="47"/>
      <c r="C463" s="48"/>
      <c r="D463" s="48"/>
      <c r="E463" s="48"/>
      <c r="F463" s="48"/>
      <c r="G463" s="48"/>
      <c r="H463" s="86"/>
      <c r="I463" s="48"/>
      <c r="J463" s="86"/>
      <c r="L463" s="48"/>
      <c r="M463" s="48"/>
      <c r="N463" s="48"/>
      <c r="O463" s="48"/>
      <c r="R463" s="86"/>
      <c r="S463" s="48"/>
      <c r="U463" s="86"/>
      <c r="V463" s="86"/>
      <c r="W463" s="86"/>
      <c r="Y463" s="86"/>
    </row>
    <row r="464" spans="1:25" s="85" customFormat="1" x14ac:dyDescent="0.55000000000000004">
      <c r="A464" s="53">
        <v>103</v>
      </c>
      <c r="B464" s="23" t="s">
        <v>23</v>
      </c>
      <c r="C464" s="12">
        <v>14897</v>
      </c>
      <c r="D464" s="12">
        <v>0</v>
      </c>
      <c r="E464" s="12">
        <v>1</v>
      </c>
      <c r="F464" s="12">
        <v>92</v>
      </c>
      <c r="G464" s="12">
        <v>2</v>
      </c>
      <c r="H464" s="80">
        <f t="shared" si="51"/>
        <v>192</v>
      </c>
      <c r="I464" s="83">
        <v>150</v>
      </c>
      <c r="J464" s="81">
        <f t="shared" si="52"/>
        <v>28800</v>
      </c>
      <c r="L464" s="154" t="s">
        <v>160</v>
      </c>
      <c r="M464" s="12" t="s">
        <v>108</v>
      </c>
      <c r="N464" s="12">
        <v>2</v>
      </c>
      <c r="O464" s="12">
        <v>110.2</v>
      </c>
      <c r="P464" s="81">
        <v>100</v>
      </c>
      <c r="Q464" s="81">
        <v>6800</v>
      </c>
      <c r="R464" s="80">
        <f t="shared" si="53"/>
        <v>749360</v>
      </c>
      <c r="S464" s="12">
        <v>24</v>
      </c>
      <c r="U464" s="80">
        <f t="shared" si="54"/>
        <v>749360</v>
      </c>
      <c r="V464" s="81">
        <f t="shared" si="55"/>
        <v>778160</v>
      </c>
      <c r="W464" s="80">
        <f t="shared" si="56"/>
        <v>778160</v>
      </c>
      <c r="Y464" s="81">
        <f t="shared" si="57"/>
        <v>778160</v>
      </c>
    </row>
    <row r="465" spans="1:26" s="85" customFormat="1" x14ac:dyDescent="0.55000000000000004">
      <c r="A465" s="53"/>
      <c r="B465" s="23"/>
      <c r="C465" s="12"/>
      <c r="D465" s="12"/>
      <c r="E465" s="12"/>
      <c r="F465" s="12"/>
      <c r="G465" s="12"/>
      <c r="H465" s="80">
        <f t="shared" si="51"/>
        <v>0</v>
      </c>
      <c r="I465" s="83"/>
      <c r="J465" s="81">
        <f t="shared" si="52"/>
        <v>0</v>
      </c>
      <c r="L465" s="154"/>
      <c r="M465" s="12" t="s">
        <v>108</v>
      </c>
      <c r="N465" s="12">
        <v>2</v>
      </c>
      <c r="O465" s="12">
        <v>110.2</v>
      </c>
      <c r="P465" s="81">
        <v>100</v>
      </c>
      <c r="Q465" s="81">
        <v>6800</v>
      </c>
      <c r="R465" s="80">
        <f t="shared" si="53"/>
        <v>749360</v>
      </c>
      <c r="S465" s="12">
        <v>24</v>
      </c>
      <c r="U465" s="80">
        <f t="shared" si="54"/>
        <v>749360</v>
      </c>
      <c r="V465" s="81">
        <f t="shared" si="55"/>
        <v>749360</v>
      </c>
      <c r="W465" s="80">
        <f t="shared" si="56"/>
        <v>749360</v>
      </c>
      <c r="Y465" s="81">
        <f t="shared" si="57"/>
        <v>749360</v>
      </c>
    </row>
    <row r="466" spans="1:26" s="85" customFormat="1" x14ac:dyDescent="0.55000000000000004">
      <c r="A466" s="53"/>
      <c r="B466" s="23"/>
      <c r="C466" s="12"/>
      <c r="D466" s="12"/>
      <c r="E466" s="12"/>
      <c r="F466" s="12"/>
      <c r="G466" s="12"/>
      <c r="H466" s="80">
        <f t="shared" si="51"/>
        <v>0</v>
      </c>
      <c r="I466" s="83"/>
      <c r="J466" s="81">
        <f t="shared" si="52"/>
        <v>0</v>
      </c>
      <c r="L466" s="154"/>
      <c r="M466" s="12" t="s">
        <v>161</v>
      </c>
      <c r="N466" s="12">
        <v>2</v>
      </c>
      <c r="O466" s="12">
        <v>8</v>
      </c>
      <c r="P466" s="81">
        <v>100</v>
      </c>
      <c r="Q466" s="81">
        <v>6800</v>
      </c>
      <c r="R466" s="80">
        <f t="shared" si="53"/>
        <v>54400</v>
      </c>
      <c r="S466" s="12">
        <v>24</v>
      </c>
      <c r="U466" s="80">
        <f t="shared" si="54"/>
        <v>54400</v>
      </c>
      <c r="V466" s="81">
        <f t="shared" si="55"/>
        <v>54400</v>
      </c>
      <c r="W466" s="80">
        <f t="shared" si="56"/>
        <v>54400</v>
      </c>
      <c r="Y466" s="81">
        <f t="shared" si="57"/>
        <v>54400</v>
      </c>
    </row>
    <row r="467" spans="1:26" s="85" customFormat="1" x14ac:dyDescent="0.55000000000000004">
      <c r="A467" s="53"/>
      <c r="B467" s="23"/>
      <c r="C467" s="12"/>
      <c r="D467" s="12"/>
      <c r="E467" s="12"/>
      <c r="F467" s="12"/>
      <c r="G467" s="12"/>
      <c r="H467" s="80">
        <f t="shared" si="51"/>
        <v>0</v>
      </c>
      <c r="I467" s="83"/>
      <c r="J467" s="81">
        <f t="shared" si="52"/>
        <v>0</v>
      </c>
      <c r="L467" s="154"/>
      <c r="M467" s="12" t="s">
        <v>497</v>
      </c>
      <c r="N467" s="12">
        <v>2</v>
      </c>
      <c r="O467" s="12">
        <v>15.75</v>
      </c>
      <c r="P467" s="81">
        <v>100</v>
      </c>
      <c r="Q467" s="81">
        <v>6800</v>
      </c>
      <c r="R467" s="80">
        <f t="shared" si="53"/>
        <v>107100</v>
      </c>
      <c r="S467" s="12">
        <v>9</v>
      </c>
      <c r="U467" s="80">
        <f t="shared" si="54"/>
        <v>107100</v>
      </c>
      <c r="V467" s="81">
        <f t="shared" si="55"/>
        <v>107100</v>
      </c>
      <c r="W467" s="80">
        <f t="shared" si="56"/>
        <v>107100</v>
      </c>
      <c r="Y467" s="81">
        <f t="shared" si="57"/>
        <v>107100</v>
      </c>
    </row>
    <row r="468" spans="1:26" s="85" customFormat="1" x14ac:dyDescent="0.55000000000000004">
      <c r="A468" s="53"/>
      <c r="B468" s="23" t="s">
        <v>23</v>
      </c>
      <c r="C468" s="12">
        <v>15568</v>
      </c>
      <c r="D468" s="12">
        <v>0</v>
      </c>
      <c r="E468" s="12">
        <v>0</v>
      </c>
      <c r="F468" s="12">
        <v>75</v>
      </c>
      <c r="G468" s="12">
        <v>2</v>
      </c>
      <c r="H468" s="80">
        <f t="shared" si="51"/>
        <v>75</v>
      </c>
      <c r="I468" s="83">
        <v>150</v>
      </c>
      <c r="J468" s="81">
        <f t="shared" si="52"/>
        <v>11250</v>
      </c>
      <c r="L468" s="154"/>
      <c r="M468" s="12"/>
      <c r="N468" s="12"/>
      <c r="O468" s="12"/>
      <c r="R468" s="80">
        <f t="shared" si="53"/>
        <v>0</v>
      </c>
      <c r="S468" s="12"/>
      <c r="U468" s="80">
        <f t="shared" si="54"/>
        <v>0</v>
      </c>
      <c r="V468" s="81">
        <f t="shared" si="55"/>
        <v>11250</v>
      </c>
      <c r="W468" s="80">
        <f t="shared" si="56"/>
        <v>0</v>
      </c>
      <c r="Y468" s="81">
        <f t="shared" si="57"/>
        <v>11250</v>
      </c>
    </row>
    <row r="469" spans="1:26" s="85" customFormat="1" x14ac:dyDescent="0.55000000000000004">
      <c r="A469" s="53"/>
      <c r="B469" s="23" t="s">
        <v>23</v>
      </c>
      <c r="C469" s="12">
        <v>15791</v>
      </c>
      <c r="D469" s="12">
        <v>1</v>
      </c>
      <c r="E469" s="12">
        <v>0</v>
      </c>
      <c r="F469" s="12">
        <v>11</v>
      </c>
      <c r="G469" s="12">
        <v>1</v>
      </c>
      <c r="H469" s="80">
        <f t="shared" si="51"/>
        <v>411</v>
      </c>
      <c r="I469" s="83">
        <v>100</v>
      </c>
      <c r="J469" s="81">
        <f t="shared" si="52"/>
        <v>41100</v>
      </c>
      <c r="L469" s="12"/>
      <c r="M469" s="12"/>
      <c r="N469" s="12"/>
      <c r="O469" s="12"/>
      <c r="R469" s="80">
        <f t="shared" si="53"/>
        <v>0</v>
      </c>
      <c r="S469" s="12"/>
      <c r="U469" s="80">
        <f t="shared" si="54"/>
        <v>0</v>
      </c>
      <c r="V469" s="81">
        <f t="shared" si="55"/>
        <v>41100</v>
      </c>
      <c r="W469" s="80">
        <f t="shared" si="56"/>
        <v>0</v>
      </c>
      <c r="Y469" s="81">
        <f t="shared" si="57"/>
        <v>41100</v>
      </c>
    </row>
    <row r="470" spans="1:26" s="85" customFormat="1" x14ac:dyDescent="0.55000000000000004">
      <c r="A470" s="53"/>
      <c r="B470" s="23" t="s">
        <v>23</v>
      </c>
      <c r="C470" s="12">
        <v>15450</v>
      </c>
      <c r="D470" s="12">
        <v>0</v>
      </c>
      <c r="E470" s="12">
        <v>1</v>
      </c>
      <c r="F470" s="12">
        <v>81</v>
      </c>
      <c r="G470" s="12">
        <v>1</v>
      </c>
      <c r="H470" s="80">
        <f t="shared" si="51"/>
        <v>181</v>
      </c>
      <c r="I470" s="83">
        <v>100</v>
      </c>
      <c r="J470" s="81">
        <f t="shared" si="52"/>
        <v>18100</v>
      </c>
      <c r="L470" s="12"/>
      <c r="M470" s="12"/>
      <c r="N470" s="12"/>
      <c r="O470" s="12"/>
      <c r="R470" s="80">
        <f t="shared" si="53"/>
        <v>0</v>
      </c>
      <c r="S470" s="12"/>
      <c r="U470" s="80">
        <f t="shared" si="54"/>
        <v>0</v>
      </c>
      <c r="V470" s="81">
        <f t="shared" si="55"/>
        <v>18100</v>
      </c>
      <c r="W470" s="80">
        <f t="shared" si="56"/>
        <v>0</v>
      </c>
      <c r="Y470" s="81">
        <f t="shared" si="57"/>
        <v>18100</v>
      </c>
    </row>
    <row r="471" spans="1:26" s="87" customFormat="1" x14ac:dyDescent="0.55000000000000004">
      <c r="A471" s="54"/>
      <c r="B471" s="47"/>
      <c r="C471" s="48"/>
      <c r="D471" s="48"/>
      <c r="E471" s="48"/>
      <c r="F471" s="48"/>
      <c r="G471" s="48"/>
      <c r="H471" s="86"/>
      <c r="I471" s="48"/>
      <c r="J471" s="86"/>
      <c r="L471" s="48"/>
      <c r="M471" s="48"/>
      <c r="N471" s="48"/>
      <c r="O471" s="48"/>
      <c r="R471" s="86"/>
      <c r="S471" s="48"/>
      <c r="U471" s="86"/>
      <c r="V471" s="86"/>
      <c r="W471" s="86"/>
      <c r="Y471" s="86"/>
    </row>
    <row r="472" spans="1:26" s="85" customFormat="1" x14ac:dyDescent="0.55000000000000004">
      <c r="A472" s="53">
        <v>104</v>
      </c>
      <c r="B472" s="23" t="s">
        <v>23</v>
      </c>
      <c r="C472" s="12">
        <v>15964</v>
      </c>
      <c r="D472" s="12">
        <v>0</v>
      </c>
      <c r="E472" s="12">
        <v>3</v>
      </c>
      <c r="F472" s="12">
        <v>23</v>
      </c>
      <c r="G472" s="12">
        <v>1</v>
      </c>
      <c r="H472" s="80">
        <f t="shared" si="51"/>
        <v>323</v>
      </c>
      <c r="I472" s="83">
        <v>100</v>
      </c>
      <c r="J472" s="81">
        <f t="shared" si="52"/>
        <v>32300</v>
      </c>
      <c r="L472" s="12"/>
      <c r="M472" s="12"/>
      <c r="N472" s="12"/>
      <c r="O472" s="12"/>
      <c r="R472" s="80">
        <f t="shared" si="53"/>
        <v>0</v>
      </c>
      <c r="S472" s="12"/>
      <c r="U472" s="80">
        <f t="shared" si="54"/>
        <v>0</v>
      </c>
      <c r="V472" s="81">
        <f t="shared" si="55"/>
        <v>32300</v>
      </c>
      <c r="W472" s="80">
        <f t="shared" si="56"/>
        <v>0</v>
      </c>
      <c r="Y472" s="81">
        <f t="shared" si="57"/>
        <v>32300</v>
      </c>
    </row>
    <row r="473" spans="1:26" s="87" customFormat="1" x14ac:dyDescent="0.55000000000000004">
      <c r="A473" s="54"/>
      <c r="B473" s="47"/>
      <c r="C473" s="48"/>
      <c r="D473" s="48"/>
      <c r="E473" s="48"/>
      <c r="F473" s="48"/>
      <c r="G473" s="48"/>
      <c r="H473" s="86"/>
      <c r="I473" s="48"/>
      <c r="J473" s="86"/>
      <c r="L473" s="48"/>
      <c r="M473" s="48"/>
      <c r="N473" s="48"/>
      <c r="O473" s="48"/>
      <c r="R473" s="86"/>
      <c r="S473" s="48"/>
      <c r="U473" s="86"/>
      <c r="V473" s="86"/>
      <c r="W473" s="86"/>
      <c r="Y473" s="86"/>
    </row>
    <row r="474" spans="1:26" s="85" customFormat="1" x14ac:dyDescent="0.55000000000000004">
      <c r="A474" s="56">
        <v>105</v>
      </c>
      <c r="B474" s="23" t="s">
        <v>23</v>
      </c>
      <c r="C474" s="12">
        <v>15012</v>
      </c>
      <c r="D474" s="26">
        <v>0</v>
      </c>
      <c r="E474" s="26">
        <v>1</v>
      </c>
      <c r="F474" s="26">
        <v>38</v>
      </c>
      <c r="G474" s="12">
        <v>2</v>
      </c>
      <c r="H474" s="80">
        <f t="shared" si="51"/>
        <v>138</v>
      </c>
      <c r="I474" s="83">
        <v>150</v>
      </c>
      <c r="J474" s="81">
        <f t="shared" si="52"/>
        <v>20700</v>
      </c>
      <c r="L474" s="26" t="s">
        <v>160</v>
      </c>
      <c r="M474" s="26" t="s">
        <v>66</v>
      </c>
      <c r="N474" s="26">
        <v>2</v>
      </c>
      <c r="O474" s="26">
        <v>139.4</v>
      </c>
      <c r="P474" s="81">
        <v>100</v>
      </c>
      <c r="Q474" s="81">
        <v>6800</v>
      </c>
      <c r="R474" s="80">
        <f t="shared" si="53"/>
        <v>947920</v>
      </c>
      <c r="S474" s="26">
        <v>46</v>
      </c>
      <c r="U474" s="80">
        <f t="shared" si="54"/>
        <v>947920</v>
      </c>
      <c r="V474" s="81">
        <f t="shared" si="55"/>
        <v>968620</v>
      </c>
      <c r="W474" s="80">
        <f t="shared" si="56"/>
        <v>968620</v>
      </c>
      <c r="Y474" s="81">
        <f t="shared" si="57"/>
        <v>968620</v>
      </c>
    </row>
    <row r="475" spans="1:26" s="91" customFormat="1" x14ac:dyDescent="0.55000000000000004">
      <c r="A475" s="58"/>
      <c r="B475" s="40"/>
      <c r="C475" s="39"/>
      <c r="D475" s="39"/>
      <c r="E475" s="39"/>
      <c r="F475" s="39"/>
      <c r="G475" s="39"/>
      <c r="H475" s="90">
        <f t="shared" si="51"/>
        <v>0</v>
      </c>
      <c r="I475" s="39"/>
      <c r="J475" s="90">
        <f t="shared" si="52"/>
        <v>0</v>
      </c>
      <c r="L475" s="41" t="s">
        <v>72</v>
      </c>
      <c r="M475" s="39" t="s">
        <v>66</v>
      </c>
      <c r="N475" s="39">
        <v>3</v>
      </c>
      <c r="O475" s="39">
        <v>38.28</v>
      </c>
      <c r="P475" s="90">
        <v>100</v>
      </c>
      <c r="Q475" s="90">
        <v>6800</v>
      </c>
      <c r="R475" s="90">
        <f t="shared" si="53"/>
        <v>260304</v>
      </c>
      <c r="S475" s="39">
        <v>6</v>
      </c>
      <c r="U475" s="90">
        <f t="shared" si="54"/>
        <v>260304</v>
      </c>
      <c r="V475" s="90">
        <f t="shared" si="55"/>
        <v>260304</v>
      </c>
      <c r="W475" s="90">
        <f t="shared" si="56"/>
        <v>260304</v>
      </c>
      <c r="Y475" s="90">
        <f t="shared" si="57"/>
        <v>260304</v>
      </c>
      <c r="Z475" s="91">
        <v>0.3</v>
      </c>
    </row>
    <row r="476" spans="1:26" s="85" customFormat="1" x14ac:dyDescent="0.55000000000000004">
      <c r="A476" s="53"/>
      <c r="B476" s="23" t="s">
        <v>23</v>
      </c>
      <c r="C476" s="12">
        <v>15873</v>
      </c>
      <c r="D476" s="12">
        <v>2</v>
      </c>
      <c r="E476" s="12">
        <v>3</v>
      </c>
      <c r="F476" s="12">
        <v>30</v>
      </c>
      <c r="G476" s="12">
        <v>1</v>
      </c>
      <c r="H476" s="80">
        <f t="shared" si="51"/>
        <v>1130</v>
      </c>
      <c r="I476" s="83">
        <v>100</v>
      </c>
      <c r="J476" s="81">
        <f t="shared" si="52"/>
        <v>113000</v>
      </c>
      <c r="L476" s="12"/>
      <c r="M476" s="12"/>
      <c r="N476" s="12"/>
      <c r="O476" s="12"/>
      <c r="R476" s="80">
        <f t="shared" si="53"/>
        <v>0</v>
      </c>
      <c r="S476" s="12"/>
      <c r="U476" s="80">
        <f t="shared" si="54"/>
        <v>0</v>
      </c>
      <c r="V476" s="81">
        <f t="shared" si="55"/>
        <v>113000</v>
      </c>
      <c r="W476" s="80">
        <f t="shared" si="56"/>
        <v>0</v>
      </c>
      <c r="Y476" s="81">
        <f t="shared" si="57"/>
        <v>113000</v>
      </c>
    </row>
    <row r="477" spans="1:26" s="85" customFormat="1" x14ac:dyDescent="0.55000000000000004">
      <c r="A477" s="53"/>
      <c r="B477" s="23" t="s">
        <v>23</v>
      </c>
      <c r="C477" s="12">
        <v>15448</v>
      </c>
      <c r="D477" s="12">
        <v>1</v>
      </c>
      <c r="E477" s="12">
        <v>1</v>
      </c>
      <c r="F477" s="12">
        <v>20</v>
      </c>
      <c r="G477" s="12">
        <v>1</v>
      </c>
      <c r="H477" s="80">
        <f t="shared" si="51"/>
        <v>520</v>
      </c>
      <c r="I477" s="83">
        <v>100</v>
      </c>
      <c r="J477" s="81">
        <f t="shared" si="52"/>
        <v>52000</v>
      </c>
      <c r="L477" s="12"/>
      <c r="M477" s="12"/>
      <c r="N477" s="12"/>
      <c r="O477" s="12"/>
      <c r="R477" s="80">
        <f t="shared" si="53"/>
        <v>0</v>
      </c>
      <c r="S477" s="12"/>
      <c r="U477" s="80">
        <f t="shared" si="54"/>
        <v>0</v>
      </c>
      <c r="V477" s="81">
        <f t="shared" si="55"/>
        <v>52000</v>
      </c>
      <c r="W477" s="80">
        <f t="shared" si="56"/>
        <v>0</v>
      </c>
      <c r="Y477" s="81">
        <f t="shared" si="57"/>
        <v>52000</v>
      </c>
    </row>
    <row r="478" spans="1:26" s="85" customFormat="1" x14ac:dyDescent="0.55000000000000004">
      <c r="A478" s="53"/>
      <c r="B478" s="23" t="s">
        <v>23</v>
      </c>
      <c r="C478" s="12">
        <v>15994</v>
      </c>
      <c r="D478" s="12">
        <v>2</v>
      </c>
      <c r="E478" s="12">
        <v>1</v>
      </c>
      <c r="F478" s="12">
        <v>2</v>
      </c>
      <c r="G478" s="12">
        <v>1</v>
      </c>
      <c r="H478" s="80">
        <f t="shared" si="51"/>
        <v>902</v>
      </c>
      <c r="I478" s="83">
        <v>100</v>
      </c>
      <c r="J478" s="81">
        <f t="shared" si="52"/>
        <v>90200</v>
      </c>
      <c r="L478" s="12"/>
      <c r="M478" s="12"/>
      <c r="N478" s="12"/>
      <c r="O478" s="12"/>
      <c r="R478" s="80">
        <f t="shared" si="53"/>
        <v>0</v>
      </c>
      <c r="S478" s="12"/>
      <c r="U478" s="80">
        <f t="shared" si="54"/>
        <v>0</v>
      </c>
      <c r="V478" s="81">
        <f t="shared" si="55"/>
        <v>90200</v>
      </c>
      <c r="W478" s="80">
        <f t="shared" si="56"/>
        <v>0</v>
      </c>
      <c r="Y478" s="81">
        <f t="shared" si="57"/>
        <v>90200</v>
      </c>
    </row>
    <row r="479" spans="1:26" s="85" customFormat="1" x14ac:dyDescent="0.55000000000000004">
      <c r="A479" s="53"/>
      <c r="B479" s="23" t="s">
        <v>23</v>
      </c>
      <c r="C479" s="12">
        <v>15842</v>
      </c>
      <c r="D479" s="12">
        <v>1</v>
      </c>
      <c r="E479" s="12">
        <v>1</v>
      </c>
      <c r="F479" s="12">
        <v>63</v>
      </c>
      <c r="G479" s="12">
        <v>1</v>
      </c>
      <c r="H479" s="80">
        <f t="shared" si="51"/>
        <v>563</v>
      </c>
      <c r="I479" s="83">
        <v>150</v>
      </c>
      <c r="J479" s="81">
        <f t="shared" si="52"/>
        <v>84450</v>
      </c>
      <c r="L479" s="12"/>
      <c r="M479" s="12"/>
      <c r="N479" s="12"/>
      <c r="O479" s="12"/>
      <c r="R479" s="80">
        <f t="shared" si="53"/>
        <v>0</v>
      </c>
      <c r="S479" s="12"/>
      <c r="U479" s="80">
        <f t="shared" si="54"/>
        <v>0</v>
      </c>
      <c r="V479" s="81">
        <f t="shared" si="55"/>
        <v>84450</v>
      </c>
      <c r="W479" s="80">
        <f t="shared" si="56"/>
        <v>0</v>
      </c>
      <c r="Y479" s="81">
        <f t="shared" si="57"/>
        <v>84450</v>
      </c>
    </row>
    <row r="480" spans="1:26" s="87" customFormat="1" x14ac:dyDescent="0.55000000000000004">
      <c r="A480" s="54"/>
      <c r="B480" s="47"/>
      <c r="C480" s="48"/>
      <c r="D480" s="48"/>
      <c r="E480" s="48"/>
      <c r="F480" s="48"/>
      <c r="G480" s="48"/>
      <c r="H480" s="86"/>
      <c r="I480" s="48"/>
      <c r="J480" s="86"/>
      <c r="L480" s="48"/>
      <c r="M480" s="48"/>
      <c r="N480" s="48"/>
      <c r="O480" s="48"/>
      <c r="R480" s="86"/>
      <c r="S480" s="48"/>
      <c r="U480" s="86"/>
      <c r="V480" s="86"/>
      <c r="W480" s="86"/>
      <c r="Y480" s="86"/>
    </row>
    <row r="481" spans="1:25" s="85" customFormat="1" x14ac:dyDescent="0.55000000000000004">
      <c r="A481" s="53">
        <v>106</v>
      </c>
      <c r="B481" s="23" t="s">
        <v>23</v>
      </c>
      <c r="C481" s="12">
        <v>14900</v>
      </c>
      <c r="D481" s="12">
        <v>0</v>
      </c>
      <c r="E481" s="12">
        <v>2</v>
      </c>
      <c r="F481" s="12">
        <v>52</v>
      </c>
      <c r="G481" s="12">
        <v>2</v>
      </c>
      <c r="H481" s="80">
        <f t="shared" si="51"/>
        <v>252</v>
      </c>
      <c r="I481" s="83">
        <v>150</v>
      </c>
      <c r="J481" s="81">
        <f t="shared" si="52"/>
        <v>37800</v>
      </c>
      <c r="L481" s="12" t="s">
        <v>160</v>
      </c>
      <c r="M481" s="12" t="s">
        <v>329</v>
      </c>
      <c r="N481" s="12">
        <v>2</v>
      </c>
      <c r="O481" s="12">
        <v>42.5</v>
      </c>
      <c r="P481" s="81">
        <v>100</v>
      </c>
      <c r="Q481" s="81">
        <v>6800</v>
      </c>
      <c r="R481" s="80">
        <f t="shared" si="53"/>
        <v>289000</v>
      </c>
      <c r="S481" s="12">
        <v>51</v>
      </c>
      <c r="U481" s="80">
        <f t="shared" si="54"/>
        <v>289000</v>
      </c>
      <c r="V481" s="81">
        <f t="shared" si="55"/>
        <v>326800</v>
      </c>
      <c r="W481" s="80">
        <f t="shared" si="56"/>
        <v>326800</v>
      </c>
      <c r="Y481" s="81">
        <f t="shared" si="57"/>
        <v>326800</v>
      </c>
    </row>
    <row r="482" spans="1:25" s="87" customFormat="1" x14ac:dyDescent="0.55000000000000004">
      <c r="A482" s="54"/>
      <c r="B482" s="47"/>
      <c r="C482" s="48"/>
      <c r="D482" s="48"/>
      <c r="E482" s="48"/>
      <c r="F482" s="48"/>
      <c r="G482" s="48"/>
      <c r="H482" s="86"/>
      <c r="I482" s="48"/>
      <c r="J482" s="86"/>
      <c r="L482" s="48"/>
      <c r="M482" s="48"/>
      <c r="N482" s="48"/>
      <c r="O482" s="48"/>
      <c r="R482" s="86"/>
      <c r="S482" s="48"/>
      <c r="U482" s="86"/>
      <c r="V482" s="86"/>
      <c r="W482" s="86"/>
      <c r="Y482" s="86"/>
    </row>
    <row r="483" spans="1:25" s="85" customFormat="1" x14ac:dyDescent="0.55000000000000004">
      <c r="A483" s="53">
        <v>107</v>
      </c>
      <c r="B483" s="23" t="s">
        <v>23</v>
      </c>
      <c r="C483" s="12">
        <v>15150</v>
      </c>
      <c r="D483" s="12">
        <v>0</v>
      </c>
      <c r="E483" s="12">
        <v>3</v>
      </c>
      <c r="F483" s="12">
        <v>72</v>
      </c>
      <c r="G483" s="12">
        <v>1</v>
      </c>
      <c r="H483" s="80">
        <f t="shared" si="51"/>
        <v>372</v>
      </c>
      <c r="I483" s="83">
        <v>150</v>
      </c>
      <c r="J483" s="81">
        <f t="shared" si="52"/>
        <v>55800</v>
      </c>
      <c r="L483" s="12"/>
      <c r="M483" s="12"/>
      <c r="N483" s="12"/>
      <c r="O483" s="12"/>
      <c r="R483" s="80">
        <f t="shared" si="53"/>
        <v>0</v>
      </c>
      <c r="S483" s="12"/>
      <c r="U483" s="80">
        <f t="shared" si="54"/>
        <v>0</v>
      </c>
      <c r="V483" s="81">
        <f t="shared" si="55"/>
        <v>55800</v>
      </c>
      <c r="W483" s="80">
        <f t="shared" si="56"/>
        <v>0</v>
      </c>
      <c r="Y483" s="81">
        <f t="shared" si="57"/>
        <v>55800</v>
      </c>
    </row>
    <row r="484" spans="1:25" s="85" customFormat="1" x14ac:dyDescent="0.55000000000000004">
      <c r="A484" s="53"/>
      <c r="B484" s="23" t="s">
        <v>23</v>
      </c>
      <c r="C484" s="12">
        <v>15205</v>
      </c>
      <c r="D484" s="12">
        <v>0</v>
      </c>
      <c r="E484" s="12">
        <v>1</v>
      </c>
      <c r="F484" s="12">
        <v>87</v>
      </c>
      <c r="G484" s="12">
        <v>1</v>
      </c>
      <c r="H484" s="80">
        <f t="shared" si="51"/>
        <v>187</v>
      </c>
      <c r="I484" s="83">
        <v>100</v>
      </c>
      <c r="J484" s="81">
        <f t="shared" si="52"/>
        <v>18700</v>
      </c>
      <c r="L484" s="12"/>
      <c r="M484" s="12"/>
      <c r="N484" s="12"/>
      <c r="O484" s="12"/>
      <c r="R484" s="80">
        <f t="shared" si="53"/>
        <v>0</v>
      </c>
      <c r="S484" s="12"/>
      <c r="U484" s="80">
        <f t="shared" si="54"/>
        <v>0</v>
      </c>
      <c r="V484" s="81">
        <f t="shared" si="55"/>
        <v>18700</v>
      </c>
      <c r="W484" s="80">
        <f t="shared" si="56"/>
        <v>0</v>
      </c>
      <c r="Y484" s="81">
        <f t="shared" si="57"/>
        <v>18700</v>
      </c>
    </row>
    <row r="485" spans="1:25" s="85" customFormat="1" x14ac:dyDescent="0.55000000000000004">
      <c r="A485" s="53"/>
      <c r="B485" s="23" t="s">
        <v>23</v>
      </c>
      <c r="C485" s="12">
        <v>15242</v>
      </c>
      <c r="D485" s="12">
        <v>1</v>
      </c>
      <c r="E485" s="12">
        <v>1</v>
      </c>
      <c r="F485" s="12">
        <v>81</v>
      </c>
      <c r="G485" s="12">
        <v>1</v>
      </c>
      <c r="H485" s="80">
        <f t="shared" si="51"/>
        <v>581</v>
      </c>
      <c r="I485" s="83">
        <v>130</v>
      </c>
      <c r="J485" s="81">
        <f t="shared" si="52"/>
        <v>75530</v>
      </c>
      <c r="L485" s="12"/>
      <c r="M485" s="12"/>
      <c r="N485" s="12"/>
      <c r="O485" s="12"/>
      <c r="R485" s="80">
        <f t="shared" si="53"/>
        <v>0</v>
      </c>
      <c r="S485" s="12"/>
      <c r="U485" s="80">
        <f t="shared" si="54"/>
        <v>0</v>
      </c>
      <c r="V485" s="81">
        <f t="shared" si="55"/>
        <v>75530</v>
      </c>
      <c r="W485" s="80">
        <f t="shared" si="56"/>
        <v>0</v>
      </c>
      <c r="Y485" s="81">
        <f t="shared" si="57"/>
        <v>75530</v>
      </c>
    </row>
    <row r="486" spans="1:25" s="87" customFormat="1" x14ac:dyDescent="0.55000000000000004">
      <c r="A486" s="54"/>
      <c r="B486" s="47"/>
      <c r="C486" s="48"/>
      <c r="D486" s="48"/>
      <c r="E486" s="48"/>
      <c r="F486" s="48"/>
      <c r="G486" s="48"/>
      <c r="H486" s="86"/>
      <c r="I486" s="48"/>
      <c r="J486" s="86"/>
      <c r="L486" s="48"/>
      <c r="M486" s="48"/>
      <c r="N486" s="48"/>
      <c r="O486" s="48"/>
      <c r="R486" s="86"/>
      <c r="S486" s="48"/>
      <c r="U486" s="86"/>
      <c r="V486" s="86"/>
      <c r="W486" s="86"/>
      <c r="Y486" s="86"/>
    </row>
    <row r="487" spans="1:25" s="85" customFormat="1" x14ac:dyDescent="0.55000000000000004">
      <c r="A487" s="53">
        <v>108</v>
      </c>
      <c r="B487" s="23" t="s">
        <v>23</v>
      </c>
      <c r="C487" s="12">
        <v>15011</v>
      </c>
      <c r="D487" s="12">
        <v>0</v>
      </c>
      <c r="E487" s="12">
        <v>3</v>
      </c>
      <c r="F487" s="12">
        <v>92</v>
      </c>
      <c r="G487" s="12">
        <v>2</v>
      </c>
      <c r="H487" s="80">
        <f t="shared" si="51"/>
        <v>392</v>
      </c>
      <c r="I487" s="83">
        <v>130</v>
      </c>
      <c r="J487" s="81">
        <f t="shared" si="52"/>
        <v>50960</v>
      </c>
      <c r="L487" s="12" t="s">
        <v>160</v>
      </c>
      <c r="M487" s="12" t="s">
        <v>66</v>
      </c>
      <c r="N487" s="12">
        <v>2</v>
      </c>
      <c r="O487" s="12">
        <v>92.8</v>
      </c>
      <c r="P487" s="81">
        <v>100</v>
      </c>
      <c r="Q487" s="81">
        <v>6800</v>
      </c>
      <c r="R487" s="80">
        <f t="shared" si="53"/>
        <v>631040</v>
      </c>
      <c r="S487" s="12">
        <v>31</v>
      </c>
      <c r="U487" s="80">
        <f t="shared" si="54"/>
        <v>631040</v>
      </c>
      <c r="V487" s="81">
        <f t="shared" si="55"/>
        <v>682000</v>
      </c>
      <c r="W487" s="80">
        <f t="shared" si="56"/>
        <v>682000</v>
      </c>
      <c r="Y487" s="81">
        <f t="shared" si="57"/>
        <v>682000</v>
      </c>
    </row>
    <row r="488" spans="1:25" s="85" customFormat="1" x14ac:dyDescent="0.55000000000000004">
      <c r="A488" s="53"/>
      <c r="B488" s="23"/>
      <c r="C488" s="12"/>
      <c r="D488" s="12"/>
      <c r="E488" s="12"/>
      <c r="F488" s="12"/>
      <c r="G488" s="12"/>
      <c r="H488" s="80">
        <f t="shared" si="51"/>
        <v>0</v>
      </c>
      <c r="I488" s="83"/>
      <c r="J488" s="81">
        <f t="shared" si="52"/>
        <v>0</v>
      </c>
      <c r="L488" s="12"/>
      <c r="M488" s="12" t="s">
        <v>161</v>
      </c>
      <c r="N488" s="12">
        <v>2</v>
      </c>
      <c r="O488" s="12">
        <v>6.93</v>
      </c>
      <c r="P488" s="81">
        <v>100</v>
      </c>
      <c r="Q488" s="81">
        <v>6800</v>
      </c>
      <c r="R488" s="80">
        <f t="shared" si="53"/>
        <v>47124</v>
      </c>
      <c r="S488" s="12">
        <v>31</v>
      </c>
      <c r="U488" s="80">
        <f t="shared" si="54"/>
        <v>47124</v>
      </c>
      <c r="V488" s="81">
        <f t="shared" si="55"/>
        <v>47124</v>
      </c>
      <c r="W488" s="80">
        <f t="shared" si="56"/>
        <v>47124</v>
      </c>
      <c r="Y488" s="81">
        <f t="shared" si="57"/>
        <v>47124</v>
      </c>
    </row>
    <row r="489" spans="1:25" s="85" customFormat="1" x14ac:dyDescent="0.55000000000000004">
      <c r="A489" s="53"/>
      <c r="B489" s="23" t="s">
        <v>23</v>
      </c>
      <c r="C489" s="12">
        <v>15951</v>
      </c>
      <c r="D489" s="12">
        <v>4</v>
      </c>
      <c r="E489" s="12">
        <v>0</v>
      </c>
      <c r="F489" s="12">
        <v>68</v>
      </c>
      <c r="G489" s="12">
        <v>1</v>
      </c>
      <c r="H489" s="80">
        <f t="shared" si="51"/>
        <v>1668</v>
      </c>
      <c r="I489" s="83">
        <v>100</v>
      </c>
      <c r="J489" s="81">
        <f t="shared" si="52"/>
        <v>166800</v>
      </c>
      <c r="L489" s="12"/>
      <c r="M489" s="12"/>
      <c r="N489" s="12"/>
      <c r="O489" s="12"/>
      <c r="R489" s="80">
        <f t="shared" si="53"/>
        <v>0</v>
      </c>
      <c r="S489" s="12"/>
      <c r="U489" s="80">
        <f t="shared" si="54"/>
        <v>0</v>
      </c>
      <c r="V489" s="81">
        <f t="shared" si="55"/>
        <v>166800</v>
      </c>
      <c r="W489" s="80">
        <f t="shared" si="56"/>
        <v>0</v>
      </c>
      <c r="Y489" s="81">
        <f t="shared" si="57"/>
        <v>166800</v>
      </c>
    </row>
    <row r="490" spans="1:25" s="87" customFormat="1" x14ac:dyDescent="0.55000000000000004">
      <c r="A490" s="54"/>
      <c r="B490" s="47"/>
      <c r="C490" s="48"/>
      <c r="D490" s="48"/>
      <c r="E490" s="48"/>
      <c r="F490" s="48"/>
      <c r="G490" s="48"/>
      <c r="H490" s="86"/>
      <c r="I490" s="48"/>
      <c r="J490" s="86"/>
      <c r="L490" s="48"/>
      <c r="M490" s="48"/>
      <c r="N490" s="48"/>
      <c r="O490" s="48"/>
      <c r="R490" s="86"/>
      <c r="S490" s="48"/>
      <c r="U490" s="86"/>
      <c r="V490" s="86"/>
      <c r="W490" s="86"/>
      <c r="Y490" s="86"/>
    </row>
    <row r="491" spans="1:25" s="85" customFormat="1" x14ac:dyDescent="0.55000000000000004">
      <c r="A491" s="53">
        <v>109</v>
      </c>
      <c r="B491" s="23" t="s">
        <v>23</v>
      </c>
      <c r="C491" s="12">
        <v>14867</v>
      </c>
      <c r="D491" s="12">
        <v>0</v>
      </c>
      <c r="E491" s="12">
        <v>2</v>
      </c>
      <c r="F491" s="12">
        <v>35</v>
      </c>
      <c r="G491" s="12">
        <v>1</v>
      </c>
      <c r="H491" s="80">
        <f t="shared" si="51"/>
        <v>235</v>
      </c>
      <c r="I491" s="83">
        <v>150</v>
      </c>
      <c r="J491" s="81">
        <f t="shared" si="52"/>
        <v>35250</v>
      </c>
      <c r="L491" s="12"/>
      <c r="M491" s="12"/>
      <c r="N491" s="12"/>
      <c r="O491" s="12"/>
      <c r="R491" s="80">
        <f t="shared" si="53"/>
        <v>0</v>
      </c>
      <c r="S491" s="12"/>
      <c r="U491" s="80">
        <f t="shared" si="54"/>
        <v>0</v>
      </c>
      <c r="V491" s="81">
        <f t="shared" si="55"/>
        <v>35250</v>
      </c>
      <c r="W491" s="80">
        <f t="shared" si="56"/>
        <v>0</v>
      </c>
      <c r="Y491" s="81">
        <f t="shared" si="57"/>
        <v>35250</v>
      </c>
    </row>
    <row r="492" spans="1:25" s="87" customFormat="1" x14ac:dyDescent="0.55000000000000004">
      <c r="A492" s="54"/>
      <c r="B492" s="47"/>
      <c r="C492" s="48"/>
      <c r="D492" s="48"/>
      <c r="E492" s="48"/>
      <c r="F492" s="48"/>
      <c r="G492" s="48"/>
      <c r="H492" s="86"/>
      <c r="I492" s="48"/>
      <c r="J492" s="86"/>
      <c r="L492" s="48"/>
      <c r="M492" s="48"/>
      <c r="N492" s="48"/>
      <c r="O492" s="48"/>
      <c r="R492" s="86"/>
      <c r="S492" s="48"/>
      <c r="U492" s="86"/>
      <c r="V492" s="86"/>
      <c r="W492" s="86"/>
      <c r="Y492" s="86"/>
    </row>
    <row r="493" spans="1:25" s="85" customFormat="1" x14ac:dyDescent="0.55000000000000004">
      <c r="A493" s="53">
        <v>110</v>
      </c>
      <c r="B493" s="23" t="s">
        <v>23</v>
      </c>
      <c r="C493" s="12">
        <v>15863</v>
      </c>
      <c r="D493" s="12">
        <v>2</v>
      </c>
      <c r="E493" s="12">
        <v>3</v>
      </c>
      <c r="F493" s="12">
        <v>17</v>
      </c>
      <c r="G493" s="12">
        <v>1</v>
      </c>
      <c r="H493" s="80">
        <f t="shared" si="51"/>
        <v>1117</v>
      </c>
      <c r="I493" s="83">
        <v>130</v>
      </c>
      <c r="J493" s="81">
        <f t="shared" si="52"/>
        <v>145210</v>
      </c>
      <c r="L493" s="12"/>
      <c r="M493" s="12"/>
      <c r="N493" s="12"/>
      <c r="O493" s="12"/>
      <c r="R493" s="80">
        <f t="shared" si="53"/>
        <v>0</v>
      </c>
      <c r="S493" s="12"/>
      <c r="U493" s="80">
        <f t="shared" si="54"/>
        <v>0</v>
      </c>
      <c r="V493" s="81">
        <f t="shared" si="55"/>
        <v>145210</v>
      </c>
      <c r="W493" s="80">
        <f t="shared" si="56"/>
        <v>0</v>
      </c>
      <c r="Y493" s="81">
        <f t="shared" si="57"/>
        <v>145210</v>
      </c>
    </row>
    <row r="494" spans="1:25" s="87" customFormat="1" x14ac:dyDescent="0.55000000000000004">
      <c r="A494" s="54"/>
      <c r="B494" s="47"/>
      <c r="C494" s="48"/>
      <c r="D494" s="48"/>
      <c r="E494" s="48"/>
      <c r="F494" s="48"/>
      <c r="G494" s="48"/>
      <c r="H494" s="86"/>
      <c r="I494" s="48"/>
      <c r="J494" s="86"/>
      <c r="L494" s="48"/>
      <c r="M494" s="48"/>
      <c r="N494" s="48"/>
      <c r="O494" s="48"/>
      <c r="R494" s="86"/>
      <c r="S494" s="48"/>
      <c r="U494" s="86"/>
      <c r="V494" s="86"/>
      <c r="W494" s="86"/>
      <c r="Y494" s="86"/>
    </row>
    <row r="495" spans="1:25" s="85" customFormat="1" x14ac:dyDescent="0.55000000000000004">
      <c r="A495" s="53">
        <v>111</v>
      </c>
      <c r="B495" s="23" t="s">
        <v>23</v>
      </c>
      <c r="C495" s="12">
        <v>15050</v>
      </c>
      <c r="D495" s="12">
        <v>0</v>
      </c>
      <c r="E495" s="12">
        <v>2</v>
      </c>
      <c r="F495" s="12">
        <v>64</v>
      </c>
      <c r="G495" s="12">
        <v>4</v>
      </c>
      <c r="H495" s="80">
        <f t="shared" si="51"/>
        <v>264</v>
      </c>
      <c r="I495" s="83">
        <v>150</v>
      </c>
      <c r="J495" s="81">
        <f t="shared" si="52"/>
        <v>39600</v>
      </c>
      <c r="L495" s="12"/>
      <c r="M495" s="12"/>
      <c r="N495" s="12"/>
      <c r="O495" s="12"/>
      <c r="R495" s="80">
        <f t="shared" si="53"/>
        <v>0</v>
      </c>
      <c r="S495" s="12"/>
      <c r="U495" s="80">
        <f t="shared" si="54"/>
        <v>0</v>
      </c>
      <c r="V495" s="81">
        <f t="shared" si="55"/>
        <v>39600</v>
      </c>
      <c r="W495" s="80">
        <f t="shared" si="56"/>
        <v>0</v>
      </c>
      <c r="Y495" s="81">
        <f t="shared" si="57"/>
        <v>39600</v>
      </c>
    </row>
    <row r="496" spans="1:25" s="87" customFormat="1" x14ac:dyDescent="0.55000000000000004">
      <c r="A496" s="54"/>
      <c r="B496" s="47"/>
      <c r="C496" s="48"/>
      <c r="D496" s="48"/>
      <c r="E496" s="48"/>
      <c r="F496" s="48"/>
      <c r="G496" s="48"/>
      <c r="H496" s="86"/>
      <c r="I496" s="48"/>
      <c r="J496" s="86"/>
      <c r="L496" s="48"/>
      <c r="M496" s="48"/>
      <c r="N496" s="48"/>
      <c r="O496" s="48"/>
      <c r="R496" s="86"/>
      <c r="S496" s="48"/>
      <c r="U496" s="86"/>
      <c r="V496" s="86"/>
      <c r="W496" s="86"/>
      <c r="Y496" s="86"/>
    </row>
    <row r="497" spans="1:26" s="85" customFormat="1" x14ac:dyDescent="0.55000000000000004">
      <c r="A497" s="53">
        <v>112</v>
      </c>
      <c r="B497" s="23" t="s">
        <v>23</v>
      </c>
      <c r="C497" s="12">
        <v>15850</v>
      </c>
      <c r="D497" s="12">
        <v>2</v>
      </c>
      <c r="E497" s="12">
        <v>3</v>
      </c>
      <c r="F497" s="12">
        <v>6</v>
      </c>
      <c r="G497" s="12">
        <v>1</v>
      </c>
      <c r="H497" s="80">
        <f t="shared" si="51"/>
        <v>1106</v>
      </c>
      <c r="I497" s="83">
        <v>100</v>
      </c>
      <c r="J497" s="81">
        <f t="shared" si="52"/>
        <v>110600</v>
      </c>
      <c r="L497" s="12"/>
      <c r="M497" s="12"/>
      <c r="N497" s="12"/>
      <c r="O497" s="12"/>
      <c r="R497" s="80">
        <f t="shared" si="53"/>
        <v>0</v>
      </c>
      <c r="S497" s="12"/>
      <c r="U497" s="80">
        <f t="shared" si="54"/>
        <v>0</v>
      </c>
      <c r="V497" s="81">
        <f t="shared" si="55"/>
        <v>110600</v>
      </c>
      <c r="W497" s="80">
        <f t="shared" si="56"/>
        <v>0</v>
      </c>
      <c r="Y497" s="81">
        <f t="shared" si="57"/>
        <v>110600</v>
      </c>
    </row>
    <row r="498" spans="1:26" s="85" customFormat="1" x14ac:dyDescent="0.55000000000000004">
      <c r="A498" s="53"/>
      <c r="B498" s="23" t="s">
        <v>23</v>
      </c>
      <c r="C498" s="12">
        <v>15831</v>
      </c>
      <c r="D498" s="12">
        <v>1</v>
      </c>
      <c r="E498" s="12">
        <v>3</v>
      </c>
      <c r="F498" s="12">
        <v>37</v>
      </c>
      <c r="G498" s="12">
        <v>1</v>
      </c>
      <c r="H498" s="80">
        <f t="shared" si="51"/>
        <v>737</v>
      </c>
      <c r="I498" s="83">
        <v>130</v>
      </c>
      <c r="J498" s="81">
        <f t="shared" si="52"/>
        <v>95810</v>
      </c>
      <c r="L498" s="12"/>
      <c r="M498" s="12"/>
      <c r="N498" s="12"/>
      <c r="O498" s="12"/>
      <c r="R498" s="80">
        <f t="shared" si="53"/>
        <v>0</v>
      </c>
      <c r="S498" s="12"/>
      <c r="U498" s="80">
        <f t="shared" si="54"/>
        <v>0</v>
      </c>
      <c r="V498" s="81">
        <f t="shared" si="55"/>
        <v>95810</v>
      </c>
      <c r="W498" s="80">
        <f t="shared" si="56"/>
        <v>0</v>
      </c>
      <c r="Y498" s="81">
        <f t="shared" si="57"/>
        <v>95810</v>
      </c>
    </row>
    <row r="499" spans="1:26" s="87" customFormat="1" x14ac:dyDescent="0.55000000000000004">
      <c r="A499" s="54"/>
      <c r="B499" s="47"/>
      <c r="C499" s="48"/>
      <c r="D499" s="48"/>
      <c r="E499" s="48"/>
      <c r="F499" s="48"/>
      <c r="G499" s="48"/>
      <c r="H499" s="86"/>
      <c r="I499" s="48"/>
      <c r="J499" s="86"/>
      <c r="L499" s="48"/>
      <c r="M499" s="48"/>
      <c r="N499" s="48"/>
      <c r="O499" s="48"/>
      <c r="R499" s="86"/>
      <c r="S499" s="48"/>
      <c r="U499" s="86"/>
      <c r="V499" s="86"/>
      <c r="W499" s="86"/>
      <c r="Y499" s="86"/>
    </row>
    <row r="500" spans="1:26" s="85" customFormat="1" x14ac:dyDescent="0.55000000000000004">
      <c r="A500" s="53">
        <v>113</v>
      </c>
      <c r="B500" s="23" t="s">
        <v>23</v>
      </c>
      <c r="C500" s="12">
        <v>14905</v>
      </c>
      <c r="D500" s="12">
        <v>1</v>
      </c>
      <c r="E500" s="12">
        <v>1</v>
      </c>
      <c r="F500" s="12">
        <v>58</v>
      </c>
      <c r="G500" s="12">
        <v>2</v>
      </c>
      <c r="H500" s="80">
        <f t="shared" si="51"/>
        <v>558</v>
      </c>
      <c r="I500" s="83">
        <v>130</v>
      </c>
      <c r="J500" s="81">
        <f t="shared" si="52"/>
        <v>72540</v>
      </c>
      <c r="L500" s="12" t="s">
        <v>160</v>
      </c>
      <c r="M500" s="12" t="s">
        <v>66</v>
      </c>
      <c r="N500" s="12">
        <v>2</v>
      </c>
      <c r="O500" s="12">
        <v>102.6</v>
      </c>
      <c r="P500" s="81">
        <v>100</v>
      </c>
      <c r="Q500" s="81">
        <v>6800</v>
      </c>
      <c r="R500" s="80">
        <f t="shared" si="53"/>
        <v>697680</v>
      </c>
      <c r="S500" s="12">
        <v>31</v>
      </c>
      <c r="U500" s="80">
        <f t="shared" si="54"/>
        <v>697680</v>
      </c>
      <c r="V500" s="81">
        <f t="shared" si="55"/>
        <v>770220</v>
      </c>
      <c r="W500" s="80">
        <f t="shared" si="56"/>
        <v>770220</v>
      </c>
      <c r="Y500" s="81">
        <f t="shared" si="57"/>
        <v>770220</v>
      </c>
    </row>
    <row r="501" spans="1:26" s="85" customFormat="1" x14ac:dyDescent="0.55000000000000004">
      <c r="A501" s="53"/>
      <c r="B501" s="23"/>
      <c r="C501" s="12"/>
      <c r="D501" s="12"/>
      <c r="E501" s="12"/>
      <c r="F501" s="12"/>
      <c r="G501" s="12"/>
      <c r="H501" s="80">
        <f t="shared" si="51"/>
        <v>0</v>
      </c>
      <c r="I501" s="83"/>
      <c r="J501" s="81">
        <f t="shared" si="52"/>
        <v>0</v>
      </c>
      <c r="L501" s="12"/>
      <c r="M501" s="12" t="s">
        <v>161</v>
      </c>
      <c r="N501" s="12">
        <v>2</v>
      </c>
      <c r="O501" s="12">
        <v>8.75</v>
      </c>
      <c r="P501" s="81">
        <v>100</v>
      </c>
      <c r="Q501" s="81">
        <v>6800</v>
      </c>
      <c r="R501" s="80">
        <f t="shared" si="53"/>
        <v>59500</v>
      </c>
      <c r="S501" s="12">
        <v>31</v>
      </c>
      <c r="U501" s="80">
        <f t="shared" si="54"/>
        <v>59500</v>
      </c>
      <c r="V501" s="81">
        <f t="shared" si="55"/>
        <v>59500</v>
      </c>
      <c r="W501" s="80">
        <f t="shared" si="56"/>
        <v>59500</v>
      </c>
      <c r="Y501" s="81">
        <f t="shared" si="57"/>
        <v>59500</v>
      </c>
    </row>
    <row r="502" spans="1:26" s="87" customFormat="1" x14ac:dyDescent="0.55000000000000004">
      <c r="A502" s="54"/>
      <c r="B502" s="47"/>
      <c r="C502" s="48"/>
      <c r="D502" s="48"/>
      <c r="E502" s="48"/>
      <c r="F502" s="48"/>
      <c r="G502" s="48"/>
      <c r="H502" s="86"/>
      <c r="I502" s="48"/>
      <c r="J502" s="86"/>
      <c r="L502" s="48"/>
      <c r="M502" s="48"/>
      <c r="N502" s="48"/>
      <c r="O502" s="48"/>
      <c r="R502" s="86"/>
      <c r="S502" s="48"/>
      <c r="U502" s="86"/>
      <c r="V502" s="86"/>
      <c r="W502" s="86"/>
      <c r="Y502" s="86"/>
    </row>
    <row r="503" spans="1:26" s="85" customFormat="1" x14ac:dyDescent="0.55000000000000004">
      <c r="A503" s="53">
        <v>114</v>
      </c>
      <c r="B503" s="23" t="s">
        <v>23</v>
      </c>
      <c r="C503" s="12">
        <v>15843</v>
      </c>
      <c r="D503" s="12">
        <v>1</v>
      </c>
      <c r="E503" s="12">
        <v>2</v>
      </c>
      <c r="F503" s="12">
        <v>28</v>
      </c>
      <c r="G503" s="12">
        <v>1</v>
      </c>
      <c r="H503" s="80">
        <f t="shared" si="51"/>
        <v>628</v>
      </c>
      <c r="I503" s="83">
        <v>150</v>
      </c>
      <c r="J503" s="81">
        <f t="shared" si="52"/>
        <v>94200</v>
      </c>
      <c r="L503" s="12"/>
      <c r="M503" s="12"/>
      <c r="N503" s="12"/>
      <c r="O503" s="12"/>
      <c r="R503" s="80">
        <f t="shared" si="53"/>
        <v>0</v>
      </c>
      <c r="S503" s="12"/>
      <c r="U503" s="80">
        <f t="shared" si="54"/>
        <v>0</v>
      </c>
      <c r="V503" s="81">
        <f t="shared" si="55"/>
        <v>94200</v>
      </c>
      <c r="W503" s="80">
        <f t="shared" si="56"/>
        <v>0</v>
      </c>
      <c r="Y503" s="81">
        <f t="shared" si="57"/>
        <v>94200</v>
      </c>
    </row>
    <row r="504" spans="1:26" s="87" customFormat="1" x14ac:dyDescent="0.55000000000000004">
      <c r="A504" s="54"/>
      <c r="B504" s="47"/>
      <c r="C504" s="48"/>
      <c r="D504" s="48"/>
      <c r="E504" s="48"/>
      <c r="F504" s="48"/>
      <c r="G504" s="48"/>
      <c r="H504" s="86"/>
      <c r="I504" s="48"/>
      <c r="J504" s="86"/>
      <c r="L504" s="48"/>
      <c r="M504" s="48"/>
      <c r="N504" s="48"/>
      <c r="O504" s="48"/>
      <c r="R504" s="86"/>
      <c r="S504" s="48"/>
      <c r="U504" s="86"/>
      <c r="V504" s="86"/>
      <c r="W504" s="86"/>
      <c r="Y504" s="86"/>
    </row>
    <row r="505" spans="1:26" s="85" customFormat="1" x14ac:dyDescent="0.55000000000000004">
      <c r="A505" s="53">
        <v>115</v>
      </c>
      <c r="B505" s="23" t="s">
        <v>23</v>
      </c>
      <c r="C505" s="26">
        <v>15028</v>
      </c>
      <c r="D505" s="26">
        <v>0</v>
      </c>
      <c r="E505" s="26">
        <v>1</v>
      </c>
      <c r="F505" s="26">
        <v>71</v>
      </c>
      <c r="G505" s="12">
        <v>2</v>
      </c>
      <c r="H505" s="80">
        <f t="shared" si="51"/>
        <v>171</v>
      </c>
      <c r="I505" s="83">
        <v>100</v>
      </c>
      <c r="J505" s="81">
        <f t="shared" si="52"/>
        <v>17100</v>
      </c>
      <c r="L505" s="12" t="s">
        <v>160</v>
      </c>
      <c r="M505" s="26" t="s">
        <v>66</v>
      </c>
      <c r="N505" s="26">
        <v>2</v>
      </c>
      <c r="O505" s="26">
        <v>252</v>
      </c>
      <c r="P505" s="81">
        <v>100</v>
      </c>
      <c r="Q505" s="81">
        <v>6800</v>
      </c>
      <c r="R505" s="80">
        <f t="shared" si="53"/>
        <v>1713600</v>
      </c>
      <c r="S505" s="26">
        <v>8</v>
      </c>
      <c r="U505" s="80">
        <f t="shared" si="54"/>
        <v>1713600</v>
      </c>
      <c r="V505" s="81">
        <f t="shared" si="55"/>
        <v>1730700</v>
      </c>
      <c r="W505" s="80">
        <f t="shared" si="56"/>
        <v>1730700</v>
      </c>
      <c r="Y505" s="81">
        <f t="shared" si="57"/>
        <v>1730700</v>
      </c>
    </row>
    <row r="506" spans="1:26" s="91" customFormat="1" x14ac:dyDescent="0.55000000000000004">
      <c r="A506" s="58"/>
      <c r="B506" s="40"/>
      <c r="C506" s="39"/>
      <c r="D506" s="39"/>
      <c r="E506" s="39"/>
      <c r="F506" s="39"/>
      <c r="G506" s="39"/>
      <c r="H506" s="90">
        <f t="shared" si="51"/>
        <v>0</v>
      </c>
      <c r="I506" s="39"/>
      <c r="J506" s="90">
        <f t="shared" si="52"/>
        <v>0</v>
      </c>
      <c r="L506" s="41" t="s">
        <v>72</v>
      </c>
      <c r="M506" s="39" t="s">
        <v>497</v>
      </c>
      <c r="N506" s="39">
        <v>3</v>
      </c>
      <c r="O506" s="39">
        <v>39</v>
      </c>
      <c r="P506" s="90">
        <v>100</v>
      </c>
      <c r="Q506" s="90">
        <v>8200</v>
      </c>
      <c r="R506" s="90">
        <f t="shared" si="53"/>
        <v>319800</v>
      </c>
      <c r="S506" s="39">
        <v>8</v>
      </c>
      <c r="U506" s="90">
        <f t="shared" si="54"/>
        <v>319800</v>
      </c>
      <c r="V506" s="90">
        <f t="shared" si="55"/>
        <v>319800</v>
      </c>
      <c r="W506" s="90">
        <f t="shared" si="56"/>
        <v>319800</v>
      </c>
      <c r="Y506" s="90">
        <f t="shared" si="57"/>
        <v>319800</v>
      </c>
      <c r="Z506" s="91">
        <v>0.3</v>
      </c>
    </row>
    <row r="507" spans="1:26" s="85" customFormat="1" x14ac:dyDescent="0.55000000000000004">
      <c r="A507" s="56"/>
      <c r="B507" s="23"/>
      <c r="C507" s="26"/>
      <c r="D507" s="26"/>
      <c r="E507" s="26"/>
      <c r="F507" s="26"/>
      <c r="G507" s="12"/>
      <c r="H507" s="80">
        <f t="shared" si="51"/>
        <v>0</v>
      </c>
      <c r="I507" s="83"/>
      <c r="J507" s="81">
        <f t="shared" si="52"/>
        <v>0</v>
      </c>
      <c r="L507" s="26"/>
      <c r="M507" s="26" t="s">
        <v>161</v>
      </c>
      <c r="N507" s="26">
        <v>2</v>
      </c>
      <c r="O507" s="26">
        <v>12.5</v>
      </c>
      <c r="P507" s="81">
        <v>100</v>
      </c>
      <c r="Q507" s="81">
        <v>6800</v>
      </c>
      <c r="R507" s="80">
        <f t="shared" si="53"/>
        <v>85000</v>
      </c>
      <c r="S507" s="26">
        <v>51</v>
      </c>
      <c r="U507" s="80">
        <f t="shared" si="54"/>
        <v>85000</v>
      </c>
      <c r="V507" s="81">
        <f t="shared" si="55"/>
        <v>85000</v>
      </c>
      <c r="W507" s="80">
        <f t="shared" si="56"/>
        <v>85000</v>
      </c>
      <c r="Y507" s="81">
        <f t="shared" si="57"/>
        <v>85000</v>
      </c>
    </row>
    <row r="508" spans="1:26" s="85" customFormat="1" x14ac:dyDescent="0.55000000000000004">
      <c r="A508" s="56"/>
      <c r="B508" s="23"/>
      <c r="C508" s="26"/>
      <c r="D508" s="26"/>
      <c r="E508" s="26"/>
      <c r="F508" s="26"/>
      <c r="G508" s="12"/>
      <c r="H508" s="80">
        <f t="shared" si="51"/>
        <v>0</v>
      </c>
      <c r="I508" s="83"/>
      <c r="J508" s="81">
        <f t="shared" si="52"/>
        <v>0</v>
      </c>
      <c r="L508" s="26"/>
      <c r="M508" s="26" t="s">
        <v>66</v>
      </c>
      <c r="N508" s="26">
        <v>2</v>
      </c>
      <c r="O508" s="26">
        <v>153</v>
      </c>
      <c r="P508" s="81">
        <v>100</v>
      </c>
      <c r="Q508" s="81">
        <v>6800</v>
      </c>
      <c r="R508" s="80">
        <f t="shared" si="53"/>
        <v>1040400</v>
      </c>
      <c r="S508" s="26">
        <v>8</v>
      </c>
      <c r="U508" s="80">
        <f t="shared" si="54"/>
        <v>1040400</v>
      </c>
      <c r="V508" s="81">
        <f t="shared" si="55"/>
        <v>1040400</v>
      </c>
      <c r="W508" s="80">
        <f t="shared" si="56"/>
        <v>1040400</v>
      </c>
      <c r="Y508" s="81">
        <f t="shared" si="57"/>
        <v>1040400</v>
      </c>
    </row>
    <row r="509" spans="1:26" s="85" customFormat="1" x14ac:dyDescent="0.55000000000000004">
      <c r="A509" s="53"/>
      <c r="B509" s="23" t="s">
        <v>23</v>
      </c>
      <c r="C509" s="12">
        <v>15402</v>
      </c>
      <c r="D509" s="12">
        <v>7</v>
      </c>
      <c r="E509" s="12">
        <v>0</v>
      </c>
      <c r="F509" s="12">
        <v>96</v>
      </c>
      <c r="G509" s="12">
        <v>1</v>
      </c>
      <c r="H509" s="80">
        <f t="shared" si="51"/>
        <v>2896</v>
      </c>
      <c r="I509" s="83">
        <v>100</v>
      </c>
      <c r="J509" s="81">
        <f t="shared" si="52"/>
        <v>289600</v>
      </c>
      <c r="L509" s="12"/>
      <c r="M509" s="12"/>
      <c r="N509" s="12"/>
      <c r="O509" s="12"/>
      <c r="R509" s="80">
        <f t="shared" si="53"/>
        <v>0</v>
      </c>
      <c r="S509" s="12"/>
      <c r="U509" s="80">
        <f t="shared" si="54"/>
        <v>0</v>
      </c>
      <c r="V509" s="81">
        <f t="shared" si="55"/>
        <v>289600</v>
      </c>
      <c r="W509" s="80">
        <f t="shared" si="56"/>
        <v>0</v>
      </c>
      <c r="Y509" s="81">
        <f t="shared" si="57"/>
        <v>289600</v>
      </c>
    </row>
    <row r="510" spans="1:26" s="85" customFormat="1" x14ac:dyDescent="0.55000000000000004">
      <c r="A510" s="53"/>
      <c r="B510" s="23" t="s">
        <v>23</v>
      </c>
      <c r="C510" s="12">
        <v>14856</v>
      </c>
      <c r="D510" s="12">
        <v>0</v>
      </c>
      <c r="E510" s="12">
        <v>1</v>
      </c>
      <c r="F510" s="12">
        <v>42</v>
      </c>
      <c r="G510" s="12">
        <v>1</v>
      </c>
      <c r="H510" s="80">
        <f t="shared" si="51"/>
        <v>142</v>
      </c>
      <c r="I510" s="83">
        <v>150</v>
      </c>
      <c r="J510" s="81">
        <f t="shared" si="52"/>
        <v>21300</v>
      </c>
      <c r="L510" s="12"/>
      <c r="M510" s="12"/>
      <c r="N510" s="12"/>
      <c r="O510" s="12"/>
      <c r="R510" s="80">
        <f t="shared" si="53"/>
        <v>0</v>
      </c>
      <c r="S510" s="12"/>
      <c r="U510" s="80">
        <f t="shared" si="54"/>
        <v>0</v>
      </c>
      <c r="V510" s="81">
        <f t="shared" si="55"/>
        <v>21300</v>
      </c>
      <c r="W510" s="80">
        <f t="shared" si="56"/>
        <v>0</v>
      </c>
      <c r="Y510" s="81">
        <f t="shared" si="57"/>
        <v>21300</v>
      </c>
    </row>
    <row r="511" spans="1:26" s="85" customFormat="1" x14ac:dyDescent="0.55000000000000004">
      <c r="A511" s="53"/>
      <c r="B511" s="23" t="s">
        <v>23</v>
      </c>
      <c r="C511" s="12">
        <v>15079</v>
      </c>
      <c r="D511" s="12">
        <v>3</v>
      </c>
      <c r="E511" s="12">
        <v>1</v>
      </c>
      <c r="F511" s="12">
        <v>74</v>
      </c>
      <c r="G511" s="12">
        <v>1</v>
      </c>
      <c r="H511" s="80">
        <f t="shared" si="51"/>
        <v>1374</v>
      </c>
      <c r="I511" s="83">
        <v>130</v>
      </c>
      <c r="J511" s="81">
        <f t="shared" si="52"/>
        <v>178620</v>
      </c>
      <c r="L511" s="12"/>
      <c r="M511" s="12"/>
      <c r="N511" s="12"/>
      <c r="O511" s="12"/>
      <c r="R511" s="80">
        <f t="shared" si="53"/>
        <v>0</v>
      </c>
      <c r="S511" s="12"/>
      <c r="U511" s="80">
        <f t="shared" si="54"/>
        <v>0</v>
      </c>
      <c r="V511" s="81">
        <f t="shared" si="55"/>
        <v>178620</v>
      </c>
      <c r="W511" s="80">
        <f t="shared" si="56"/>
        <v>0</v>
      </c>
      <c r="Y511" s="81">
        <f t="shared" si="57"/>
        <v>178620</v>
      </c>
    </row>
    <row r="512" spans="1:26" s="87" customFormat="1" x14ac:dyDescent="0.55000000000000004">
      <c r="A512" s="54"/>
      <c r="B512" s="47"/>
      <c r="C512" s="48"/>
      <c r="D512" s="48"/>
      <c r="E512" s="48"/>
      <c r="F512" s="48"/>
      <c r="G512" s="48"/>
      <c r="H512" s="86"/>
      <c r="I512" s="48"/>
      <c r="J512" s="86"/>
      <c r="L512" s="48"/>
      <c r="M512" s="48"/>
      <c r="N512" s="48"/>
      <c r="O512" s="48"/>
      <c r="R512" s="86"/>
      <c r="S512" s="48"/>
      <c r="U512" s="86"/>
      <c r="V512" s="86"/>
      <c r="W512" s="86"/>
      <c r="Y512" s="86"/>
    </row>
    <row r="513" spans="1:25" s="85" customFormat="1" x14ac:dyDescent="0.55000000000000004">
      <c r="A513" s="53">
        <v>116</v>
      </c>
      <c r="B513" s="23" t="s">
        <v>23</v>
      </c>
      <c r="C513" s="12">
        <v>14892</v>
      </c>
      <c r="D513" s="12">
        <v>0</v>
      </c>
      <c r="E513" s="12">
        <v>1</v>
      </c>
      <c r="F513" s="12">
        <v>20</v>
      </c>
      <c r="G513" s="12">
        <v>2</v>
      </c>
      <c r="H513" s="80">
        <f t="shared" si="51"/>
        <v>120</v>
      </c>
      <c r="I513" s="83">
        <v>150</v>
      </c>
      <c r="J513" s="81">
        <f t="shared" si="52"/>
        <v>18000</v>
      </c>
      <c r="L513" s="12" t="s">
        <v>160</v>
      </c>
      <c r="M513" s="12" t="s">
        <v>66</v>
      </c>
      <c r="N513" s="12">
        <v>2</v>
      </c>
      <c r="O513" s="12">
        <v>91.2</v>
      </c>
      <c r="P513" s="81">
        <v>100</v>
      </c>
      <c r="Q513" s="81">
        <v>6800</v>
      </c>
      <c r="R513" s="80">
        <f t="shared" si="53"/>
        <v>620160</v>
      </c>
      <c r="S513" s="12">
        <v>19</v>
      </c>
      <c r="U513" s="80">
        <f t="shared" si="54"/>
        <v>620160</v>
      </c>
      <c r="V513" s="81">
        <f t="shared" si="55"/>
        <v>638160</v>
      </c>
      <c r="W513" s="80">
        <f t="shared" si="56"/>
        <v>638160</v>
      </c>
      <c r="Y513" s="81">
        <f t="shared" si="57"/>
        <v>638160</v>
      </c>
    </row>
    <row r="514" spans="1:25" s="85" customFormat="1" x14ac:dyDescent="0.55000000000000004">
      <c r="A514" s="53"/>
      <c r="B514" s="23" t="s">
        <v>23</v>
      </c>
      <c r="C514" s="12">
        <v>15734</v>
      </c>
      <c r="D514" s="12">
        <v>1</v>
      </c>
      <c r="E514" s="12">
        <v>2</v>
      </c>
      <c r="F514" s="12">
        <v>11</v>
      </c>
      <c r="G514" s="12">
        <v>1</v>
      </c>
      <c r="H514" s="80">
        <f t="shared" si="51"/>
        <v>611</v>
      </c>
      <c r="I514" s="83">
        <v>100</v>
      </c>
      <c r="J514" s="81">
        <f t="shared" si="52"/>
        <v>61100</v>
      </c>
      <c r="L514" s="12"/>
      <c r="M514" s="12"/>
      <c r="N514" s="12"/>
      <c r="O514" s="12"/>
      <c r="R514" s="80">
        <f t="shared" si="53"/>
        <v>0</v>
      </c>
      <c r="S514" s="12"/>
      <c r="U514" s="80">
        <f t="shared" si="54"/>
        <v>0</v>
      </c>
      <c r="V514" s="81">
        <f t="shared" si="55"/>
        <v>61100</v>
      </c>
      <c r="W514" s="80">
        <f t="shared" si="56"/>
        <v>0</v>
      </c>
      <c r="Y514" s="81">
        <f t="shared" si="57"/>
        <v>61100</v>
      </c>
    </row>
    <row r="515" spans="1:25" s="85" customFormat="1" x14ac:dyDescent="0.55000000000000004">
      <c r="A515" s="53"/>
      <c r="B515" s="23" t="s">
        <v>23</v>
      </c>
      <c r="C515" s="12">
        <v>15054</v>
      </c>
      <c r="D515" s="12">
        <v>0</v>
      </c>
      <c r="E515" s="12">
        <v>2</v>
      </c>
      <c r="F515" s="12">
        <v>43</v>
      </c>
      <c r="G515" s="12">
        <v>1</v>
      </c>
      <c r="H515" s="80">
        <f t="shared" si="51"/>
        <v>243</v>
      </c>
      <c r="I515" s="83">
        <v>150</v>
      </c>
      <c r="J515" s="81">
        <f t="shared" si="52"/>
        <v>36450</v>
      </c>
      <c r="L515" s="12"/>
      <c r="M515" s="12"/>
      <c r="N515" s="12"/>
      <c r="O515" s="12"/>
      <c r="R515" s="80">
        <f t="shared" si="53"/>
        <v>0</v>
      </c>
      <c r="S515" s="12"/>
      <c r="U515" s="80">
        <f t="shared" si="54"/>
        <v>0</v>
      </c>
      <c r="V515" s="81">
        <f t="shared" si="55"/>
        <v>36450</v>
      </c>
      <c r="W515" s="80">
        <f t="shared" si="56"/>
        <v>0</v>
      </c>
      <c r="Y515" s="81">
        <f t="shared" si="57"/>
        <v>36450</v>
      </c>
    </row>
    <row r="516" spans="1:25" s="87" customFormat="1" x14ac:dyDescent="0.55000000000000004">
      <c r="A516" s="54"/>
      <c r="B516" s="47"/>
      <c r="C516" s="48"/>
      <c r="D516" s="48"/>
      <c r="E516" s="48"/>
      <c r="F516" s="48"/>
      <c r="G516" s="48"/>
      <c r="H516" s="86"/>
      <c r="I516" s="48"/>
      <c r="J516" s="86"/>
      <c r="L516" s="48"/>
      <c r="M516" s="48"/>
      <c r="N516" s="48"/>
      <c r="O516" s="48"/>
      <c r="R516" s="86"/>
      <c r="S516" s="48"/>
      <c r="U516" s="86"/>
      <c r="V516" s="86"/>
      <c r="W516" s="86"/>
      <c r="Y516" s="86"/>
    </row>
    <row r="517" spans="1:25" s="85" customFormat="1" x14ac:dyDescent="0.55000000000000004">
      <c r="A517" s="53">
        <v>117</v>
      </c>
      <c r="B517" s="23" t="s">
        <v>23</v>
      </c>
      <c r="C517" s="12">
        <v>15109</v>
      </c>
      <c r="D517" s="12">
        <v>2</v>
      </c>
      <c r="E517" s="12">
        <v>2</v>
      </c>
      <c r="F517" s="12">
        <v>11</v>
      </c>
      <c r="G517" s="12">
        <v>1</v>
      </c>
      <c r="H517" s="80">
        <f t="shared" si="51"/>
        <v>1011</v>
      </c>
      <c r="I517" s="83">
        <v>100</v>
      </c>
      <c r="J517" s="81">
        <f t="shared" si="52"/>
        <v>101100</v>
      </c>
      <c r="L517" s="12"/>
      <c r="M517" s="12"/>
      <c r="N517" s="12"/>
      <c r="O517" s="12"/>
      <c r="R517" s="80">
        <f t="shared" si="53"/>
        <v>0</v>
      </c>
      <c r="S517" s="12"/>
      <c r="U517" s="80">
        <f t="shared" si="54"/>
        <v>0</v>
      </c>
      <c r="V517" s="81">
        <f t="shared" si="55"/>
        <v>101100</v>
      </c>
      <c r="W517" s="80">
        <f t="shared" si="56"/>
        <v>0</v>
      </c>
      <c r="Y517" s="81">
        <f t="shared" si="57"/>
        <v>101100</v>
      </c>
    </row>
    <row r="518" spans="1:25" s="85" customFormat="1" x14ac:dyDescent="0.55000000000000004">
      <c r="A518" s="53"/>
      <c r="B518" s="23" t="s">
        <v>23</v>
      </c>
      <c r="C518" s="12">
        <v>15113</v>
      </c>
      <c r="D518" s="12">
        <v>1</v>
      </c>
      <c r="E518" s="12">
        <v>1</v>
      </c>
      <c r="F518" s="12">
        <v>50</v>
      </c>
      <c r="G518" s="12">
        <v>1</v>
      </c>
      <c r="H518" s="80">
        <f t="shared" si="51"/>
        <v>550</v>
      </c>
      <c r="I518" s="83">
        <v>100</v>
      </c>
      <c r="J518" s="81">
        <f t="shared" si="52"/>
        <v>55000</v>
      </c>
      <c r="L518" s="12"/>
      <c r="M518" s="12"/>
      <c r="N518" s="12"/>
      <c r="O518" s="12"/>
      <c r="R518" s="80">
        <f t="shared" si="53"/>
        <v>0</v>
      </c>
      <c r="S518" s="12"/>
      <c r="U518" s="80">
        <f t="shared" si="54"/>
        <v>0</v>
      </c>
      <c r="V518" s="81">
        <f t="shared" si="55"/>
        <v>55000</v>
      </c>
      <c r="W518" s="80">
        <f t="shared" si="56"/>
        <v>0</v>
      </c>
      <c r="Y518" s="81">
        <f t="shared" si="57"/>
        <v>55000</v>
      </c>
    </row>
    <row r="519" spans="1:25" s="85" customFormat="1" x14ac:dyDescent="0.55000000000000004">
      <c r="A519" s="53"/>
      <c r="B519" s="23" t="s">
        <v>23</v>
      </c>
      <c r="C519" s="12">
        <v>15073</v>
      </c>
      <c r="D519" s="12">
        <v>0</v>
      </c>
      <c r="E519" s="12">
        <v>3</v>
      </c>
      <c r="F519" s="12">
        <v>80</v>
      </c>
      <c r="G519" s="12">
        <v>1</v>
      </c>
      <c r="H519" s="80">
        <f t="shared" si="51"/>
        <v>380</v>
      </c>
      <c r="I519" s="83">
        <v>150</v>
      </c>
      <c r="J519" s="81">
        <f t="shared" si="52"/>
        <v>57000</v>
      </c>
      <c r="L519" s="12"/>
      <c r="M519" s="12"/>
      <c r="N519" s="12"/>
      <c r="O519" s="12"/>
      <c r="R519" s="80">
        <f t="shared" si="53"/>
        <v>0</v>
      </c>
      <c r="S519" s="12"/>
      <c r="U519" s="80">
        <f t="shared" si="54"/>
        <v>0</v>
      </c>
      <c r="V519" s="81">
        <f t="shared" si="55"/>
        <v>57000</v>
      </c>
      <c r="W519" s="80">
        <f t="shared" si="56"/>
        <v>0</v>
      </c>
      <c r="Y519" s="81">
        <f t="shared" si="57"/>
        <v>57000</v>
      </c>
    </row>
    <row r="520" spans="1:25" s="85" customFormat="1" x14ac:dyDescent="0.55000000000000004">
      <c r="A520" s="53"/>
      <c r="B520" s="23" t="s">
        <v>23</v>
      </c>
      <c r="C520" s="12">
        <v>15062</v>
      </c>
      <c r="D520" s="12">
        <v>1</v>
      </c>
      <c r="E520" s="12">
        <v>0</v>
      </c>
      <c r="F520" s="12">
        <v>28</v>
      </c>
      <c r="G520" s="12">
        <v>1</v>
      </c>
      <c r="H520" s="80">
        <f t="shared" si="51"/>
        <v>428</v>
      </c>
      <c r="I520" s="83">
        <v>100</v>
      </c>
      <c r="J520" s="81">
        <f t="shared" si="52"/>
        <v>42800</v>
      </c>
      <c r="L520" s="12"/>
      <c r="M520" s="12"/>
      <c r="N520" s="12"/>
      <c r="O520" s="12"/>
      <c r="R520" s="80">
        <f t="shared" si="53"/>
        <v>0</v>
      </c>
      <c r="S520" s="12"/>
      <c r="U520" s="80">
        <f t="shared" si="54"/>
        <v>0</v>
      </c>
      <c r="V520" s="81">
        <f t="shared" si="55"/>
        <v>42800</v>
      </c>
      <c r="W520" s="80">
        <f t="shared" si="56"/>
        <v>0</v>
      </c>
      <c r="Y520" s="81">
        <f t="shared" si="57"/>
        <v>42800</v>
      </c>
    </row>
    <row r="521" spans="1:25" s="85" customFormat="1" x14ac:dyDescent="0.55000000000000004">
      <c r="A521" s="53"/>
      <c r="B521" s="23" t="s">
        <v>23</v>
      </c>
      <c r="C521" s="12">
        <v>15428</v>
      </c>
      <c r="D521" s="12">
        <v>2</v>
      </c>
      <c r="E521" s="12">
        <v>0</v>
      </c>
      <c r="F521" s="12">
        <v>30</v>
      </c>
      <c r="G521" s="12">
        <v>1</v>
      </c>
      <c r="H521" s="80">
        <f t="shared" si="51"/>
        <v>830</v>
      </c>
      <c r="I521" s="83">
        <v>130</v>
      </c>
      <c r="J521" s="81">
        <f t="shared" si="52"/>
        <v>107900</v>
      </c>
      <c r="L521" s="12"/>
      <c r="M521" s="12"/>
      <c r="N521" s="12"/>
      <c r="O521" s="12"/>
      <c r="R521" s="80">
        <f t="shared" si="53"/>
        <v>0</v>
      </c>
      <c r="S521" s="12"/>
      <c r="U521" s="80">
        <f t="shared" si="54"/>
        <v>0</v>
      </c>
      <c r="V521" s="81">
        <f t="shared" si="55"/>
        <v>107900</v>
      </c>
      <c r="W521" s="80">
        <f t="shared" si="56"/>
        <v>0</v>
      </c>
      <c r="Y521" s="81">
        <f t="shared" si="57"/>
        <v>107900</v>
      </c>
    </row>
    <row r="522" spans="1:25" s="87" customFormat="1" x14ac:dyDescent="0.55000000000000004">
      <c r="A522" s="54"/>
      <c r="B522" s="47"/>
      <c r="C522" s="48"/>
      <c r="D522" s="48"/>
      <c r="E522" s="48"/>
      <c r="F522" s="48"/>
      <c r="G522" s="48"/>
      <c r="H522" s="86"/>
      <c r="I522" s="48"/>
      <c r="J522" s="86"/>
      <c r="L522" s="48"/>
      <c r="M522" s="48"/>
      <c r="N522" s="48"/>
      <c r="O522" s="48"/>
      <c r="R522" s="86"/>
      <c r="S522" s="48"/>
      <c r="U522" s="86"/>
      <c r="V522" s="86"/>
      <c r="W522" s="86"/>
      <c r="Y522" s="86"/>
    </row>
    <row r="523" spans="1:25" s="85" customFormat="1" x14ac:dyDescent="0.55000000000000004">
      <c r="A523" s="53">
        <v>118</v>
      </c>
      <c r="B523" s="23" t="s">
        <v>23</v>
      </c>
      <c r="C523" s="12">
        <v>14896</v>
      </c>
      <c r="D523" s="12">
        <v>0</v>
      </c>
      <c r="E523" s="12">
        <v>3</v>
      </c>
      <c r="F523" s="12">
        <v>2</v>
      </c>
      <c r="G523" s="12">
        <v>2</v>
      </c>
      <c r="H523" s="80">
        <f t="shared" ref="H523:H583" si="58">+(D523*400)+(E523*100)+F523</f>
        <v>302</v>
      </c>
      <c r="I523" s="83">
        <v>150</v>
      </c>
      <c r="J523" s="81">
        <f t="shared" ref="J523:J583" si="59">H523*I523</f>
        <v>45300</v>
      </c>
      <c r="L523" s="12" t="s">
        <v>160</v>
      </c>
      <c r="M523" s="12" t="s">
        <v>66</v>
      </c>
      <c r="N523" s="12">
        <v>2</v>
      </c>
      <c r="O523" s="12">
        <v>66.3</v>
      </c>
      <c r="P523" s="81">
        <v>100</v>
      </c>
      <c r="Q523" s="81">
        <v>6800</v>
      </c>
      <c r="R523" s="80">
        <f t="shared" ref="R523:R583" si="60">O523*Q523</f>
        <v>450840</v>
      </c>
      <c r="S523" s="12">
        <v>23</v>
      </c>
      <c r="U523" s="80">
        <f t="shared" ref="U523:U583" si="61">R523*(100-T523)/100</f>
        <v>450840</v>
      </c>
      <c r="V523" s="81">
        <f t="shared" ref="V523:V583" si="62">J523+U523</f>
        <v>496140</v>
      </c>
      <c r="W523" s="80">
        <f t="shared" ref="W523:W583" si="63">V523*P523/100</f>
        <v>496140</v>
      </c>
      <c r="Y523" s="81">
        <f t="shared" ref="Y523:Y583" si="64">J523+U523</f>
        <v>496140</v>
      </c>
    </row>
    <row r="524" spans="1:25" s="85" customFormat="1" x14ac:dyDescent="0.55000000000000004">
      <c r="A524" s="53"/>
      <c r="B524" s="23"/>
      <c r="C524" s="12"/>
      <c r="D524" s="12"/>
      <c r="E524" s="12"/>
      <c r="F524" s="12"/>
      <c r="G524" s="12"/>
      <c r="H524" s="80">
        <f t="shared" si="58"/>
        <v>0</v>
      </c>
      <c r="I524" s="83"/>
      <c r="J524" s="81">
        <f t="shared" si="59"/>
        <v>0</v>
      </c>
      <c r="L524" s="12"/>
      <c r="M524" s="12" t="s">
        <v>161</v>
      </c>
      <c r="N524" s="12">
        <v>2</v>
      </c>
      <c r="O524" s="12">
        <v>6</v>
      </c>
      <c r="P524" s="81">
        <v>100</v>
      </c>
      <c r="Q524" s="81">
        <v>6800</v>
      </c>
      <c r="R524" s="80">
        <f t="shared" si="60"/>
        <v>40800</v>
      </c>
      <c r="S524" s="12">
        <v>23</v>
      </c>
      <c r="U524" s="80">
        <f t="shared" si="61"/>
        <v>40800</v>
      </c>
      <c r="V524" s="81">
        <f t="shared" si="62"/>
        <v>40800</v>
      </c>
      <c r="W524" s="80">
        <f t="shared" si="63"/>
        <v>40800</v>
      </c>
      <c r="Y524" s="81">
        <f t="shared" si="64"/>
        <v>40800</v>
      </c>
    </row>
    <row r="525" spans="1:25" s="85" customFormat="1" x14ac:dyDescent="0.55000000000000004">
      <c r="A525" s="53"/>
      <c r="B525" s="23" t="s">
        <v>23</v>
      </c>
      <c r="C525" s="12">
        <v>16060</v>
      </c>
      <c r="D525" s="12">
        <v>0</v>
      </c>
      <c r="E525" s="12">
        <v>2</v>
      </c>
      <c r="F525" s="12">
        <v>96</v>
      </c>
      <c r="G525" s="12">
        <v>1</v>
      </c>
      <c r="H525" s="80">
        <f t="shared" si="58"/>
        <v>296</v>
      </c>
      <c r="I525" s="83">
        <v>100</v>
      </c>
      <c r="J525" s="81">
        <f t="shared" si="59"/>
        <v>29600</v>
      </c>
      <c r="L525" s="12"/>
      <c r="M525" s="12"/>
      <c r="N525" s="12"/>
      <c r="O525" s="12"/>
      <c r="R525" s="80">
        <f t="shared" si="60"/>
        <v>0</v>
      </c>
      <c r="S525" s="12"/>
      <c r="U525" s="80">
        <f t="shared" si="61"/>
        <v>0</v>
      </c>
      <c r="V525" s="81">
        <f t="shared" si="62"/>
        <v>29600</v>
      </c>
      <c r="W525" s="80">
        <f t="shared" si="63"/>
        <v>0</v>
      </c>
      <c r="Y525" s="81">
        <f t="shared" si="64"/>
        <v>29600</v>
      </c>
    </row>
    <row r="526" spans="1:25" s="87" customFormat="1" x14ac:dyDescent="0.55000000000000004">
      <c r="A526" s="54"/>
      <c r="B526" s="47"/>
      <c r="C526" s="48"/>
      <c r="D526" s="48"/>
      <c r="E526" s="48"/>
      <c r="F526" s="48"/>
      <c r="G526" s="48"/>
      <c r="H526" s="86"/>
      <c r="I526" s="48"/>
      <c r="J526" s="86"/>
      <c r="L526" s="48"/>
      <c r="M526" s="48"/>
      <c r="N526" s="48"/>
      <c r="O526" s="48"/>
      <c r="R526" s="86"/>
      <c r="S526" s="48"/>
      <c r="U526" s="86"/>
      <c r="V526" s="86"/>
      <c r="W526" s="86"/>
      <c r="Y526" s="86"/>
    </row>
    <row r="527" spans="1:25" s="85" customFormat="1" x14ac:dyDescent="0.55000000000000004">
      <c r="A527" s="53">
        <v>119</v>
      </c>
      <c r="B527" s="23" t="s">
        <v>23</v>
      </c>
      <c r="C527" s="12">
        <v>14862</v>
      </c>
      <c r="D527" s="12">
        <v>0</v>
      </c>
      <c r="E527" s="12">
        <v>3</v>
      </c>
      <c r="F527" s="12">
        <v>11</v>
      </c>
      <c r="G527" s="12">
        <v>2</v>
      </c>
      <c r="H527" s="80">
        <f t="shared" si="58"/>
        <v>311</v>
      </c>
      <c r="I527" s="83">
        <v>150</v>
      </c>
      <c r="J527" s="81">
        <f t="shared" si="59"/>
        <v>46650</v>
      </c>
      <c r="L527" s="12" t="s">
        <v>160</v>
      </c>
      <c r="M527" s="12" t="s">
        <v>66</v>
      </c>
      <c r="N527" s="12">
        <v>2</v>
      </c>
      <c r="O527" s="12">
        <v>193.5</v>
      </c>
      <c r="P527" s="81">
        <v>100</v>
      </c>
      <c r="Q527" s="81">
        <v>6800</v>
      </c>
      <c r="R527" s="80">
        <f t="shared" si="60"/>
        <v>1315800</v>
      </c>
      <c r="S527" s="12">
        <v>31</v>
      </c>
      <c r="U527" s="80">
        <f t="shared" si="61"/>
        <v>1315800</v>
      </c>
      <c r="V527" s="81">
        <f t="shared" si="62"/>
        <v>1362450</v>
      </c>
      <c r="W527" s="80">
        <f t="shared" si="63"/>
        <v>1362450</v>
      </c>
      <c r="Y527" s="81">
        <f t="shared" si="64"/>
        <v>1362450</v>
      </c>
    </row>
    <row r="528" spans="1:25" s="85" customFormat="1" x14ac:dyDescent="0.55000000000000004">
      <c r="A528" s="53"/>
      <c r="B528" s="23" t="s">
        <v>23</v>
      </c>
      <c r="C528" s="12">
        <v>14834</v>
      </c>
      <c r="D528" s="12">
        <v>1</v>
      </c>
      <c r="E528" s="12">
        <v>0</v>
      </c>
      <c r="F528" s="12">
        <v>2</v>
      </c>
      <c r="G528" s="12">
        <v>1</v>
      </c>
      <c r="H528" s="80">
        <f t="shared" si="58"/>
        <v>402</v>
      </c>
      <c r="I528" s="83">
        <v>150</v>
      </c>
      <c r="J528" s="81">
        <f t="shared" si="59"/>
        <v>60300</v>
      </c>
      <c r="L528" s="12"/>
      <c r="M528" s="12"/>
      <c r="N528" s="12"/>
      <c r="O528" s="12"/>
      <c r="R528" s="80">
        <f t="shared" si="60"/>
        <v>0</v>
      </c>
      <c r="S528" s="12"/>
      <c r="U528" s="80">
        <f t="shared" si="61"/>
        <v>0</v>
      </c>
      <c r="V528" s="81">
        <f t="shared" si="62"/>
        <v>60300</v>
      </c>
      <c r="W528" s="80">
        <f t="shared" si="63"/>
        <v>0</v>
      </c>
      <c r="Y528" s="81">
        <f t="shared" si="64"/>
        <v>60300</v>
      </c>
    </row>
    <row r="529" spans="1:25" s="85" customFormat="1" x14ac:dyDescent="0.55000000000000004">
      <c r="A529" s="53"/>
      <c r="B529" s="23" t="s">
        <v>23</v>
      </c>
      <c r="C529" s="12">
        <v>15832</v>
      </c>
      <c r="D529" s="12">
        <v>1</v>
      </c>
      <c r="E529" s="12">
        <v>3</v>
      </c>
      <c r="F529" s="12">
        <v>78</v>
      </c>
      <c r="G529" s="12">
        <v>1</v>
      </c>
      <c r="H529" s="80">
        <f t="shared" si="58"/>
        <v>778</v>
      </c>
      <c r="I529" s="83">
        <v>130</v>
      </c>
      <c r="J529" s="81">
        <f t="shared" si="59"/>
        <v>101140</v>
      </c>
      <c r="L529" s="12"/>
      <c r="M529" s="12"/>
      <c r="N529" s="12"/>
      <c r="O529" s="12"/>
      <c r="R529" s="80">
        <f t="shared" si="60"/>
        <v>0</v>
      </c>
      <c r="S529" s="12"/>
      <c r="U529" s="80">
        <f t="shared" si="61"/>
        <v>0</v>
      </c>
      <c r="V529" s="81">
        <f t="shared" si="62"/>
        <v>101140</v>
      </c>
      <c r="W529" s="80">
        <f t="shared" si="63"/>
        <v>0</v>
      </c>
      <c r="Y529" s="81">
        <f t="shared" si="64"/>
        <v>101140</v>
      </c>
    </row>
    <row r="530" spans="1:25" s="87" customFormat="1" x14ac:dyDescent="0.55000000000000004">
      <c r="A530" s="54"/>
      <c r="B530" s="47"/>
      <c r="C530" s="48"/>
      <c r="D530" s="48"/>
      <c r="E530" s="48"/>
      <c r="F530" s="48"/>
      <c r="G530" s="48"/>
      <c r="H530" s="86"/>
      <c r="I530" s="48"/>
      <c r="J530" s="86"/>
      <c r="L530" s="48"/>
      <c r="M530" s="48"/>
      <c r="N530" s="48"/>
      <c r="O530" s="48"/>
      <c r="R530" s="86"/>
      <c r="S530" s="48"/>
      <c r="U530" s="86"/>
      <c r="V530" s="86"/>
      <c r="W530" s="86"/>
      <c r="Y530" s="86"/>
    </row>
    <row r="531" spans="1:25" s="85" customFormat="1" x14ac:dyDescent="0.55000000000000004">
      <c r="A531" s="53">
        <v>120</v>
      </c>
      <c r="B531" s="23" t="s">
        <v>23</v>
      </c>
      <c r="C531" s="12">
        <v>15567</v>
      </c>
      <c r="D531" s="12">
        <v>0</v>
      </c>
      <c r="E531" s="12">
        <v>3</v>
      </c>
      <c r="F531" s="12">
        <v>62</v>
      </c>
      <c r="G531" s="12">
        <v>2</v>
      </c>
      <c r="H531" s="80">
        <f t="shared" si="58"/>
        <v>362</v>
      </c>
      <c r="I531" s="83">
        <v>150</v>
      </c>
      <c r="J531" s="81">
        <f t="shared" si="59"/>
        <v>54300</v>
      </c>
      <c r="L531" s="12" t="s">
        <v>160</v>
      </c>
      <c r="M531" s="12" t="s">
        <v>66</v>
      </c>
      <c r="N531" s="12">
        <v>2</v>
      </c>
      <c r="O531" s="12">
        <v>234</v>
      </c>
      <c r="P531" s="81">
        <v>100</v>
      </c>
      <c r="Q531" s="81">
        <v>6800</v>
      </c>
      <c r="R531" s="80">
        <f t="shared" si="60"/>
        <v>1591200</v>
      </c>
      <c r="S531" s="12">
        <v>41</v>
      </c>
      <c r="U531" s="80">
        <f t="shared" si="61"/>
        <v>1591200</v>
      </c>
      <c r="V531" s="81">
        <f t="shared" si="62"/>
        <v>1645500</v>
      </c>
      <c r="W531" s="80">
        <f t="shared" si="63"/>
        <v>1645500</v>
      </c>
      <c r="Y531" s="81">
        <f t="shared" si="64"/>
        <v>1645500</v>
      </c>
    </row>
    <row r="532" spans="1:25" s="85" customFormat="1" x14ac:dyDescent="0.55000000000000004">
      <c r="A532" s="53"/>
      <c r="B532" s="23"/>
      <c r="C532" s="12"/>
      <c r="D532" s="12"/>
      <c r="E532" s="12"/>
      <c r="F532" s="12"/>
      <c r="G532" s="12"/>
      <c r="H532" s="80">
        <f t="shared" si="58"/>
        <v>0</v>
      </c>
      <c r="I532" s="83"/>
      <c r="J532" s="81">
        <f t="shared" si="59"/>
        <v>0</v>
      </c>
      <c r="L532" s="12"/>
      <c r="M532" s="12" t="s">
        <v>161</v>
      </c>
      <c r="N532" s="12">
        <v>2</v>
      </c>
      <c r="O532" s="12">
        <v>8</v>
      </c>
      <c r="P532" s="81">
        <v>100</v>
      </c>
      <c r="Q532" s="81">
        <v>6800</v>
      </c>
      <c r="R532" s="80">
        <f t="shared" si="60"/>
        <v>54400</v>
      </c>
      <c r="S532" s="12">
        <v>21</v>
      </c>
      <c r="U532" s="80">
        <f t="shared" si="61"/>
        <v>54400</v>
      </c>
      <c r="V532" s="81">
        <f t="shared" si="62"/>
        <v>54400</v>
      </c>
      <c r="W532" s="80">
        <f t="shared" si="63"/>
        <v>54400</v>
      </c>
      <c r="Y532" s="81">
        <f t="shared" si="64"/>
        <v>54400</v>
      </c>
    </row>
    <row r="533" spans="1:25" s="85" customFormat="1" x14ac:dyDescent="0.55000000000000004">
      <c r="A533" s="53"/>
      <c r="B533" s="23"/>
      <c r="C533" s="12"/>
      <c r="D533" s="12"/>
      <c r="E533" s="12"/>
      <c r="F533" s="12"/>
      <c r="G533" s="12"/>
      <c r="H533" s="80">
        <f t="shared" si="58"/>
        <v>0</v>
      </c>
      <c r="I533" s="83"/>
      <c r="J533" s="81">
        <f t="shared" si="59"/>
        <v>0</v>
      </c>
      <c r="L533" s="12"/>
      <c r="M533" s="12" t="s">
        <v>66</v>
      </c>
      <c r="N533" s="12">
        <v>2</v>
      </c>
      <c r="O533" s="12">
        <v>66</v>
      </c>
      <c r="P533" s="81">
        <v>100</v>
      </c>
      <c r="Q533" s="81">
        <v>6800</v>
      </c>
      <c r="R533" s="80">
        <f t="shared" si="60"/>
        <v>448800</v>
      </c>
      <c r="S533" s="12">
        <v>16</v>
      </c>
      <c r="U533" s="80">
        <f t="shared" si="61"/>
        <v>448800</v>
      </c>
      <c r="V533" s="81">
        <f t="shared" si="62"/>
        <v>448800</v>
      </c>
      <c r="W533" s="80">
        <f t="shared" si="63"/>
        <v>448800</v>
      </c>
      <c r="Y533" s="81">
        <f t="shared" si="64"/>
        <v>448800</v>
      </c>
    </row>
    <row r="534" spans="1:25" s="85" customFormat="1" x14ac:dyDescent="0.55000000000000004">
      <c r="A534" s="53"/>
      <c r="B534" s="23"/>
      <c r="C534" s="12"/>
      <c r="D534" s="12"/>
      <c r="E534" s="12"/>
      <c r="F534" s="12"/>
      <c r="G534" s="12"/>
      <c r="H534" s="80">
        <f t="shared" si="58"/>
        <v>0</v>
      </c>
      <c r="I534" s="83"/>
      <c r="J534" s="81">
        <f t="shared" si="59"/>
        <v>0</v>
      </c>
      <c r="L534" s="12"/>
      <c r="M534" s="12" t="s">
        <v>161</v>
      </c>
      <c r="N534" s="12">
        <v>2</v>
      </c>
      <c r="O534" s="12">
        <v>9</v>
      </c>
      <c r="P534" s="81">
        <v>100</v>
      </c>
      <c r="Q534" s="81">
        <v>6800</v>
      </c>
      <c r="R534" s="80">
        <f t="shared" si="60"/>
        <v>61200</v>
      </c>
      <c r="S534" s="12">
        <v>16</v>
      </c>
      <c r="U534" s="80">
        <f t="shared" si="61"/>
        <v>61200</v>
      </c>
      <c r="V534" s="81">
        <f t="shared" si="62"/>
        <v>61200</v>
      </c>
      <c r="W534" s="80">
        <f t="shared" si="63"/>
        <v>61200</v>
      </c>
      <c r="Y534" s="81">
        <f t="shared" si="64"/>
        <v>61200</v>
      </c>
    </row>
    <row r="535" spans="1:25" s="85" customFormat="1" x14ac:dyDescent="0.55000000000000004">
      <c r="A535" s="53"/>
      <c r="B535" s="23" t="s">
        <v>23</v>
      </c>
      <c r="C535" s="12">
        <v>15422</v>
      </c>
      <c r="D535" s="12">
        <v>0</v>
      </c>
      <c r="E535" s="12">
        <v>3</v>
      </c>
      <c r="F535" s="12">
        <v>16</v>
      </c>
      <c r="G535" s="12">
        <v>1</v>
      </c>
      <c r="H535" s="80">
        <f t="shared" si="58"/>
        <v>316</v>
      </c>
      <c r="I535" s="83">
        <v>130</v>
      </c>
      <c r="J535" s="81">
        <f t="shared" si="59"/>
        <v>41080</v>
      </c>
      <c r="L535" s="12"/>
      <c r="M535" s="12"/>
      <c r="N535" s="12"/>
      <c r="O535" s="12"/>
      <c r="R535" s="80">
        <f t="shared" si="60"/>
        <v>0</v>
      </c>
      <c r="S535" s="12"/>
      <c r="U535" s="80">
        <f t="shared" si="61"/>
        <v>0</v>
      </c>
      <c r="V535" s="81">
        <f t="shared" si="62"/>
        <v>41080</v>
      </c>
      <c r="W535" s="80">
        <f t="shared" si="63"/>
        <v>0</v>
      </c>
      <c r="Y535" s="81">
        <f t="shared" si="64"/>
        <v>41080</v>
      </c>
    </row>
    <row r="536" spans="1:25" s="85" customFormat="1" x14ac:dyDescent="0.55000000000000004">
      <c r="A536" s="53"/>
      <c r="B536" s="23" t="s">
        <v>23</v>
      </c>
      <c r="C536" s="12">
        <v>15446</v>
      </c>
      <c r="D536" s="12">
        <v>6</v>
      </c>
      <c r="E536" s="12">
        <v>3</v>
      </c>
      <c r="F536" s="12">
        <v>77</v>
      </c>
      <c r="G536" s="12">
        <v>1</v>
      </c>
      <c r="H536" s="80">
        <f t="shared" si="58"/>
        <v>2777</v>
      </c>
      <c r="I536" s="83">
        <v>130</v>
      </c>
      <c r="J536" s="81">
        <f t="shared" si="59"/>
        <v>361010</v>
      </c>
      <c r="L536" s="12"/>
      <c r="M536" s="12"/>
      <c r="N536" s="12"/>
      <c r="O536" s="12"/>
      <c r="R536" s="80">
        <f t="shared" si="60"/>
        <v>0</v>
      </c>
      <c r="S536" s="12"/>
      <c r="U536" s="80">
        <f t="shared" si="61"/>
        <v>0</v>
      </c>
      <c r="V536" s="81">
        <f t="shared" si="62"/>
        <v>361010</v>
      </c>
      <c r="W536" s="80">
        <f t="shared" si="63"/>
        <v>0</v>
      </c>
      <c r="Y536" s="81">
        <f t="shared" si="64"/>
        <v>361010</v>
      </c>
    </row>
    <row r="537" spans="1:25" s="85" customFormat="1" x14ac:dyDescent="0.55000000000000004">
      <c r="A537" s="53"/>
      <c r="B537" s="23" t="s">
        <v>23</v>
      </c>
      <c r="C537" s="12">
        <v>15064</v>
      </c>
      <c r="D537" s="12">
        <v>1</v>
      </c>
      <c r="E537" s="12">
        <v>2</v>
      </c>
      <c r="F537" s="12">
        <v>92</v>
      </c>
      <c r="G537" s="12">
        <v>1</v>
      </c>
      <c r="H537" s="80">
        <f t="shared" si="58"/>
        <v>692</v>
      </c>
      <c r="I537" s="83">
        <v>100</v>
      </c>
      <c r="J537" s="81">
        <f t="shared" si="59"/>
        <v>69200</v>
      </c>
      <c r="L537" s="12"/>
      <c r="M537" s="12"/>
      <c r="N537" s="12"/>
      <c r="O537" s="12"/>
      <c r="R537" s="80">
        <f t="shared" si="60"/>
        <v>0</v>
      </c>
      <c r="S537" s="12"/>
      <c r="U537" s="80">
        <f t="shared" si="61"/>
        <v>0</v>
      </c>
      <c r="V537" s="81">
        <f t="shared" si="62"/>
        <v>69200</v>
      </c>
      <c r="W537" s="80">
        <f t="shared" si="63"/>
        <v>0</v>
      </c>
      <c r="Y537" s="81">
        <f t="shared" si="64"/>
        <v>69200</v>
      </c>
    </row>
    <row r="538" spans="1:25" s="85" customFormat="1" x14ac:dyDescent="0.55000000000000004">
      <c r="A538" s="53"/>
      <c r="B538" s="23" t="s">
        <v>23</v>
      </c>
      <c r="C538" s="12">
        <v>15912</v>
      </c>
      <c r="D538" s="12">
        <v>3</v>
      </c>
      <c r="E538" s="12">
        <v>0</v>
      </c>
      <c r="F538" s="12">
        <v>58</v>
      </c>
      <c r="G538" s="12">
        <v>1</v>
      </c>
      <c r="H538" s="80">
        <f t="shared" si="58"/>
        <v>1258</v>
      </c>
      <c r="I538" s="83">
        <v>100</v>
      </c>
      <c r="J538" s="81">
        <f t="shared" si="59"/>
        <v>125800</v>
      </c>
      <c r="L538" s="12"/>
      <c r="M538" s="12"/>
      <c r="N538" s="12"/>
      <c r="O538" s="12"/>
      <c r="R538" s="80">
        <f t="shared" si="60"/>
        <v>0</v>
      </c>
      <c r="S538" s="12"/>
      <c r="U538" s="80">
        <f t="shared" si="61"/>
        <v>0</v>
      </c>
      <c r="V538" s="81">
        <f t="shared" si="62"/>
        <v>125800</v>
      </c>
      <c r="W538" s="80">
        <f t="shared" si="63"/>
        <v>0</v>
      </c>
      <c r="Y538" s="81">
        <f t="shared" si="64"/>
        <v>125800</v>
      </c>
    </row>
    <row r="539" spans="1:25" s="85" customFormat="1" x14ac:dyDescent="0.55000000000000004">
      <c r="A539" s="53"/>
      <c r="B539" s="23" t="s">
        <v>23</v>
      </c>
      <c r="C539" s="12">
        <v>15417</v>
      </c>
      <c r="D539" s="12">
        <v>1</v>
      </c>
      <c r="E539" s="12">
        <v>0</v>
      </c>
      <c r="F539" s="12">
        <v>28</v>
      </c>
      <c r="G539" s="12">
        <v>1</v>
      </c>
      <c r="H539" s="80">
        <f t="shared" si="58"/>
        <v>428</v>
      </c>
      <c r="I539" s="83">
        <v>100</v>
      </c>
      <c r="J539" s="81">
        <f t="shared" si="59"/>
        <v>42800</v>
      </c>
      <c r="L539" s="12"/>
      <c r="M539" s="12"/>
      <c r="N539" s="12"/>
      <c r="O539" s="12"/>
      <c r="R539" s="80">
        <f t="shared" si="60"/>
        <v>0</v>
      </c>
      <c r="S539" s="12"/>
      <c r="U539" s="80">
        <f t="shared" si="61"/>
        <v>0</v>
      </c>
      <c r="V539" s="81">
        <f t="shared" si="62"/>
        <v>42800</v>
      </c>
      <c r="W539" s="80">
        <f t="shared" si="63"/>
        <v>0</v>
      </c>
      <c r="Y539" s="81">
        <f t="shared" si="64"/>
        <v>42800</v>
      </c>
    </row>
    <row r="540" spans="1:25" s="87" customFormat="1" x14ac:dyDescent="0.55000000000000004">
      <c r="A540" s="54"/>
      <c r="B540" s="47"/>
      <c r="C540" s="48"/>
      <c r="D540" s="48"/>
      <c r="E540" s="48"/>
      <c r="F540" s="48"/>
      <c r="G540" s="48"/>
      <c r="H540" s="86"/>
      <c r="I540" s="48"/>
      <c r="J540" s="86"/>
      <c r="L540" s="48"/>
      <c r="M540" s="48"/>
      <c r="N540" s="48"/>
      <c r="O540" s="48"/>
      <c r="R540" s="86"/>
      <c r="S540" s="48"/>
      <c r="U540" s="86"/>
      <c r="V540" s="86"/>
      <c r="W540" s="86"/>
      <c r="Y540" s="86"/>
    </row>
    <row r="541" spans="1:25" s="85" customFormat="1" x14ac:dyDescent="0.55000000000000004">
      <c r="A541" s="53">
        <v>121</v>
      </c>
      <c r="B541" s="23" t="s">
        <v>23</v>
      </c>
      <c r="C541" s="12">
        <v>14842</v>
      </c>
      <c r="D541" s="12">
        <v>0</v>
      </c>
      <c r="E541" s="12">
        <v>3</v>
      </c>
      <c r="F541" s="12">
        <v>6</v>
      </c>
      <c r="G541" s="12">
        <v>2</v>
      </c>
      <c r="H541" s="80">
        <f t="shared" si="58"/>
        <v>306</v>
      </c>
      <c r="I541" s="83">
        <v>130</v>
      </c>
      <c r="J541" s="81">
        <f t="shared" si="59"/>
        <v>39780</v>
      </c>
      <c r="L541" s="12" t="s">
        <v>160</v>
      </c>
      <c r="M541" s="12" t="s">
        <v>66</v>
      </c>
      <c r="N541" s="12">
        <v>2</v>
      </c>
      <c r="O541" s="12">
        <v>230</v>
      </c>
      <c r="P541" s="81">
        <v>100</v>
      </c>
      <c r="Q541" s="81">
        <v>6800</v>
      </c>
      <c r="R541" s="80">
        <f t="shared" si="60"/>
        <v>1564000</v>
      </c>
      <c r="S541" s="12">
        <v>11</v>
      </c>
      <c r="U541" s="80">
        <f t="shared" si="61"/>
        <v>1564000</v>
      </c>
      <c r="V541" s="81">
        <f t="shared" si="62"/>
        <v>1603780</v>
      </c>
      <c r="W541" s="80">
        <f t="shared" si="63"/>
        <v>1603780</v>
      </c>
      <c r="Y541" s="81">
        <f t="shared" si="64"/>
        <v>1603780</v>
      </c>
    </row>
    <row r="542" spans="1:25" s="87" customFormat="1" x14ac:dyDescent="0.55000000000000004">
      <c r="A542" s="54"/>
      <c r="B542" s="47"/>
      <c r="C542" s="48"/>
      <c r="D542" s="48"/>
      <c r="E542" s="48"/>
      <c r="F542" s="48"/>
      <c r="G542" s="48"/>
      <c r="H542" s="86"/>
      <c r="I542" s="48"/>
      <c r="J542" s="86"/>
      <c r="L542" s="48"/>
      <c r="M542" s="48"/>
      <c r="N542" s="48"/>
      <c r="O542" s="48"/>
      <c r="R542" s="86"/>
      <c r="S542" s="48"/>
      <c r="U542" s="86"/>
      <c r="V542" s="86"/>
      <c r="W542" s="86"/>
      <c r="Y542" s="86"/>
    </row>
    <row r="543" spans="1:25" s="85" customFormat="1" x14ac:dyDescent="0.55000000000000004">
      <c r="A543" s="53">
        <v>122</v>
      </c>
      <c r="B543" s="23" t="s">
        <v>23</v>
      </c>
      <c r="C543" s="12">
        <v>15084</v>
      </c>
      <c r="D543" s="12">
        <v>0</v>
      </c>
      <c r="E543" s="12">
        <v>3</v>
      </c>
      <c r="F543" s="12">
        <v>13</v>
      </c>
      <c r="G543" s="12">
        <v>1</v>
      </c>
      <c r="H543" s="80">
        <f t="shared" si="58"/>
        <v>313</v>
      </c>
      <c r="I543" s="83">
        <v>130</v>
      </c>
      <c r="J543" s="81">
        <f t="shared" si="59"/>
        <v>40690</v>
      </c>
      <c r="L543" s="12"/>
      <c r="M543" s="12"/>
      <c r="N543" s="12"/>
      <c r="O543" s="12"/>
      <c r="R543" s="80">
        <f t="shared" si="60"/>
        <v>0</v>
      </c>
      <c r="S543" s="12"/>
      <c r="U543" s="80">
        <f t="shared" si="61"/>
        <v>0</v>
      </c>
      <c r="V543" s="81">
        <f t="shared" si="62"/>
        <v>40690</v>
      </c>
      <c r="W543" s="80">
        <f t="shared" si="63"/>
        <v>0</v>
      </c>
      <c r="Y543" s="81">
        <f t="shared" si="64"/>
        <v>40690</v>
      </c>
    </row>
    <row r="544" spans="1:25" s="87" customFormat="1" x14ac:dyDescent="0.55000000000000004">
      <c r="A544" s="54"/>
      <c r="B544" s="47"/>
      <c r="C544" s="48"/>
      <c r="D544" s="48"/>
      <c r="E544" s="48"/>
      <c r="F544" s="48"/>
      <c r="G544" s="48"/>
      <c r="H544" s="86"/>
      <c r="I544" s="48"/>
      <c r="J544" s="86"/>
      <c r="L544" s="48"/>
      <c r="M544" s="48"/>
      <c r="N544" s="48"/>
      <c r="O544" s="48"/>
      <c r="R544" s="86"/>
      <c r="S544" s="48"/>
      <c r="U544" s="86"/>
      <c r="V544" s="86"/>
      <c r="W544" s="86"/>
      <c r="Y544" s="86"/>
    </row>
    <row r="545" spans="1:26" s="85" customFormat="1" x14ac:dyDescent="0.55000000000000004">
      <c r="A545" s="53">
        <v>123</v>
      </c>
      <c r="B545" s="23" t="s">
        <v>23</v>
      </c>
      <c r="C545" s="12">
        <v>12007</v>
      </c>
      <c r="D545" s="12">
        <v>0</v>
      </c>
      <c r="E545" s="12">
        <v>2</v>
      </c>
      <c r="F545" s="12">
        <v>31</v>
      </c>
      <c r="G545" s="12">
        <v>2</v>
      </c>
      <c r="H545" s="80">
        <f t="shared" si="58"/>
        <v>231</v>
      </c>
      <c r="I545" s="83">
        <v>150</v>
      </c>
      <c r="J545" s="81">
        <f t="shared" si="59"/>
        <v>34650</v>
      </c>
      <c r="L545" s="12" t="s">
        <v>160</v>
      </c>
      <c r="M545" s="12" t="s">
        <v>66</v>
      </c>
      <c r="N545" s="12">
        <v>2</v>
      </c>
      <c r="O545" s="12">
        <v>153</v>
      </c>
      <c r="P545" s="81">
        <v>100</v>
      </c>
      <c r="Q545" s="81">
        <v>6800</v>
      </c>
      <c r="R545" s="80">
        <f t="shared" si="60"/>
        <v>1040400</v>
      </c>
      <c r="S545" s="12">
        <v>11</v>
      </c>
      <c r="U545" s="80">
        <f t="shared" si="61"/>
        <v>1040400</v>
      </c>
      <c r="V545" s="81">
        <f t="shared" si="62"/>
        <v>1075050</v>
      </c>
      <c r="W545" s="80">
        <f t="shared" si="63"/>
        <v>1075050</v>
      </c>
      <c r="Y545" s="81">
        <f t="shared" si="64"/>
        <v>1075050</v>
      </c>
    </row>
    <row r="546" spans="1:26" s="85" customFormat="1" x14ac:dyDescent="0.55000000000000004">
      <c r="A546" s="53"/>
      <c r="B546" s="23" t="s">
        <v>23</v>
      </c>
      <c r="C546" s="12">
        <v>15738</v>
      </c>
      <c r="D546" s="12">
        <v>0</v>
      </c>
      <c r="E546" s="12">
        <v>3</v>
      </c>
      <c r="F546" s="12">
        <v>51</v>
      </c>
      <c r="G546" s="12">
        <v>1</v>
      </c>
      <c r="H546" s="80">
        <f t="shared" si="58"/>
        <v>351</v>
      </c>
      <c r="I546" s="83">
        <v>100</v>
      </c>
      <c r="J546" s="81">
        <f t="shared" si="59"/>
        <v>35100</v>
      </c>
      <c r="L546" s="12"/>
      <c r="M546" s="12"/>
      <c r="N546" s="12"/>
      <c r="O546" s="12"/>
      <c r="R546" s="80">
        <f t="shared" si="60"/>
        <v>0</v>
      </c>
      <c r="S546" s="12"/>
      <c r="U546" s="80">
        <f t="shared" si="61"/>
        <v>0</v>
      </c>
      <c r="V546" s="81">
        <f t="shared" si="62"/>
        <v>35100</v>
      </c>
      <c r="W546" s="80">
        <f t="shared" si="63"/>
        <v>0</v>
      </c>
      <c r="Y546" s="81">
        <f t="shared" si="64"/>
        <v>35100</v>
      </c>
    </row>
    <row r="547" spans="1:26" s="87" customFormat="1" x14ac:dyDescent="0.55000000000000004">
      <c r="A547" s="54"/>
      <c r="B547" s="47"/>
      <c r="C547" s="48"/>
      <c r="D547" s="48"/>
      <c r="E547" s="48"/>
      <c r="F547" s="48"/>
      <c r="G547" s="48"/>
      <c r="H547" s="86"/>
      <c r="I547" s="48"/>
      <c r="J547" s="86"/>
      <c r="L547" s="48"/>
      <c r="M547" s="48"/>
      <c r="N547" s="48"/>
      <c r="O547" s="48"/>
      <c r="R547" s="86"/>
      <c r="S547" s="48"/>
      <c r="U547" s="86"/>
      <c r="V547" s="86"/>
      <c r="W547" s="86"/>
      <c r="Y547" s="86"/>
    </row>
    <row r="548" spans="1:26" s="85" customFormat="1" x14ac:dyDescent="0.55000000000000004">
      <c r="A548" s="53">
        <v>124</v>
      </c>
      <c r="B548" s="23" t="s">
        <v>23</v>
      </c>
      <c r="C548" s="12">
        <v>14884</v>
      </c>
      <c r="D548" s="12">
        <v>0</v>
      </c>
      <c r="E548" s="12">
        <v>2</v>
      </c>
      <c r="F548" s="12">
        <v>37</v>
      </c>
      <c r="G548" s="12">
        <v>2</v>
      </c>
      <c r="H548" s="80">
        <f t="shared" si="58"/>
        <v>237</v>
      </c>
      <c r="I548" s="83">
        <v>150</v>
      </c>
      <c r="J548" s="81">
        <f t="shared" si="59"/>
        <v>35550</v>
      </c>
      <c r="L548" s="12" t="s">
        <v>160</v>
      </c>
      <c r="M548" s="12" t="s">
        <v>66</v>
      </c>
      <c r="N548" s="12">
        <v>2</v>
      </c>
      <c r="O548" s="12">
        <v>56.16</v>
      </c>
      <c r="P548" s="81">
        <v>100</v>
      </c>
      <c r="Q548" s="81">
        <v>6800</v>
      </c>
      <c r="R548" s="80">
        <f t="shared" si="60"/>
        <v>381888</v>
      </c>
      <c r="S548" s="12">
        <v>9</v>
      </c>
      <c r="U548" s="80">
        <f t="shared" si="61"/>
        <v>381888</v>
      </c>
      <c r="V548" s="81">
        <f t="shared" si="62"/>
        <v>417438</v>
      </c>
      <c r="W548" s="80">
        <f t="shared" si="63"/>
        <v>417438</v>
      </c>
      <c r="Y548" s="81">
        <f t="shared" si="64"/>
        <v>417438</v>
      </c>
    </row>
    <row r="549" spans="1:26" s="87" customFormat="1" x14ac:dyDescent="0.55000000000000004">
      <c r="A549" s="54"/>
      <c r="B549" s="47"/>
      <c r="C549" s="48"/>
      <c r="D549" s="48"/>
      <c r="E549" s="48"/>
      <c r="F549" s="48"/>
      <c r="G549" s="48"/>
      <c r="H549" s="86"/>
      <c r="I549" s="48"/>
      <c r="J549" s="86"/>
      <c r="L549" s="48"/>
      <c r="M549" s="48"/>
      <c r="N549" s="48"/>
      <c r="O549" s="48"/>
      <c r="R549" s="86"/>
      <c r="S549" s="48"/>
      <c r="U549" s="86"/>
      <c r="V549" s="86"/>
      <c r="W549" s="86"/>
      <c r="Y549" s="86"/>
    </row>
    <row r="550" spans="1:26" s="85" customFormat="1" x14ac:dyDescent="0.55000000000000004">
      <c r="A550" s="53">
        <v>125</v>
      </c>
      <c r="B550" s="23" t="s">
        <v>23</v>
      </c>
      <c r="C550" s="12">
        <v>15052</v>
      </c>
      <c r="D550" s="12">
        <v>1</v>
      </c>
      <c r="E550" s="12">
        <v>0</v>
      </c>
      <c r="F550" s="12">
        <v>35</v>
      </c>
      <c r="G550" s="12">
        <v>2</v>
      </c>
      <c r="H550" s="80">
        <f t="shared" si="58"/>
        <v>435</v>
      </c>
      <c r="I550" s="83">
        <v>150</v>
      </c>
      <c r="J550" s="81">
        <f t="shared" si="59"/>
        <v>65250</v>
      </c>
      <c r="L550" s="12" t="s">
        <v>160</v>
      </c>
      <c r="M550" s="12" t="s">
        <v>66</v>
      </c>
      <c r="N550" s="12">
        <v>2</v>
      </c>
      <c r="O550" s="12">
        <v>98</v>
      </c>
      <c r="P550" s="81">
        <v>100</v>
      </c>
      <c r="Q550" s="81">
        <v>6800</v>
      </c>
      <c r="R550" s="80">
        <f t="shared" si="60"/>
        <v>666400</v>
      </c>
      <c r="S550" s="12">
        <v>13</v>
      </c>
      <c r="U550" s="80">
        <f t="shared" si="61"/>
        <v>666400</v>
      </c>
      <c r="V550" s="81">
        <f t="shared" si="62"/>
        <v>731650</v>
      </c>
      <c r="W550" s="80">
        <f t="shared" si="63"/>
        <v>731650</v>
      </c>
      <c r="Y550" s="81">
        <f t="shared" si="64"/>
        <v>731650</v>
      </c>
    </row>
    <row r="551" spans="1:26" s="87" customFormat="1" x14ac:dyDescent="0.55000000000000004">
      <c r="A551" s="54"/>
      <c r="B551" s="47"/>
      <c r="C551" s="48"/>
      <c r="D551" s="48"/>
      <c r="E551" s="48"/>
      <c r="F551" s="48"/>
      <c r="G551" s="48"/>
      <c r="H551" s="86"/>
      <c r="I551" s="48"/>
      <c r="J551" s="86"/>
      <c r="L551" s="48"/>
      <c r="M551" s="48"/>
      <c r="N551" s="48"/>
      <c r="O551" s="48"/>
      <c r="R551" s="86"/>
      <c r="S551" s="48"/>
      <c r="U551" s="86"/>
      <c r="V551" s="86"/>
      <c r="W551" s="86"/>
      <c r="Y551" s="86"/>
    </row>
    <row r="552" spans="1:26" s="85" customFormat="1" x14ac:dyDescent="0.55000000000000004">
      <c r="A552" s="53">
        <v>126</v>
      </c>
      <c r="B552" s="23" t="s">
        <v>23</v>
      </c>
      <c r="C552" s="12">
        <v>14883</v>
      </c>
      <c r="D552" s="12">
        <v>1</v>
      </c>
      <c r="E552" s="12">
        <v>0</v>
      </c>
      <c r="F552" s="12">
        <v>9</v>
      </c>
      <c r="G552" s="12">
        <v>2</v>
      </c>
      <c r="H552" s="80">
        <f t="shared" si="58"/>
        <v>409</v>
      </c>
      <c r="I552" s="83">
        <v>150</v>
      </c>
      <c r="J552" s="81">
        <f t="shared" si="59"/>
        <v>61350</v>
      </c>
      <c r="L552" s="12" t="s">
        <v>160</v>
      </c>
      <c r="M552" s="12" t="s">
        <v>66</v>
      </c>
      <c r="N552" s="12">
        <v>2</v>
      </c>
      <c r="O552" s="12">
        <v>102</v>
      </c>
      <c r="P552" s="81">
        <v>100</v>
      </c>
      <c r="Q552" s="81">
        <v>6800</v>
      </c>
      <c r="R552" s="80">
        <f t="shared" si="60"/>
        <v>693600</v>
      </c>
      <c r="S552" s="12">
        <v>21</v>
      </c>
      <c r="U552" s="80">
        <f t="shared" si="61"/>
        <v>693600</v>
      </c>
      <c r="V552" s="81">
        <f t="shared" si="62"/>
        <v>754950</v>
      </c>
      <c r="W552" s="80">
        <f t="shared" si="63"/>
        <v>754950</v>
      </c>
      <c r="Y552" s="81">
        <f t="shared" si="64"/>
        <v>754950</v>
      </c>
    </row>
    <row r="553" spans="1:26" s="85" customFormat="1" x14ac:dyDescent="0.55000000000000004">
      <c r="A553" s="53"/>
      <c r="B553" s="12"/>
      <c r="C553" s="12"/>
      <c r="D553" s="12"/>
      <c r="E553" s="12"/>
      <c r="F553" s="12"/>
      <c r="G553" s="12"/>
      <c r="H553" s="80">
        <f t="shared" si="58"/>
        <v>0</v>
      </c>
      <c r="I553" s="83"/>
      <c r="J553" s="81">
        <f t="shared" si="59"/>
        <v>0</v>
      </c>
      <c r="L553" s="12"/>
      <c r="M553" s="12" t="s">
        <v>161</v>
      </c>
      <c r="N553" s="12">
        <v>2</v>
      </c>
      <c r="O553" s="12">
        <v>8</v>
      </c>
      <c r="P553" s="81">
        <v>100</v>
      </c>
      <c r="Q553" s="81">
        <v>6800</v>
      </c>
      <c r="R553" s="80">
        <f t="shared" si="60"/>
        <v>54400</v>
      </c>
      <c r="S553" s="12">
        <v>21</v>
      </c>
      <c r="U553" s="80">
        <f t="shared" si="61"/>
        <v>54400</v>
      </c>
      <c r="V553" s="81">
        <f t="shared" si="62"/>
        <v>54400</v>
      </c>
      <c r="W553" s="80">
        <f t="shared" si="63"/>
        <v>54400</v>
      </c>
      <c r="Y553" s="81">
        <f t="shared" si="64"/>
        <v>54400</v>
      </c>
    </row>
    <row r="554" spans="1:26" s="91" customFormat="1" x14ac:dyDescent="0.55000000000000004">
      <c r="A554" s="58"/>
      <c r="B554" s="94" t="s">
        <v>286</v>
      </c>
      <c r="C554" s="39" t="s">
        <v>498</v>
      </c>
      <c r="D554" s="39">
        <v>2</v>
      </c>
      <c r="E554" s="39">
        <v>1</v>
      </c>
      <c r="F554" s="39">
        <v>50</v>
      </c>
      <c r="G554" s="39">
        <v>1</v>
      </c>
      <c r="H554" s="90">
        <f t="shared" si="58"/>
        <v>950</v>
      </c>
      <c r="I554" s="39">
        <v>100</v>
      </c>
      <c r="J554" s="90">
        <f t="shared" si="59"/>
        <v>95000</v>
      </c>
      <c r="L554" s="39"/>
      <c r="M554" s="39"/>
      <c r="N554" s="39"/>
      <c r="O554" s="39"/>
      <c r="R554" s="90">
        <f t="shared" si="60"/>
        <v>0</v>
      </c>
      <c r="S554" s="39"/>
      <c r="U554" s="90">
        <f t="shared" si="61"/>
        <v>0</v>
      </c>
      <c r="V554" s="90">
        <f t="shared" si="62"/>
        <v>95000</v>
      </c>
      <c r="W554" s="90">
        <f t="shared" si="63"/>
        <v>0</v>
      </c>
      <c r="Y554" s="90">
        <f t="shared" si="64"/>
        <v>95000</v>
      </c>
      <c r="Z554" s="91">
        <v>0.01</v>
      </c>
    </row>
    <row r="555" spans="1:26" s="91" customFormat="1" x14ac:dyDescent="0.55000000000000004">
      <c r="A555" s="58"/>
      <c r="B555" s="94" t="s">
        <v>286</v>
      </c>
      <c r="C555" s="39" t="s">
        <v>499</v>
      </c>
      <c r="D555" s="39">
        <v>10</v>
      </c>
      <c r="E555" s="39">
        <v>1</v>
      </c>
      <c r="F555" s="39">
        <v>80</v>
      </c>
      <c r="G555" s="39">
        <v>1</v>
      </c>
      <c r="H555" s="90">
        <f t="shared" si="58"/>
        <v>4180</v>
      </c>
      <c r="I555" s="39">
        <v>100</v>
      </c>
      <c r="J555" s="90">
        <f t="shared" si="59"/>
        <v>418000</v>
      </c>
      <c r="L555" s="39"/>
      <c r="M555" s="39"/>
      <c r="N555" s="39"/>
      <c r="O555" s="39"/>
      <c r="R555" s="90">
        <f t="shared" si="60"/>
        <v>0</v>
      </c>
      <c r="S555" s="39"/>
      <c r="U555" s="90">
        <f t="shared" si="61"/>
        <v>0</v>
      </c>
      <c r="V555" s="90">
        <f t="shared" si="62"/>
        <v>418000</v>
      </c>
      <c r="W555" s="90">
        <f t="shared" si="63"/>
        <v>0</v>
      </c>
      <c r="Y555" s="90">
        <f t="shared" si="64"/>
        <v>418000</v>
      </c>
      <c r="Z555" s="91">
        <v>0.01</v>
      </c>
    </row>
    <row r="556" spans="1:26" s="91" customFormat="1" x14ac:dyDescent="0.55000000000000004">
      <c r="A556" s="58"/>
      <c r="B556" s="94" t="s">
        <v>286</v>
      </c>
      <c r="C556" s="39" t="s">
        <v>500</v>
      </c>
      <c r="D556" s="39"/>
      <c r="E556" s="39"/>
      <c r="F556" s="39"/>
      <c r="G556" s="39">
        <v>1</v>
      </c>
      <c r="H556" s="90">
        <f t="shared" si="58"/>
        <v>0</v>
      </c>
      <c r="I556" s="39">
        <v>100</v>
      </c>
      <c r="J556" s="90">
        <f t="shared" si="59"/>
        <v>0</v>
      </c>
      <c r="L556" s="39"/>
      <c r="M556" s="39"/>
      <c r="N556" s="39"/>
      <c r="O556" s="39"/>
      <c r="R556" s="90">
        <f t="shared" si="60"/>
        <v>0</v>
      </c>
      <c r="S556" s="39"/>
      <c r="U556" s="90">
        <f t="shared" si="61"/>
        <v>0</v>
      </c>
      <c r="V556" s="90">
        <f t="shared" si="62"/>
        <v>0</v>
      </c>
      <c r="W556" s="90">
        <f t="shared" si="63"/>
        <v>0</v>
      </c>
      <c r="Y556" s="90">
        <f t="shared" si="64"/>
        <v>0</v>
      </c>
      <c r="Z556" s="91">
        <v>0.01</v>
      </c>
    </row>
    <row r="557" spans="1:26" s="87" customFormat="1" x14ac:dyDescent="0.55000000000000004">
      <c r="A557" s="59"/>
      <c r="B557" s="67"/>
      <c r="C557" s="48"/>
      <c r="D557" s="48"/>
      <c r="E557" s="48"/>
      <c r="F557" s="48"/>
      <c r="G557" s="48"/>
      <c r="H557" s="86"/>
      <c r="I557" s="48"/>
      <c r="J557" s="86"/>
      <c r="L557" s="48"/>
      <c r="M557" s="48"/>
      <c r="N557" s="48"/>
      <c r="O557" s="48"/>
      <c r="R557" s="86"/>
      <c r="S557" s="48"/>
      <c r="U557" s="86"/>
      <c r="V557" s="86"/>
      <c r="W557" s="86"/>
      <c r="Y557" s="86"/>
    </row>
    <row r="558" spans="1:26" s="85" customFormat="1" x14ac:dyDescent="0.55000000000000004">
      <c r="A558" s="53">
        <v>127</v>
      </c>
      <c r="B558" s="23" t="s">
        <v>23</v>
      </c>
      <c r="C558" s="12">
        <v>15577</v>
      </c>
      <c r="D558" s="12">
        <v>0</v>
      </c>
      <c r="E558" s="12">
        <v>1</v>
      </c>
      <c r="F558" s="12">
        <v>37</v>
      </c>
      <c r="G558" s="12">
        <v>2</v>
      </c>
      <c r="H558" s="80">
        <f t="shared" si="58"/>
        <v>137</v>
      </c>
      <c r="I558" s="83">
        <v>100</v>
      </c>
      <c r="J558" s="81">
        <f t="shared" si="59"/>
        <v>13700</v>
      </c>
      <c r="L558" s="12" t="s">
        <v>160</v>
      </c>
      <c r="M558" s="12" t="s">
        <v>66</v>
      </c>
      <c r="N558" s="12">
        <v>2</v>
      </c>
      <c r="O558" s="12">
        <v>143</v>
      </c>
      <c r="P558" s="81">
        <v>100</v>
      </c>
      <c r="Q558" s="81">
        <v>6800</v>
      </c>
      <c r="R558" s="80">
        <f t="shared" si="60"/>
        <v>972400</v>
      </c>
      <c r="S558" s="12">
        <v>21</v>
      </c>
      <c r="U558" s="80">
        <f t="shared" si="61"/>
        <v>972400</v>
      </c>
      <c r="V558" s="81">
        <f t="shared" si="62"/>
        <v>986100</v>
      </c>
      <c r="W558" s="80">
        <f t="shared" si="63"/>
        <v>986100</v>
      </c>
      <c r="Y558" s="81">
        <f t="shared" si="64"/>
        <v>986100</v>
      </c>
    </row>
    <row r="559" spans="1:26" s="85" customFormat="1" x14ac:dyDescent="0.55000000000000004">
      <c r="A559" s="53"/>
      <c r="B559" s="23"/>
      <c r="C559" s="12"/>
      <c r="D559" s="12"/>
      <c r="E559" s="12"/>
      <c r="F559" s="12"/>
      <c r="G559" s="12"/>
      <c r="H559" s="80">
        <f t="shared" si="58"/>
        <v>0</v>
      </c>
      <c r="I559" s="83"/>
      <c r="J559" s="81">
        <f t="shared" si="59"/>
        <v>0</v>
      </c>
      <c r="L559" s="12"/>
      <c r="M559" s="12" t="s">
        <v>161</v>
      </c>
      <c r="N559" s="12">
        <v>2</v>
      </c>
      <c r="O559" s="12">
        <v>7.5</v>
      </c>
      <c r="P559" s="81">
        <v>100</v>
      </c>
      <c r="Q559" s="81">
        <v>6800</v>
      </c>
      <c r="R559" s="80">
        <f t="shared" si="60"/>
        <v>51000</v>
      </c>
      <c r="S559" s="12">
        <v>21</v>
      </c>
      <c r="U559" s="80">
        <f t="shared" si="61"/>
        <v>51000</v>
      </c>
      <c r="V559" s="81">
        <f t="shared" si="62"/>
        <v>51000</v>
      </c>
      <c r="W559" s="80">
        <f t="shared" si="63"/>
        <v>51000</v>
      </c>
      <c r="Y559" s="81">
        <f t="shared" si="64"/>
        <v>51000</v>
      </c>
    </row>
    <row r="560" spans="1:26" s="85" customFormat="1" x14ac:dyDescent="0.55000000000000004">
      <c r="A560" s="53"/>
      <c r="B560" s="23" t="s">
        <v>23</v>
      </c>
      <c r="C560" s="12">
        <v>15988</v>
      </c>
      <c r="D560" s="12">
        <v>2</v>
      </c>
      <c r="E560" s="12">
        <v>2</v>
      </c>
      <c r="F560" s="12">
        <v>8</v>
      </c>
      <c r="G560" s="12">
        <v>1</v>
      </c>
      <c r="H560" s="80">
        <f t="shared" si="58"/>
        <v>1008</v>
      </c>
      <c r="I560" s="83">
        <v>100</v>
      </c>
      <c r="J560" s="81">
        <f t="shared" si="59"/>
        <v>100800</v>
      </c>
      <c r="L560" s="12"/>
      <c r="M560" s="12"/>
      <c r="N560" s="12"/>
      <c r="O560" s="12"/>
      <c r="R560" s="80">
        <f t="shared" si="60"/>
        <v>0</v>
      </c>
      <c r="S560" s="12"/>
      <c r="U560" s="80">
        <f t="shared" si="61"/>
        <v>0</v>
      </c>
      <c r="V560" s="81">
        <f t="shared" si="62"/>
        <v>100800</v>
      </c>
      <c r="W560" s="80">
        <f t="shared" si="63"/>
        <v>0</v>
      </c>
      <c r="Y560" s="81">
        <f t="shared" si="64"/>
        <v>100800</v>
      </c>
    </row>
    <row r="561" spans="1:25" s="87" customFormat="1" x14ac:dyDescent="0.55000000000000004">
      <c r="A561" s="59"/>
      <c r="B561" s="47"/>
      <c r="C561" s="48"/>
      <c r="D561" s="48"/>
      <c r="E561" s="48"/>
      <c r="F561" s="48"/>
      <c r="G561" s="48"/>
      <c r="H561" s="86"/>
      <c r="I561" s="48"/>
      <c r="J561" s="86"/>
      <c r="L561" s="48"/>
      <c r="M561" s="48"/>
      <c r="N561" s="48"/>
      <c r="O561" s="48"/>
      <c r="R561" s="86"/>
      <c r="S561" s="48"/>
      <c r="U561" s="86"/>
      <c r="V561" s="86"/>
      <c r="W561" s="86"/>
      <c r="Y561" s="86"/>
    </row>
    <row r="562" spans="1:25" s="85" customFormat="1" x14ac:dyDescent="0.55000000000000004">
      <c r="A562" s="53">
        <v>128</v>
      </c>
      <c r="B562" s="23" t="s">
        <v>23</v>
      </c>
      <c r="C562" s="12">
        <v>15750</v>
      </c>
      <c r="D562" s="12">
        <v>0</v>
      </c>
      <c r="E562" s="12">
        <v>3</v>
      </c>
      <c r="F562" s="12">
        <v>13</v>
      </c>
      <c r="G562" s="12">
        <v>2</v>
      </c>
      <c r="H562" s="80">
        <f t="shared" si="58"/>
        <v>313</v>
      </c>
      <c r="I562" s="83">
        <v>150</v>
      </c>
      <c r="J562" s="81">
        <f t="shared" si="59"/>
        <v>46950</v>
      </c>
      <c r="L562" s="12" t="s">
        <v>160</v>
      </c>
      <c r="M562" s="12" t="s">
        <v>66</v>
      </c>
      <c r="N562" s="12">
        <v>2</v>
      </c>
      <c r="O562" s="12">
        <v>150</v>
      </c>
      <c r="P562" s="81">
        <v>100</v>
      </c>
      <c r="Q562" s="81">
        <v>6800</v>
      </c>
      <c r="R562" s="80">
        <f t="shared" si="60"/>
        <v>1020000</v>
      </c>
      <c r="S562" s="12">
        <v>21</v>
      </c>
      <c r="U562" s="80">
        <f t="shared" si="61"/>
        <v>1020000</v>
      </c>
      <c r="V562" s="81">
        <f t="shared" si="62"/>
        <v>1066950</v>
      </c>
      <c r="W562" s="80">
        <f t="shared" si="63"/>
        <v>1066950</v>
      </c>
      <c r="Y562" s="81">
        <f t="shared" si="64"/>
        <v>1066950</v>
      </c>
    </row>
    <row r="563" spans="1:25" s="85" customFormat="1" x14ac:dyDescent="0.55000000000000004">
      <c r="A563" s="53"/>
      <c r="B563" s="23"/>
      <c r="C563" s="12"/>
      <c r="D563" s="12"/>
      <c r="E563" s="12"/>
      <c r="F563" s="12"/>
      <c r="G563" s="12"/>
      <c r="H563" s="80">
        <f t="shared" si="58"/>
        <v>0</v>
      </c>
      <c r="I563" s="83"/>
      <c r="J563" s="81">
        <f t="shared" si="59"/>
        <v>0</v>
      </c>
      <c r="L563" s="12"/>
      <c r="M563" s="12" t="s">
        <v>161</v>
      </c>
      <c r="N563" s="12">
        <v>2</v>
      </c>
      <c r="O563" s="12">
        <v>8</v>
      </c>
      <c r="P563" s="81">
        <v>100</v>
      </c>
      <c r="Q563" s="81">
        <v>6800</v>
      </c>
      <c r="R563" s="80">
        <f t="shared" si="60"/>
        <v>54400</v>
      </c>
      <c r="S563" s="12">
        <v>21</v>
      </c>
      <c r="U563" s="80">
        <f t="shared" si="61"/>
        <v>54400</v>
      </c>
      <c r="V563" s="81">
        <f t="shared" si="62"/>
        <v>54400</v>
      </c>
      <c r="W563" s="80">
        <f t="shared" si="63"/>
        <v>54400</v>
      </c>
      <c r="Y563" s="81">
        <f t="shared" si="64"/>
        <v>54400</v>
      </c>
    </row>
    <row r="564" spans="1:25" s="85" customFormat="1" x14ac:dyDescent="0.55000000000000004">
      <c r="A564" s="53"/>
      <c r="B564" s="23" t="s">
        <v>23</v>
      </c>
      <c r="C564" s="12">
        <v>12014</v>
      </c>
      <c r="D564" s="12">
        <v>2</v>
      </c>
      <c r="E564" s="12">
        <v>2</v>
      </c>
      <c r="F564" s="12">
        <v>22</v>
      </c>
      <c r="G564" s="12">
        <v>1</v>
      </c>
      <c r="H564" s="80">
        <f t="shared" si="58"/>
        <v>1022</v>
      </c>
      <c r="I564" s="83">
        <v>100</v>
      </c>
      <c r="J564" s="81">
        <f t="shared" si="59"/>
        <v>102200</v>
      </c>
      <c r="L564" s="12"/>
      <c r="M564" s="12"/>
      <c r="N564" s="12"/>
      <c r="O564" s="12"/>
      <c r="R564" s="80">
        <f t="shared" si="60"/>
        <v>0</v>
      </c>
      <c r="S564" s="12"/>
      <c r="U564" s="80">
        <f t="shared" si="61"/>
        <v>0</v>
      </c>
      <c r="V564" s="81">
        <f t="shared" si="62"/>
        <v>102200</v>
      </c>
      <c r="W564" s="80">
        <f t="shared" si="63"/>
        <v>0</v>
      </c>
      <c r="Y564" s="81">
        <f t="shared" si="64"/>
        <v>102200</v>
      </c>
    </row>
    <row r="565" spans="1:25" s="85" customFormat="1" x14ac:dyDescent="0.55000000000000004">
      <c r="A565" s="53"/>
      <c r="B565" s="23" t="s">
        <v>23</v>
      </c>
      <c r="C565" s="12">
        <v>15033</v>
      </c>
      <c r="D565" s="12">
        <v>1</v>
      </c>
      <c r="E565" s="12">
        <v>3</v>
      </c>
      <c r="F565" s="12">
        <v>93</v>
      </c>
      <c r="G565" s="12">
        <v>1</v>
      </c>
      <c r="H565" s="80">
        <f t="shared" si="58"/>
        <v>793</v>
      </c>
      <c r="I565" s="83">
        <v>130</v>
      </c>
      <c r="J565" s="81">
        <f t="shared" si="59"/>
        <v>103090</v>
      </c>
      <c r="L565" s="12"/>
      <c r="M565" s="12"/>
      <c r="N565" s="12"/>
      <c r="O565" s="12"/>
      <c r="R565" s="80">
        <f t="shared" si="60"/>
        <v>0</v>
      </c>
      <c r="S565" s="12"/>
      <c r="U565" s="80">
        <f t="shared" si="61"/>
        <v>0</v>
      </c>
      <c r="V565" s="81">
        <f t="shared" si="62"/>
        <v>103090</v>
      </c>
      <c r="W565" s="80">
        <f t="shared" si="63"/>
        <v>0</v>
      </c>
      <c r="Y565" s="81">
        <f t="shared" si="64"/>
        <v>103090</v>
      </c>
    </row>
    <row r="566" spans="1:25" s="85" customFormat="1" x14ac:dyDescent="0.55000000000000004">
      <c r="A566" s="53"/>
      <c r="B566" s="23" t="s">
        <v>23</v>
      </c>
      <c r="C566" s="12">
        <v>15131</v>
      </c>
      <c r="D566" s="12">
        <v>1</v>
      </c>
      <c r="E566" s="12">
        <v>3</v>
      </c>
      <c r="F566" s="12">
        <v>61</v>
      </c>
      <c r="G566" s="12">
        <v>1</v>
      </c>
      <c r="H566" s="80">
        <f t="shared" si="58"/>
        <v>761</v>
      </c>
      <c r="I566" s="83">
        <v>150</v>
      </c>
      <c r="J566" s="81">
        <f t="shared" si="59"/>
        <v>114150</v>
      </c>
      <c r="L566" s="12"/>
      <c r="M566" s="12"/>
      <c r="N566" s="12"/>
      <c r="O566" s="12"/>
      <c r="R566" s="80">
        <f t="shared" si="60"/>
        <v>0</v>
      </c>
      <c r="S566" s="12"/>
      <c r="U566" s="80">
        <f t="shared" si="61"/>
        <v>0</v>
      </c>
      <c r="V566" s="81">
        <f t="shared" si="62"/>
        <v>114150</v>
      </c>
      <c r="W566" s="80">
        <f t="shared" si="63"/>
        <v>0</v>
      </c>
      <c r="Y566" s="81">
        <f t="shared" si="64"/>
        <v>114150</v>
      </c>
    </row>
    <row r="567" spans="1:25" s="87" customFormat="1" x14ac:dyDescent="0.55000000000000004">
      <c r="A567" s="59"/>
      <c r="B567" s="47"/>
      <c r="C567" s="48"/>
      <c r="D567" s="48"/>
      <c r="E567" s="48"/>
      <c r="F567" s="48"/>
      <c r="G567" s="48"/>
      <c r="H567" s="86"/>
      <c r="I567" s="48"/>
      <c r="J567" s="86"/>
      <c r="L567" s="48"/>
      <c r="M567" s="48"/>
      <c r="N567" s="48"/>
      <c r="O567" s="48"/>
      <c r="R567" s="86"/>
      <c r="S567" s="48"/>
      <c r="U567" s="86"/>
      <c r="V567" s="86"/>
      <c r="W567" s="86"/>
      <c r="Y567" s="86"/>
    </row>
    <row r="568" spans="1:25" s="85" customFormat="1" x14ac:dyDescent="0.55000000000000004">
      <c r="A568" s="53">
        <v>129</v>
      </c>
      <c r="B568" s="23" t="s">
        <v>23</v>
      </c>
      <c r="C568" s="12">
        <v>14915</v>
      </c>
      <c r="D568" s="12">
        <v>0</v>
      </c>
      <c r="E568" s="12">
        <v>1</v>
      </c>
      <c r="F568" s="12">
        <v>43</v>
      </c>
      <c r="G568" s="12">
        <v>2</v>
      </c>
      <c r="H568" s="80">
        <f t="shared" si="58"/>
        <v>143</v>
      </c>
      <c r="I568" s="83">
        <v>150</v>
      </c>
      <c r="J568" s="81">
        <f t="shared" si="59"/>
        <v>21450</v>
      </c>
      <c r="L568" s="12" t="s">
        <v>160</v>
      </c>
      <c r="M568" s="12" t="s">
        <v>66</v>
      </c>
      <c r="N568" s="12">
        <v>2</v>
      </c>
      <c r="O568" s="12">
        <v>91.53</v>
      </c>
      <c r="P568" s="81">
        <v>100</v>
      </c>
      <c r="Q568" s="81">
        <v>6800</v>
      </c>
      <c r="R568" s="80">
        <f t="shared" si="60"/>
        <v>622404</v>
      </c>
      <c r="S568" s="12">
        <v>26</v>
      </c>
      <c r="U568" s="80">
        <f t="shared" si="61"/>
        <v>622404</v>
      </c>
      <c r="V568" s="81">
        <f t="shared" si="62"/>
        <v>643854</v>
      </c>
      <c r="W568" s="80">
        <f t="shared" si="63"/>
        <v>643854</v>
      </c>
      <c r="Y568" s="81">
        <f t="shared" si="64"/>
        <v>643854</v>
      </c>
    </row>
    <row r="569" spans="1:25" s="85" customFormat="1" x14ac:dyDescent="0.55000000000000004">
      <c r="A569" s="53"/>
      <c r="B569" s="23"/>
      <c r="C569" s="12"/>
      <c r="D569" s="12"/>
      <c r="E569" s="12"/>
      <c r="F569" s="12"/>
      <c r="G569" s="12"/>
      <c r="H569" s="80">
        <f t="shared" si="58"/>
        <v>0</v>
      </c>
      <c r="I569" s="83"/>
      <c r="J569" s="81">
        <f t="shared" si="59"/>
        <v>0</v>
      </c>
      <c r="L569" s="12"/>
      <c r="M569" s="12" t="s">
        <v>161</v>
      </c>
      <c r="N569" s="12">
        <v>2</v>
      </c>
      <c r="O569" s="12">
        <v>7.5</v>
      </c>
      <c r="P569" s="81">
        <v>100</v>
      </c>
      <c r="Q569" s="81">
        <v>6800</v>
      </c>
      <c r="R569" s="80">
        <f t="shared" si="60"/>
        <v>51000</v>
      </c>
      <c r="S569" s="12">
        <v>26</v>
      </c>
      <c r="U569" s="80">
        <f t="shared" si="61"/>
        <v>51000</v>
      </c>
      <c r="V569" s="81">
        <f t="shared" si="62"/>
        <v>51000</v>
      </c>
      <c r="W569" s="80">
        <f t="shared" si="63"/>
        <v>51000</v>
      </c>
      <c r="Y569" s="81">
        <f t="shared" si="64"/>
        <v>51000</v>
      </c>
    </row>
    <row r="570" spans="1:25" s="85" customFormat="1" x14ac:dyDescent="0.55000000000000004">
      <c r="A570" s="53"/>
      <c r="B570" s="23" t="s">
        <v>23</v>
      </c>
      <c r="C570" s="12">
        <v>15840</v>
      </c>
      <c r="D570" s="12">
        <v>1</v>
      </c>
      <c r="E570" s="12">
        <v>0</v>
      </c>
      <c r="F570" s="12">
        <v>71</v>
      </c>
      <c r="G570" s="12">
        <v>1</v>
      </c>
      <c r="H570" s="80">
        <f t="shared" si="58"/>
        <v>471</v>
      </c>
      <c r="I570" s="83">
        <v>150</v>
      </c>
      <c r="J570" s="81">
        <f t="shared" si="59"/>
        <v>70650</v>
      </c>
      <c r="L570" s="12"/>
      <c r="M570" s="12"/>
      <c r="N570" s="12"/>
      <c r="O570" s="12"/>
      <c r="R570" s="80">
        <f t="shared" si="60"/>
        <v>0</v>
      </c>
      <c r="S570" s="12"/>
      <c r="U570" s="80">
        <f t="shared" si="61"/>
        <v>0</v>
      </c>
      <c r="V570" s="81">
        <f t="shared" si="62"/>
        <v>70650</v>
      </c>
      <c r="W570" s="80">
        <f t="shared" si="63"/>
        <v>0</v>
      </c>
      <c r="Y570" s="81">
        <f t="shared" si="64"/>
        <v>70650</v>
      </c>
    </row>
    <row r="571" spans="1:25" s="85" customFormat="1" x14ac:dyDescent="0.55000000000000004">
      <c r="A571" s="53"/>
      <c r="B571" s="23" t="s">
        <v>23</v>
      </c>
      <c r="C571" s="12">
        <v>15844</v>
      </c>
      <c r="D571" s="12">
        <v>0</v>
      </c>
      <c r="E571" s="12">
        <v>3</v>
      </c>
      <c r="F571" s="12">
        <v>54</v>
      </c>
      <c r="G571" s="12">
        <v>1</v>
      </c>
      <c r="H571" s="80">
        <f t="shared" si="58"/>
        <v>354</v>
      </c>
      <c r="I571" s="83">
        <v>100</v>
      </c>
      <c r="J571" s="81">
        <f t="shared" si="59"/>
        <v>35400</v>
      </c>
      <c r="L571" s="12"/>
      <c r="M571" s="12"/>
      <c r="N571" s="12"/>
      <c r="O571" s="12"/>
      <c r="R571" s="80">
        <f t="shared" si="60"/>
        <v>0</v>
      </c>
      <c r="S571" s="12"/>
      <c r="U571" s="80">
        <f t="shared" si="61"/>
        <v>0</v>
      </c>
      <c r="V571" s="81">
        <f t="shared" si="62"/>
        <v>35400</v>
      </c>
      <c r="W571" s="80">
        <f t="shared" si="63"/>
        <v>0</v>
      </c>
      <c r="Y571" s="81">
        <f t="shared" si="64"/>
        <v>35400</v>
      </c>
    </row>
    <row r="572" spans="1:25" s="87" customFormat="1" x14ac:dyDescent="0.55000000000000004">
      <c r="A572" s="59"/>
      <c r="B572" s="47"/>
      <c r="C572" s="48"/>
      <c r="D572" s="48"/>
      <c r="E572" s="48"/>
      <c r="F572" s="48"/>
      <c r="G572" s="48"/>
      <c r="H572" s="86"/>
      <c r="I572" s="48"/>
      <c r="J572" s="86"/>
      <c r="L572" s="48"/>
      <c r="M572" s="48"/>
      <c r="N572" s="48"/>
      <c r="O572" s="48"/>
      <c r="R572" s="86"/>
      <c r="S572" s="48"/>
      <c r="U572" s="86"/>
      <c r="V572" s="86"/>
      <c r="W572" s="86"/>
      <c r="Y572" s="86"/>
    </row>
    <row r="573" spans="1:25" s="85" customFormat="1" x14ac:dyDescent="0.55000000000000004">
      <c r="A573" s="53">
        <v>130</v>
      </c>
      <c r="B573" s="23" t="s">
        <v>23</v>
      </c>
      <c r="C573" s="12">
        <v>15439</v>
      </c>
      <c r="D573" s="12">
        <v>2</v>
      </c>
      <c r="E573" s="12">
        <v>1</v>
      </c>
      <c r="F573" s="12">
        <v>92</v>
      </c>
      <c r="G573" s="12">
        <v>1</v>
      </c>
      <c r="H573" s="80">
        <f t="shared" si="58"/>
        <v>992</v>
      </c>
      <c r="I573" s="83">
        <v>100</v>
      </c>
      <c r="J573" s="81">
        <f t="shared" si="59"/>
        <v>99200</v>
      </c>
      <c r="L573" s="12"/>
      <c r="M573" s="12"/>
      <c r="N573" s="12"/>
      <c r="O573" s="12"/>
      <c r="R573" s="80">
        <f t="shared" si="60"/>
        <v>0</v>
      </c>
      <c r="S573" s="12"/>
      <c r="U573" s="80">
        <f t="shared" si="61"/>
        <v>0</v>
      </c>
      <c r="V573" s="81">
        <f t="shared" si="62"/>
        <v>99200</v>
      </c>
      <c r="W573" s="80">
        <f t="shared" si="63"/>
        <v>0</v>
      </c>
      <c r="Y573" s="81">
        <f t="shared" si="64"/>
        <v>99200</v>
      </c>
    </row>
    <row r="574" spans="1:25" s="85" customFormat="1" x14ac:dyDescent="0.55000000000000004">
      <c r="A574" s="53"/>
      <c r="B574" s="23" t="s">
        <v>23</v>
      </c>
      <c r="C574" s="12">
        <v>15435</v>
      </c>
      <c r="D574" s="12">
        <v>2</v>
      </c>
      <c r="E574" s="12">
        <v>2</v>
      </c>
      <c r="F574" s="12">
        <v>48</v>
      </c>
      <c r="G574" s="12">
        <v>1</v>
      </c>
      <c r="H574" s="80">
        <f t="shared" si="58"/>
        <v>1048</v>
      </c>
      <c r="I574" s="83">
        <v>100</v>
      </c>
      <c r="J574" s="81">
        <f t="shared" si="59"/>
        <v>104800</v>
      </c>
      <c r="L574" s="12"/>
      <c r="M574" s="12"/>
      <c r="N574" s="12"/>
      <c r="O574" s="12"/>
      <c r="R574" s="80">
        <f t="shared" si="60"/>
        <v>0</v>
      </c>
      <c r="S574" s="12"/>
      <c r="U574" s="80">
        <f t="shared" si="61"/>
        <v>0</v>
      </c>
      <c r="V574" s="81">
        <f t="shared" si="62"/>
        <v>104800</v>
      </c>
      <c r="W574" s="80">
        <f t="shared" si="63"/>
        <v>0</v>
      </c>
      <c r="Y574" s="81">
        <f t="shared" si="64"/>
        <v>104800</v>
      </c>
    </row>
    <row r="575" spans="1:25" s="87" customFormat="1" x14ac:dyDescent="0.55000000000000004">
      <c r="A575" s="59"/>
      <c r="B575" s="47"/>
      <c r="C575" s="48"/>
      <c r="D575" s="48"/>
      <c r="E575" s="48"/>
      <c r="F575" s="48"/>
      <c r="G575" s="48"/>
      <c r="H575" s="86"/>
      <c r="I575" s="48"/>
      <c r="J575" s="86"/>
      <c r="L575" s="48"/>
      <c r="M575" s="48"/>
      <c r="N575" s="48"/>
      <c r="O575" s="48"/>
      <c r="R575" s="86"/>
      <c r="S575" s="48"/>
      <c r="U575" s="86"/>
      <c r="V575" s="86"/>
      <c r="W575" s="86"/>
      <c r="Y575" s="86"/>
    </row>
    <row r="576" spans="1:25" s="85" customFormat="1" x14ac:dyDescent="0.55000000000000004">
      <c r="A576" s="53">
        <v>131</v>
      </c>
      <c r="B576" s="23" t="s">
        <v>23</v>
      </c>
      <c r="C576" s="12">
        <v>15452</v>
      </c>
      <c r="D576" s="12">
        <v>1</v>
      </c>
      <c r="E576" s="12">
        <v>3</v>
      </c>
      <c r="F576" s="12">
        <v>55</v>
      </c>
      <c r="G576" s="12">
        <v>1</v>
      </c>
      <c r="H576" s="80">
        <f t="shared" si="58"/>
        <v>755</v>
      </c>
      <c r="I576" s="83">
        <v>100</v>
      </c>
      <c r="J576" s="81">
        <f t="shared" si="59"/>
        <v>75500</v>
      </c>
      <c r="L576" s="12"/>
      <c r="M576" s="12"/>
      <c r="N576" s="12"/>
      <c r="O576" s="12"/>
      <c r="R576" s="80">
        <f t="shared" si="60"/>
        <v>0</v>
      </c>
      <c r="S576" s="12"/>
      <c r="U576" s="80">
        <f t="shared" si="61"/>
        <v>0</v>
      </c>
      <c r="V576" s="81">
        <f t="shared" si="62"/>
        <v>75500</v>
      </c>
      <c r="W576" s="80">
        <f t="shared" si="63"/>
        <v>0</v>
      </c>
      <c r="Y576" s="81">
        <f t="shared" si="64"/>
        <v>75500</v>
      </c>
    </row>
    <row r="577" spans="1:25" s="87" customFormat="1" x14ac:dyDescent="0.55000000000000004">
      <c r="A577" s="59"/>
      <c r="B577" s="47"/>
      <c r="C577" s="48"/>
      <c r="D577" s="48"/>
      <c r="E577" s="48"/>
      <c r="F577" s="48"/>
      <c r="G577" s="48"/>
      <c r="H577" s="86"/>
      <c r="I577" s="48"/>
      <c r="J577" s="86"/>
      <c r="L577" s="48"/>
      <c r="M577" s="48"/>
      <c r="N577" s="48"/>
      <c r="O577" s="48"/>
      <c r="R577" s="86"/>
      <c r="S577" s="48"/>
      <c r="U577" s="86"/>
      <c r="V577" s="86"/>
      <c r="W577" s="86"/>
      <c r="Y577" s="86"/>
    </row>
    <row r="578" spans="1:25" s="85" customFormat="1" x14ac:dyDescent="0.55000000000000004">
      <c r="A578" s="53">
        <v>132</v>
      </c>
      <c r="B578" s="23" t="s">
        <v>23</v>
      </c>
      <c r="C578" s="12">
        <v>12010</v>
      </c>
      <c r="D578" s="12">
        <v>1</v>
      </c>
      <c r="E578" s="12">
        <v>3</v>
      </c>
      <c r="F578" s="12">
        <v>64</v>
      </c>
      <c r="G578" s="12">
        <v>2</v>
      </c>
      <c r="H578" s="80">
        <f t="shared" si="58"/>
        <v>764</v>
      </c>
      <c r="I578" s="83">
        <v>130</v>
      </c>
      <c r="J578" s="81">
        <f t="shared" si="59"/>
        <v>99320</v>
      </c>
      <c r="L578" s="12" t="s">
        <v>160</v>
      </c>
      <c r="M578" s="12" t="s">
        <v>66</v>
      </c>
      <c r="N578" s="12">
        <v>2</v>
      </c>
      <c r="O578" s="12">
        <v>108</v>
      </c>
      <c r="P578" s="81">
        <v>100</v>
      </c>
      <c r="Q578" s="81">
        <v>6800</v>
      </c>
      <c r="R578" s="80">
        <f t="shared" si="60"/>
        <v>734400</v>
      </c>
      <c r="S578" s="12">
        <v>26</v>
      </c>
      <c r="U578" s="80">
        <f t="shared" si="61"/>
        <v>734400</v>
      </c>
      <c r="V578" s="81">
        <f t="shared" si="62"/>
        <v>833720</v>
      </c>
      <c r="W578" s="80">
        <f t="shared" si="63"/>
        <v>833720</v>
      </c>
      <c r="Y578" s="81">
        <f t="shared" si="64"/>
        <v>833720</v>
      </c>
    </row>
    <row r="579" spans="1:25" s="85" customFormat="1" x14ac:dyDescent="0.55000000000000004">
      <c r="A579" s="53"/>
      <c r="B579" s="23"/>
      <c r="C579" s="12"/>
      <c r="D579" s="12"/>
      <c r="E579" s="12"/>
      <c r="F579" s="12"/>
      <c r="G579" s="12"/>
      <c r="H579" s="80">
        <f t="shared" si="58"/>
        <v>0</v>
      </c>
      <c r="I579" s="83"/>
      <c r="J579" s="81">
        <f t="shared" si="59"/>
        <v>0</v>
      </c>
      <c r="L579" s="12"/>
      <c r="M579" s="12" t="s">
        <v>66</v>
      </c>
      <c r="N579" s="12">
        <v>2</v>
      </c>
      <c r="O579" s="12">
        <v>54</v>
      </c>
      <c r="P579" s="81">
        <v>100</v>
      </c>
      <c r="Q579" s="81">
        <v>6800</v>
      </c>
      <c r="R579" s="80">
        <f t="shared" si="60"/>
        <v>367200</v>
      </c>
      <c r="S579" s="12">
        <v>11</v>
      </c>
      <c r="U579" s="80">
        <f t="shared" si="61"/>
        <v>367200</v>
      </c>
      <c r="V579" s="81">
        <f t="shared" si="62"/>
        <v>367200</v>
      </c>
      <c r="W579" s="80">
        <f t="shared" si="63"/>
        <v>367200</v>
      </c>
      <c r="Y579" s="81">
        <f t="shared" si="64"/>
        <v>367200</v>
      </c>
    </row>
    <row r="580" spans="1:25" s="85" customFormat="1" x14ac:dyDescent="0.55000000000000004">
      <c r="A580" s="53"/>
      <c r="B580" s="23"/>
      <c r="C580" s="12"/>
      <c r="D580" s="12"/>
      <c r="E580" s="12"/>
      <c r="F580" s="12"/>
      <c r="G580" s="12"/>
      <c r="H580" s="80">
        <f t="shared" si="58"/>
        <v>0</v>
      </c>
      <c r="I580" s="83"/>
      <c r="J580" s="81">
        <f t="shared" si="59"/>
        <v>0</v>
      </c>
      <c r="L580" s="12" t="s">
        <v>160</v>
      </c>
      <c r="M580" s="12" t="s">
        <v>66</v>
      </c>
      <c r="N580" s="12">
        <v>2</v>
      </c>
      <c r="O580" s="12">
        <v>138</v>
      </c>
      <c r="P580" s="81">
        <v>100</v>
      </c>
      <c r="Q580" s="81">
        <v>6800</v>
      </c>
      <c r="R580" s="80">
        <f t="shared" si="60"/>
        <v>938400</v>
      </c>
      <c r="S580" s="12">
        <v>31</v>
      </c>
      <c r="U580" s="80">
        <f t="shared" si="61"/>
        <v>938400</v>
      </c>
      <c r="V580" s="81">
        <f t="shared" si="62"/>
        <v>938400</v>
      </c>
      <c r="W580" s="80">
        <f t="shared" si="63"/>
        <v>938400</v>
      </c>
      <c r="Y580" s="81">
        <f t="shared" si="64"/>
        <v>938400</v>
      </c>
    </row>
    <row r="581" spans="1:25" s="85" customFormat="1" x14ac:dyDescent="0.55000000000000004">
      <c r="A581" s="53"/>
      <c r="B581" s="23"/>
      <c r="C581" s="12"/>
      <c r="D581" s="12"/>
      <c r="E581" s="12"/>
      <c r="F581" s="12"/>
      <c r="G581" s="12"/>
      <c r="H581" s="80">
        <f t="shared" si="58"/>
        <v>0</v>
      </c>
      <c r="I581" s="83"/>
      <c r="J581" s="81">
        <f t="shared" si="59"/>
        <v>0</v>
      </c>
      <c r="L581" s="12"/>
      <c r="M581" s="12" t="s">
        <v>161</v>
      </c>
      <c r="N581" s="12">
        <v>2</v>
      </c>
      <c r="O581" s="12">
        <v>8</v>
      </c>
      <c r="P581" s="81">
        <v>100</v>
      </c>
      <c r="Q581" s="81">
        <v>6800</v>
      </c>
      <c r="R581" s="80">
        <f t="shared" si="60"/>
        <v>54400</v>
      </c>
      <c r="S581" s="12">
        <v>31</v>
      </c>
      <c r="U581" s="80">
        <f t="shared" si="61"/>
        <v>54400</v>
      </c>
      <c r="V581" s="81">
        <f t="shared" si="62"/>
        <v>54400</v>
      </c>
      <c r="W581" s="80">
        <f t="shared" si="63"/>
        <v>54400</v>
      </c>
      <c r="Y581" s="81">
        <f t="shared" si="64"/>
        <v>54400</v>
      </c>
    </row>
    <row r="582" spans="1:25" s="85" customFormat="1" x14ac:dyDescent="0.55000000000000004">
      <c r="A582" s="53"/>
      <c r="B582" s="23" t="s">
        <v>23</v>
      </c>
      <c r="C582" s="12">
        <v>12010</v>
      </c>
      <c r="D582" s="12">
        <v>1</v>
      </c>
      <c r="E582" s="12">
        <v>3</v>
      </c>
      <c r="F582" s="12">
        <v>64</v>
      </c>
      <c r="G582" s="12">
        <v>2</v>
      </c>
      <c r="H582" s="80">
        <f t="shared" si="58"/>
        <v>764</v>
      </c>
      <c r="I582" s="83">
        <v>130</v>
      </c>
      <c r="J582" s="81">
        <f t="shared" si="59"/>
        <v>99320</v>
      </c>
      <c r="L582" s="12" t="s">
        <v>160</v>
      </c>
      <c r="M582" s="12" t="s">
        <v>66</v>
      </c>
      <c r="N582" s="12">
        <v>2</v>
      </c>
      <c r="O582" s="12">
        <v>198</v>
      </c>
      <c r="P582" s="81">
        <v>100</v>
      </c>
      <c r="Q582" s="81">
        <v>6800</v>
      </c>
      <c r="R582" s="80">
        <f t="shared" si="60"/>
        <v>1346400</v>
      </c>
      <c r="S582" s="12">
        <v>3</v>
      </c>
      <c r="U582" s="80">
        <f t="shared" si="61"/>
        <v>1346400</v>
      </c>
      <c r="V582" s="81">
        <f t="shared" si="62"/>
        <v>1445720</v>
      </c>
      <c r="W582" s="80">
        <f t="shared" si="63"/>
        <v>1445720</v>
      </c>
      <c r="Y582" s="81">
        <f t="shared" si="64"/>
        <v>1445720</v>
      </c>
    </row>
    <row r="583" spans="1:25" s="85" customFormat="1" x14ac:dyDescent="0.55000000000000004">
      <c r="A583" s="53"/>
      <c r="B583" s="23" t="s">
        <v>23</v>
      </c>
      <c r="C583" s="12">
        <v>15839</v>
      </c>
      <c r="D583" s="12">
        <v>2</v>
      </c>
      <c r="E583" s="12">
        <v>3</v>
      </c>
      <c r="F583" s="12">
        <v>52</v>
      </c>
      <c r="G583" s="12">
        <v>1</v>
      </c>
      <c r="H583" s="80">
        <f t="shared" si="58"/>
        <v>1152</v>
      </c>
      <c r="I583" s="83">
        <v>130</v>
      </c>
      <c r="J583" s="81">
        <f t="shared" si="59"/>
        <v>149760</v>
      </c>
      <c r="L583" s="12"/>
      <c r="M583" s="12"/>
      <c r="N583" s="12"/>
      <c r="O583" s="12"/>
      <c r="R583" s="80">
        <f t="shared" si="60"/>
        <v>0</v>
      </c>
      <c r="S583" s="12"/>
      <c r="U583" s="80">
        <f t="shared" si="61"/>
        <v>0</v>
      </c>
      <c r="V583" s="81">
        <f t="shared" si="62"/>
        <v>149760</v>
      </c>
      <c r="W583" s="80">
        <f t="shared" si="63"/>
        <v>0</v>
      </c>
      <c r="Y583" s="81">
        <f t="shared" si="64"/>
        <v>149760</v>
      </c>
    </row>
    <row r="584" spans="1:25" s="87" customFormat="1" x14ac:dyDescent="0.55000000000000004">
      <c r="A584" s="59"/>
      <c r="B584" s="47"/>
      <c r="C584" s="48"/>
      <c r="D584" s="48"/>
      <c r="E584" s="48"/>
      <c r="F584" s="48"/>
      <c r="G584" s="48"/>
      <c r="H584" s="86"/>
      <c r="I584" s="48"/>
      <c r="J584" s="86"/>
      <c r="L584" s="48"/>
      <c r="M584" s="48"/>
      <c r="N584" s="48"/>
      <c r="O584" s="48"/>
      <c r="R584" s="86"/>
      <c r="S584" s="48"/>
      <c r="U584" s="86"/>
      <c r="V584" s="86"/>
      <c r="W584" s="86"/>
      <c r="Y584" s="86"/>
    </row>
    <row r="585" spans="1:25" s="85" customFormat="1" x14ac:dyDescent="0.55000000000000004">
      <c r="A585" s="53">
        <v>133</v>
      </c>
      <c r="B585" s="23" t="s">
        <v>23</v>
      </c>
      <c r="C585" s="12">
        <v>14910</v>
      </c>
      <c r="D585" s="12">
        <v>0</v>
      </c>
      <c r="E585" s="12">
        <v>2</v>
      </c>
      <c r="F585" s="12">
        <v>61</v>
      </c>
      <c r="G585" s="12">
        <v>2</v>
      </c>
      <c r="H585" s="80">
        <f t="shared" ref="H585:H646" si="65">+(D585*400)+(E585*100)+F585</f>
        <v>261</v>
      </c>
      <c r="I585" s="83">
        <v>130</v>
      </c>
      <c r="J585" s="81">
        <f t="shared" ref="J585:J646" si="66">H585*I585</f>
        <v>33930</v>
      </c>
      <c r="L585" s="12" t="s">
        <v>160</v>
      </c>
      <c r="M585" s="12" t="s">
        <v>66</v>
      </c>
      <c r="N585" s="12">
        <v>2</v>
      </c>
      <c r="O585" s="12">
        <v>69</v>
      </c>
      <c r="P585" s="81">
        <v>100</v>
      </c>
      <c r="Q585" s="81">
        <v>6800</v>
      </c>
      <c r="R585" s="80">
        <f t="shared" ref="R585:R648" si="67">O585*Q585</f>
        <v>469200</v>
      </c>
      <c r="S585" s="12">
        <v>21</v>
      </c>
      <c r="U585" s="80">
        <f t="shared" ref="U585:U648" si="68">R585*(100-T585)/100</f>
        <v>469200</v>
      </c>
      <c r="V585" s="81">
        <f t="shared" ref="V585:V648" si="69">J585+U585</f>
        <v>503130</v>
      </c>
      <c r="W585" s="80">
        <f t="shared" ref="W585:W648" si="70">V585*P585/100</f>
        <v>503130</v>
      </c>
      <c r="Y585" s="81">
        <f t="shared" ref="Y585:Y648" si="71">J585+U585</f>
        <v>503130</v>
      </c>
    </row>
    <row r="586" spans="1:25" s="85" customFormat="1" x14ac:dyDescent="0.55000000000000004">
      <c r="A586" s="53"/>
      <c r="B586" s="23" t="s">
        <v>23</v>
      </c>
      <c r="C586" s="12">
        <v>15366</v>
      </c>
      <c r="D586" s="12">
        <v>1</v>
      </c>
      <c r="E586" s="12">
        <v>0</v>
      </c>
      <c r="F586" s="12">
        <v>48</v>
      </c>
      <c r="G586" s="12">
        <v>1</v>
      </c>
      <c r="H586" s="80">
        <f t="shared" si="65"/>
        <v>448</v>
      </c>
      <c r="I586" s="83">
        <v>100</v>
      </c>
      <c r="J586" s="81">
        <f t="shared" si="66"/>
        <v>44800</v>
      </c>
      <c r="L586" s="12"/>
      <c r="M586" s="12"/>
      <c r="N586" s="12"/>
      <c r="O586" s="12"/>
      <c r="R586" s="80">
        <f t="shared" si="67"/>
        <v>0</v>
      </c>
      <c r="S586" s="12"/>
      <c r="U586" s="80">
        <f t="shared" si="68"/>
        <v>0</v>
      </c>
      <c r="V586" s="81">
        <f t="shared" si="69"/>
        <v>44800</v>
      </c>
      <c r="W586" s="80">
        <f t="shared" si="70"/>
        <v>0</v>
      </c>
      <c r="Y586" s="81">
        <f t="shared" si="71"/>
        <v>44800</v>
      </c>
    </row>
    <row r="587" spans="1:25" s="87" customFormat="1" x14ac:dyDescent="0.55000000000000004">
      <c r="A587" s="59"/>
      <c r="B587" s="47"/>
      <c r="C587" s="48"/>
      <c r="D587" s="48"/>
      <c r="E587" s="48"/>
      <c r="F587" s="48"/>
      <c r="G587" s="48"/>
      <c r="H587" s="86"/>
      <c r="I587" s="48"/>
      <c r="J587" s="86"/>
      <c r="L587" s="48"/>
      <c r="M587" s="48"/>
      <c r="N587" s="48"/>
      <c r="O587" s="48"/>
      <c r="R587" s="86"/>
      <c r="S587" s="48"/>
      <c r="U587" s="86"/>
      <c r="V587" s="86"/>
      <c r="W587" s="86"/>
      <c r="Y587" s="86"/>
    </row>
    <row r="588" spans="1:25" s="85" customFormat="1" x14ac:dyDescent="0.55000000000000004">
      <c r="A588" s="53">
        <v>134</v>
      </c>
      <c r="B588" s="23" t="s">
        <v>23</v>
      </c>
      <c r="C588" s="12">
        <v>15455</v>
      </c>
      <c r="D588" s="12">
        <v>5</v>
      </c>
      <c r="E588" s="12">
        <v>0</v>
      </c>
      <c r="F588" s="12">
        <v>6</v>
      </c>
      <c r="G588" s="12">
        <v>1</v>
      </c>
      <c r="H588" s="80">
        <f t="shared" si="65"/>
        <v>2006</v>
      </c>
      <c r="I588" s="83">
        <v>100</v>
      </c>
      <c r="J588" s="81">
        <f t="shared" si="66"/>
        <v>200600</v>
      </c>
      <c r="L588" s="12"/>
      <c r="M588" s="12"/>
      <c r="N588" s="12"/>
      <c r="O588" s="12"/>
      <c r="R588" s="80">
        <f t="shared" si="67"/>
        <v>0</v>
      </c>
      <c r="S588" s="12"/>
      <c r="U588" s="80">
        <f t="shared" si="68"/>
        <v>0</v>
      </c>
      <c r="V588" s="81">
        <f t="shared" si="69"/>
        <v>200600</v>
      </c>
      <c r="W588" s="80">
        <f t="shared" si="70"/>
        <v>0</v>
      </c>
      <c r="Y588" s="81">
        <f t="shared" si="71"/>
        <v>200600</v>
      </c>
    </row>
    <row r="589" spans="1:25" s="87" customFormat="1" x14ac:dyDescent="0.55000000000000004">
      <c r="A589" s="59"/>
      <c r="B589" s="47"/>
      <c r="C589" s="48"/>
      <c r="D589" s="48"/>
      <c r="E589" s="48"/>
      <c r="F589" s="48"/>
      <c r="G589" s="48"/>
      <c r="H589" s="86"/>
      <c r="I589" s="48"/>
      <c r="J589" s="86"/>
      <c r="L589" s="48"/>
      <c r="M589" s="48"/>
      <c r="N589" s="48"/>
      <c r="O589" s="48"/>
      <c r="R589" s="86"/>
      <c r="S589" s="48"/>
      <c r="U589" s="86"/>
      <c r="V589" s="86"/>
      <c r="W589" s="86"/>
      <c r="Y589" s="86"/>
    </row>
    <row r="590" spans="1:25" s="85" customFormat="1" x14ac:dyDescent="0.55000000000000004">
      <c r="A590" s="53">
        <v>135</v>
      </c>
      <c r="B590" s="23" t="s">
        <v>23</v>
      </c>
      <c r="C590" s="12">
        <v>15457</v>
      </c>
      <c r="D590" s="12">
        <v>2</v>
      </c>
      <c r="E590" s="12">
        <v>2</v>
      </c>
      <c r="F590" s="12">
        <v>8</v>
      </c>
      <c r="G590" s="12">
        <v>1</v>
      </c>
      <c r="H590" s="80">
        <f t="shared" si="65"/>
        <v>1008</v>
      </c>
      <c r="I590" s="83">
        <v>100</v>
      </c>
      <c r="J590" s="81">
        <f t="shared" si="66"/>
        <v>100800</v>
      </c>
      <c r="L590" s="12"/>
      <c r="M590" s="12"/>
      <c r="N590" s="12"/>
      <c r="O590" s="12"/>
      <c r="R590" s="80">
        <f t="shared" si="67"/>
        <v>0</v>
      </c>
      <c r="S590" s="12"/>
      <c r="U590" s="80">
        <f t="shared" si="68"/>
        <v>0</v>
      </c>
      <c r="V590" s="81">
        <f t="shared" si="69"/>
        <v>100800</v>
      </c>
      <c r="W590" s="80">
        <f t="shared" si="70"/>
        <v>0</v>
      </c>
      <c r="Y590" s="81">
        <f t="shared" si="71"/>
        <v>100800</v>
      </c>
    </row>
    <row r="591" spans="1:25" s="85" customFormat="1" x14ac:dyDescent="0.55000000000000004">
      <c r="A591" s="53"/>
      <c r="B591" s="23" t="s">
        <v>23</v>
      </c>
      <c r="C591" s="12">
        <v>15989</v>
      </c>
      <c r="D591" s="12">
        <v>1</v>
      </c>
      <c r="E591" s="12">
        <v>0</v>
      </c>
      <c r="F591" s="12">
        <v>89</v>
      </c>
      <c r="G591" s="12">
        <v>1</v>
      </c>
      <c r="H591" s="80">
        <f t="shared" si="65"/>
        <v>489</v>
      </c>
      <c r="I591" s="83">
        <v>100</v>
      </c>
      <c r="J591" s="81">
        <f t="shared" si="66"/>
        <v>48900</v>
      </c>
      <c r="L591" s="12"/>
      <c r="M591" s="12"/>
      <c r="N591" s="12"/>
      <c r="O591" s="12"/>
      <c r="R591" s="80">
        <f t="shared" si="67"/>
        <v>0</v>
      </c>
      <c r="S591" s="12"/>
      <c r="U591" s="80">
        <f t="shared" si="68"/>
        <v>0</v>
      </c>
      <c r="V591" s="81">
        <f t="shared" si="69"/>
        <v>48900</v>
      </c>
      <c r="W591" s="80">
        <f t="shared" si="70"/>
        <v>0</v>
      </c>
      <c r="Y591" s="81">
        <f t="shared" si="71"/>
        <v>48900</v>
      </c>
    </row>
    <row r="592" spans="1:25" s="85" customFormat="1" x14ac:dyDescent="0.55000000000000004">
      <c r="A592" s="53"/>
      <c r="B592" s="23" t="s">
        <v>23</v>
      </c>
      <c r="C592" s="12">
        <v>15852</v>
      </c>
      <c r="D592" s="12">
        <v>2</v>
      </c>
      <c r="E592" s="12">
        <v>2</v>
      </c>
      <c r="F592" s="12">
        <v>88</v>
      </c>
      <c r="G592" s="12">
        <v>1</v>
      </c>
      <c r="H592" s="80">
        <f t="shared" si="65"/>
        <v>1088</v>
      </c>
      <c r="I592" s="83">
        <v>100</v>
      </c>
      <c r="J592" s="81">
        <f t="shared" si="66"/>
        <v>108800</v>
      </c>
      <c r="L592" s="12"/>
      <c r="M592" s="12"/>
      <c r="N592" s="12"/>
      <c r="O592" s="12"/>
      <c r="R592" s="80">
        <f t="shared" si="67"/>
        <v>0</v>
      </c>
      <c r="S592" s="12"/>
      <c r="U592" s="80">
        <f t="shared" si="68"/>
        <v>0</v>
      </c>
      <c r="V592" s="81">
        <f t="shared" si="69"/>
        <v>108800</v>
      </c>
      <c r="W592" s="80">
        <f t="shared" si="70"/>
        <v>0</v>
      </c>
      <c r="Y592" s="81">
        <f t="shared" si="71"/>
        <v>108800</v>
      </c>
    </row>
    <row r="593" spans="1:26" s="85" customFormat="1" x14ac:dyDescent="0.55000000000000004">
      <c r="A593" s="53"/>
      <c r="B593" s="23" t="s">
        <v>23</v>
      </c>
      <c r="C593" s="12">
        <v>15985</v>
      </c>
      <c r="D593" s="12">
        <v>1</v>
      </c>
      <c r="E593" s="12">
        <v>0</v>
      </c>
      <c r="F593" s="12">
        <v>89</v>
      </c>
      <c r="G593" s="12">
        <v>1</v>
      </c>
      <c r="H593" s="80">
        <f t="shared" si="65"/>
        <v>489</v>
      </c>
      <c r="I593" s="83">
        <v>100</v>
      </c>
      <c r="J593" s="81">
        <f t="shared" si="66"/>
        <v>48900</v>
      </c>
      <c r="L593" s="12"/>
      <c r="M593" s="12"/>
      <c r="N593" s="12"/>
      <c r="O593" s="12"/>
      <c r="R593" s="80">
        <f t="shared" si="67"/>
        <v>0</v>
      </c>
      <c r="S593" s="12"/>
      <c r="U593" s="80">
        <f t="shared" si="68"/>
        <v>0</v>
      </c>
      <c r="V593" s="81">
        <f t="shared" si="69"/>
        <v>48900</v>
      </c>
      <c r="W593" s="80">
        <f t="shared" si="70"/>
        <v>0</v>
      </c>
      <c r="Y593" s="81">
        <f t="shared" si="71"/>
        <v>48900</v>
      </c>
    </row>
    <row r="594" spans="1:26" s="85" customFormat="1" x14ac:dyDescent="0.55000000000000004">
      <c r="A594" s="53"/>
      <c r="B594" s="23" t="s">
        <v>23</v>
      </c>
      <c r="C594" s="12">
        <v>15403</v>
      </c>
      <c r="D594" s="12">
        <v>2</v>
      </c>
      <c r="E594" s="12">
        <v>2</v>
      </c>
      <c r="F594" s="12">
        <v>24</v>
      </c>
      <c r="G594" s="12">
        <v>1</v>
      </c>
      <c r="H594" s="80">
        <f t="shared" si="65"/>
        <v>1024</v>
      </c>
      <c r="I594" s="83">
        <v>100</v>
      </c>
      <c r="J594" s="81">
        <f t="shared" si="66"/>
        <v>102400</v>
      </c>
      <c r="L594" s="12"/>
      <c r="M594" s="12"/>
      <c r="N594" s="12"/>
      <c r="O594" s="12"/>
      <c r="R594" s="80">
        <f t="shared" si="67"/>
        <v>0</v>
      </c>
      <c r="S594" s="12"/>
      <c r="U594" s="80">
        <f t="shared" si="68"/>
        <v>0</v>
      </c>
      <c r="V594" s="81">
        <f t="shared" si="69"/>
        <v>102400</v>
      </c>
      <c r="W594" s="80">
        <f t="shared" si="70"/>
        <v>0</v>
      </c>
      <c r="Y594" s="81">
        <f t="shared" si="71"/>
        <v>102400</v>
      </c>
    </row>
    <row r="595" spans="1:26" s="87" customFormat="1" x14ac:dyDescent="0.55000000000000004">
      <c r="A595" s="59"/>
      <c r="B595" s="47"/>
      <c r="C595" s="48"/>
      <c r="D595" s="48"/>
      <c r="E595" s="48"/>
      <c r="F595" s="48"/>
      <c r="G595" s="48"/>
      <c r="H595" s="86"/>
      <c r="I595" s="48"/>
      <c r="J595" s="86"/>
      <c r="L595" s="48"/>
      <c r="M595" s="48"/>
      <c r="N595" s="48"/>
      <c r="O595" s="48"/>
      <c r="R595" s="86"/>
      <c r="S595" s="48"/>
      <c r="U595" s="86"/>
      <c r="V595" s="86"/>
      <c r="W595" s="86"/>
      <c r="Y595" s="86"/>
    </row>
    <row r="596" spans="1:26" s="85" customFormat="1" x14ac:dyDescent="0.55000000000000004">
      <c r="A596" s="53">
        <v>136</v>
      </c>
      <c r="B596" s="23" t="s">
        <v>23</v>
      </c>
      <c r="C596" s="12">
        <v>15077</v>
      </c>
      <c r="D596" s="12">
        <v>1</v>
      </c>
      <c r="E596" s="12">
        <v>0</v>
      </c>
      <c r="F596" s="12">
        <v>80</v>
      </c>
      <c r="G596" s="12">
        <v>1</v>
      </c>
      <c r="H596" s="80">
        <f t="shared" si="65"/>
        <v>480</v>
      </c>
      <c r="I596" s="83">
        <v>150</v>
      </c>
      <c r="J596" s="81">
        <f t="shared" si="66"/>
        <v>72000</v>
      </c>
      <c r="L596" s="12"/>
      <c r="M596" s="12"/>
      <c r="N596" s="12"/>
      <c r="O596" s="12"/>
      <c r="R596" s="80">
        <f t="shared" si="67"/>
        <v>0</v>
      </c>
      <c r="S596" s="12"/>
      <c r="U596" s="80">
        <f t="shared" si="68"/>
        <v>0</v>
      </c>
      <c r="V596" s="81">
        <f t="shared" si="69"/>
        <v>72000</v>
      </c>
      <c r="W596" s="80">
        <f t="shared" si="70"/>
        <v>0</v>
      </c>
      <c r="Y596" s="81">
        <f t="shared" si="71"/>
        <v>72000</v>
      </c>
    </row>
    <row r="597" spans="1:26" s="87" customFormat="1" x14ac:dyDescent="0.55000000000000004">
      <c r="A597" s="59"/>
      <c r="B597" s="47"/>
      <c r="C597" s="48"/>
      <c r="D597" s="48"/>
      <c r="E597" s="48"/>
      <c r="F597" s="48"/>
      <c r="G597" s="48"/>
      <c r="H597" s="86"/>
      <c r="I597" s="48"/>
      <c r="J597" s="86"/>
      <c r="L597" s="48"/>
      <c r="M597" s="48"/>
      <c r="N597" s="48"/>
      <c r="O597" s="48"/>
      <c r="R597" s="86"/>
      <c r="S597" s="48"/>
      <c r="U597" s="86"/>
      <c r="V597" s="86"/>
      <c r="W597" s="86"/>
      <c r="Y597" s="86"/>
    </row>
    <row r="598" spans="1:26" s="91" customFormat="1" x14ac:dyDescent="0.55000000000000004">
      <c r="A598" s="58">
        <v>137</v>
      </c>
      <c r="B598" s="40" t="s">
        <v>550</v>
      </c>
      <c r="C598" s="39"/>
      <c r="D598" s="39">
        <v>1</v>
      </c>
      <c r="E598" s="39">
        <v>1</v>
      </c>
      <c r="F598" s="39">
        <v>0</v>
      </c>
      <c r="G598" s="39">
        <v>1</v>
      </c>
      <c r="H598" s="90">
        <f t="shared" si="65"/>
        <v>500</v>
      </c>
      <c r="I598" s="39">
        <v>100</v>
      </c>
      <c r="J598" s="90">
        <f t="shared" si="66"/>
        <v>50000</v>
      </c>
      <c r="L598" s="39"/>
      <c r="M598" s="39"/>
      <c r="N598" s="39"/>
      <c r="O598" s="39"/>
      <c r="R598" s="90">
        <f t="shared" si="67"/>
        <v>0</v>
      </c>
      <c r="S598" s="39"/>
      <c r="U598" s="90">
        <f t="shared" si="68"/>
        <v>0</v>
      </c>
      <c r="V598" s="90">
        <f t="shared" si="69"/>
        <v>50000</v>
      </c>
      <c r="W598" s="90">
        <f t="shared" si="70"/>
        <v>0</v>
      </c>
      <c r="Y598" s="90">
        <f t="shared" si="71"/>
        <v>50000</v>
      </c>
      <c r="Z598" s="91">
        <v>0.01</v>
      </c>
    </row>
    <row r="599" spans="1:26" s="87" customFormat="1" x14ac:dyDescent="0.55000000000000004">
      <c r="A599" s="59"/>
      <c r="B599" s="47"/>
      <c r="C599" s="48"/>
      <c r="D599" s="48"/>
      <c r="E599" s="48"/>
      <c r="F599" s="48"/>
      <c r="G599" s="48"/>
      <c r="H599" s="86"/>
      <c r="I599" s="48"/>
      <c r="J599" s="86"/>
      <c r="L599" s="48"/>
      <c r="M599" s="48"/>
      <c r="N599" s="48"/>
      <c r="O599" s="48"/>
      <c r="R599" s="86"/>
      <c r="S599" s="48"/>
      <c r="U599" s="86"/>
      <c r="V599" s="86"/>
      <c r="W599" s="86"/>
      <c r="Y599" s="86"/>
    </row>
    <row r="600" spans="1:26" s="85" customFormat="1" x14ac:dyDescent="0.55000000000000004">
      <c r="A600" s="53">
        <v>138</v>
      </c>
      <c r="B600" s="23" t="s">
        <v>23</v>
      </c>
      <c r="C600" s="12">
        <v>15814</v>
      </c>
      <c r="D600" s="12">
        <v>1</v>
      </c>
      <c r="E600" s="12">
        <v>0</v>
      </c>
      <c r="F600" s="12">
        <v>83</v>
      </c>
      <c r="G600" s="12">
        <v>1</v>
      </c>
      <c r="H600" s="80">
        <f t="shared" si="65"/>
        <v>483</v>
      </c>
      <c r="I600" s="83">
        <v>100</v>
      </c>
      <c r="J600" s="81">
        <f t="shared" si="66"/>
        <v>48300</v>
      </c>
      <c r="L600" s="12"/>
      <c r="M600" s="12"/>
      <c r="N600" s="12"/>
      <c r="O600" s="12"/>
      <c r="R600" s="80">
        <f t="shared" si="67"/>
        <v>0</v>
      </c>
      <c r="S600" s="12"/>
      <c r="U600" s="80">
        <f t="shared" si="68"/>
        <v>0</v>
      </c>
      <c r="V600" s="81">
        <f t="shared" si="69"/>
        <v>48300</v>
      </c>
      <c r="W600" s="80">
        <f t="shared" si="70"/>
        <v>0</v>
      </c>
      <c r="Y600" s="81">
        <f t="shared" si="71"/>
        <v>48300</v>
      </c>
    </row>
    <row r="601" spans="1:26" s="87" customFormat="1" x14ac:dyDescent="0.55000000000000004">
      <c r="A601" s="59"/>
      <c r="B601" s="47"/>
      <c r="C601" s="48"/>
      <c r="D601" s="48"/>
      <c r="E601" s="48"/>
      <c r="F601" s="48"/>
      <c r="G601" s="48"/>
      <c r="H601" s="86"/>
      <c r="I601" s="48"/>
      <c r="J601" s="86"/>
      <c r="L601" s="48"/>
      <c r="M601" s="48"/>
      <c r="N601" s="48"/>
      <c r="O601" s="48"/>
      <c r="R601" s="86"/>
      <c r="S601" s="48"/>
      <c r="U601" s="86"/>
      <c r="V601" s="86"/>
      <c r="W601" s="86"/>
      <c r="Y601" s="86"/>
    </row>
    <row r="602" spans="1:26" s="85" customFormat="1" x14ac:dyDescent="0.55000000000000004">
      <c r="A602" s="53">
        <v>139</v>
      </c>
      <c r="B602" s="23" t="s">
        <v>23</v>
      </c>
      <c r="C602" s="12">
        <v>15854</v>
      </c>
      <c r="D602" s="12">
        <v>0</v>
      </c>
      <c r="E602" s="12">
        <v>3</v>
      </c>
      <c r="F602" s="12">
        <v>1</v>
      </c>
      <c r="G602" s="12">
        <v>1</v>
      </c>
      <c r="H602" s="80">
        <f t="shared" si="65"/>
        <v>301</v>
      </c>
      <c r="I602" s="83">
        <v>100</v>
      </c>
      <c r="J602" s="81">
        <f t="shared" si="66"/>
        <v>30100</v>
      </c>
      <c r="L602" s="12"/>
      <c r="M602" s="12"/>
      <c r="N602" s="12"/>
      <c r="O602" s="12"/>
      <c r="R602" s="80">
        <f t="shared" si="67"/>
        <v>0</v>
      </c>
      <c r="S602" s="12"/>
      <c r="U602" s="80">
        <f t="shared" si="68"/>
        <v>0</v>
      </c>
      <c r="V602" s="81">
        <f t="shared" si="69"/>
        <v>30100</v>
      </c>
      <c r="W602" s="80">
        <f t="shared" si="70"/>
        <v>0</v>
      </c>
      <c r="Y602" s="81">
        <f t="shared" si="71"/>
        <v>30100</v>
      </c>
    </row>
    <row r="603" spans="1:26" s="87" customFormat="1" x14ac:dyDescent="0.55000000000000004">
      <c r="A603" s="59"/>
      <c r="B603" s="47"/>
      <c r="C603" s="48"/>
      <c r="D603" s="48"/>
      <c r="E603" s="48"/>
      <c r="F603" s="48"/>
      <c r="G603" s="48"/>
      <c r="H603" s="86"/>
      <c r="I603" s="48"/>
      <c r="J603" s="86"/>
      <c r="L603" s="48"/>
      <c r="M603" s="48"/>
      <c r="N603" s="48"/>
      <c r="O603" s="48"/>
      <c r="R603" s="86"/>
      <c r="S603" s="48"/>
      <c r="U603" s="86"/>
      <c r="V603" s="86"/>
      <c r="W603" s="86"/>
      <c r="Y603" s="86"/>
    </row>
    <row r="604" spans="1:26" s="85" customFormat="1" x14ac:dyDescent="0.55000000000000004">
      <c r="A604" s="53">
        <v>140</v>
      </c>
      <c r="B604" s="23" t="s">
        <v>23</v>
      </c>
      <c r="C604" s="12">
        <v>12008</v>
      </c>
      <c r="D604" s="12">
        <v>0</v>
      </c>
      <c r="E604" s="12">
        <v>3</v>
      </c>
      <c r="F604" s="12">
        <v>2</v>
      </c>
      <c r="G604" s="12">
        <v>2</v>
      </c>
      <c r="H604" s="80">
        <f t="shared" si="65"/>
        <v>302</v>
      </c>
      <c r="I604" s="83">
        <v>150</v>
      </c>
      <c r="J604" s="81">
        <f t="shared" si="66"/>
        <v>45300</v>
      </c>
      <c r="L604" s="12" t="s">
        <v>160</v>
      </c>
      <c r="M604" s="12" t="s">
        <v>66</v>
      </c>
      <c r="N604" s="12">
        <v>2</v>
      </c>
      <c r="O604" s="12">
        <v>164</v>
      </c>
      <c r="P604" s="81">
        <v>100</v>
      </c>
      <c r="Q604" s="81">
        <v>6800</v>
      </c>
      <c r="R604" s="80">
        <f t="shared" si="67"/>
        <v>1115200</v>
      </c>
      <c r="S604" s="12">
        <v>21</v>
      </c>
      <c r="U604" s="80">
        <f t="shared" si="68"/>
        <v>1115200</v>
      </c>
      <c r="V604" s="81">
        <f t="shared" si="69"/>
        <v>1160500</v>
      </c>
      <c r="W604" s="80">
        <f t="shared" si="70"/>
        <v>1160500</v>
      </c>
      <c r="Y604" s="81">
        <f t="shared" si="71"/>
        <v>1160500</v>
      </c>
    </row>
    <row r="605" spans="1:26" s="85" customFormat="1" x14ac:dyDescent="0.55000000000000004">
      <c r="A605" s="57"/>
      <c r="B605" s="23"/>
      <c r="C605" s="12"/>
      <c r="D605" s="12"/>
      <c r="E605" s="12"/>
      <c r="F605" s="12"/>
      <c r="G605" s="12"/>
      <c r="H605" s="80">
        <f t="shared" si="65"/>
        <v>0</v>
      </c>
      <c r="I605" s="83"/>
      <c r="J605" s="81">
        <f t="shared" si="66"/>
        <v>0</v>
      </c>
      <c r="L605" s="12"/>
      <c r="M605" s="12" t="s">
        <v>161</v>
      </c>
      <c r="N605" s="12">
        <v>2</v>
      </c>
      <c r="O605" s="12">
        <v>9</v>
      </c>
      <c r="P605" s="81">
        <v>100</v>
      </c>
      <c r="Q605" s="81">
        <v>6800</v>
      </c>
      <c r="R605" s="80">
        <f t="shared" si="67"/>
        <v>61200</v>
      </c>
      <c r="S605" s="12">
        <v>21</v>
      </c>
      <c r="U605" s="80">
        <f t="shared" si="68"/>
        <v>61200</v>
      </c>
      <c r="V605" s="81">
        <f t="shared" si="69"/>
        <v>61200</v>
      </c>
      <c r="W605" s="80">
        <f t="shared" si="70"/>
        <v>61200</v>
      </c>
      <c r="Y605" s="81">
        <f t="shared" si="71"/>
        <v>61200</v>
      </c>
    </row>
    <row r="606" spans="1:26" s="85" customFormat="1" x14ac:dyDescent="0.55000000000000004">
      <c r="A606" s="57"/>
      <c r="B606" s="23" t="s">
        <v>23</v>
      </c>
      <c r="C606" s="12">
        <v>15692</v>
      </c>
      <c r="D606" s="12">
        <v>5</v>
      </c>
      <c r="E606" s="12">
        <v>3</v>
      </c>
      <c r="F606" s="12">
        <v>67</v>
      </c>
      <c r="G606" s="12">
        <v>1</v>
      </c>
      <c r="H606" s="80">
        <f t="shared" si="65"/>
        <v>2367</v>
      </c>
      <c r="I606" s="83">
        <v>100</v>
      </c>
      <c r="J606" s="81">
        <f t="shared" si="66"/>
        <v>236700</v>
      </c>
      <c r="L606" s="12"/>
      <c r="M606" s="12"/>
      <c r="N606" s="12"/>
      <c r="O606" s="12"/>
      <c r="R606" s="80">
        <f t="shared" si="67"/>
        <v>0</v>
      </c>
      <c r="S606" s="12"/>
      <c r="U606" s="80">
        <f t="shared" si="68"/>
        <v>0</v>
      </c>
      <c r="V606" s="81">
        <f t="shared" si="69"/>
        <v>236700</v>
      </c>
      <c r="W606" s="80">
        <f t="shared" si="70"/>
        <v>0</v>
      </c>
      <c r="Y606" s="81">
        <f t="shared" si="71"/>
        <v>236700</v>
      </c>
    </row>
    <row r="607" spans="1:26" s="85" customFormat="1" x14ac:dyDescent="0.55000000000000004">
      <c r="A607" s="57"/>
      <c r="B607" s="23" t="s">
        <v>23</v>
      </c>
      <c r="C607" s="12">
        <v>15896</v>
      </c>
      <c r="D607" s="12">
        <v>0</v>
      </c>
      <c r="E607" s="12">
        <v>2</v>
      </c>
      <c r="F607" s="12">
        <v>46</v>
      </c>
      <c r="G607" s="12">
        <v>1</v>
      </c>
      <c r="H607" s="80">
        <f t="shared" si="65"/>
        <v>246</v>
      </c>
      <c r="I607" s="83">
        <v>100</v>
      </c>
      <c r="J607" s="81">
        <f t="shared" si="66"/>
        <v>24600</v>
      </c>
      <c r="L607" s="12"/>
      <c r="M607" s="12"/>
      <c r="N607" s="12"/>
      <c r="O607" s="12"/>
      <c r="R607" s="80">
        <f t="shared" si="67"/>
        <v>0</v>
      </c>
      <c r="S607" s="12"/>
      <c r="U607" s="80">
        <f t="shared" si="68"/>
        <v>0</v>
      </c>
      <c r="V607" s="81">
        <f t="shared" si="69"/>
        <v>24600</v>
      </c>
      <c r="W607" s="80">
        <f t="shared" si="70"/>
        <v>0</v>
      </c>
      <c r="Y607" s="81">
        <f t="shared" si="71"/>
        <v>24600</v>
      </c>
    </row>
    <row r="608" spans="1:26" s="85" customFormat="1" x14ac:dyDescent="0.55000000000000004">
      <c r="A608" s="57"/>
      <c r="B608" s="23" t="s">
        <v>23</v>
      </c>
      <c r="C608" s="12">
        <v>15132</v>
      </c>
      <c r="D608" s="12">
        <v>1</v>
      </c>
      <c r="E608" s="12">
        <v>1</v>
      </c>
      <c r="F608" s="12">
        <v>63</v>
      </c>
      <c r="G608" s="12">
        <v>1</v>
      </c>
      <c r="H608" s="80">
        <f t="shared" si="65"/>
        <v>563</v>
      </c>
      <c r="I608" s="83">
        <v>130</v>
      </c>
      <c r="J608" s="81">
        <f t="shared" si="66"/>
        <v>73190</v>
      </c>
      <c r="L608" s="12"/>
      <c r="M608" s="12"/>
      <c r="N608" s="12"/>
      <c r="O608" s="12"/>
      <c r="R608" s="80">
        <f t="shared" si="67"/>
        <v>0</v>
      </c>
      <c r="S608" s="12"/>
      <c r="U608" s="80">
        <f t="shared" si="68"/>
        <v>0</v>
      </c>
      <c r="V608" s="81">
        <f t="shared" si="69"/>
        <v>73190</v>
      </c>
      <c r="W608" s="80">
        <f t="shared" si="70"/>
        <v>0</v>
      </c>
      <c r="Y608" s="81">
        <f t="shared" si="71"/>
        <v>73190</v>
      </c>
    </row>
    <row r="609" spans="1:25" s="87" customFormat="1" x14ac:dyDescent="0.55000000000000004">
      <c r="A609" s="73"/>
      <c r="B609" s="47"/>
      <c r="C609" s="48"/>
      <c r="D609" s="48"/>
      <c r="E609" s="48"/>
      <c r="F609" s="48"/>
      <c r="G609" s="48"/>
      <c r="H609" s="86"/>
      <c r="I609" s="48"/>
      <c r="J609" s="86"/>
      <c r="L609" s="48"/>
      <c r="M609" s="48"/>
      <c r="N609" s="48"/>
      <c r="O609" s="48"/>
      <c r="R609" s="86"/>
      <c r="S609" s="48"/>
      <c r="U609" s="86"/>
      <c r="V609" s="86"/>
      <c r="W609" s="86"/>
      <c r="Y609" s="86"/>
    </row>
    <row r="610" spans="1:25" s="85" customFormat="1" x14ac:dyDescent="0.55000000000000004">
      <c r="A610" s="53">
        <v>141</v>
      </c>
      <c r="B610" s="23" t="s">
        <v>23</v>
      </c>
      <c r="C610" s="12">
        <v>14885</v>
      </c>
      <c r="D610" s="12">
        <v>0</v>
      </c>
      <c r="E610" s="12">
        <v>2</v>
      </c>
      <c r="F610" s="12">
        <v>57</v>
      </c>
      <c r="G610" s="12">
        <v>2</v>
      </c>
      <c r="H610" s="80">
        <f t="shared" si="65"/>
        <v>257</v>
      </c>
      <c r="I610" s="83">
        <v>150</v>
      </c>
      <c r="J610" s="81">
        <f t="shared" si="66"/>
        <v>38550</v>
      </c>
      <c r="L610" s="12" t="s">
        <v>160</v>
      </c>
      <c r="M610" s="12" t="s">
        <v>66</v>
      </c>
      <c r="N610" s="12">
        <v>2</v>
      </c>
      <c r="O610" s="12">
        <v>91</v>
      </c>
      <c r="P610" s="81">
        <v>100</v>
      </c>
      <c r="Q610" s="81">
        <v>6800</v>
      </c>
      <c r="R610" s="80">
        <f t="shared" si="67"/>
        <v>618800</v>
      </c>
      <c r="S610" s="12">
        <v>11</v>
      </c>
      <c r="U610" s="80">
        <f t="shared" si="68"/>
        <v>618800</v>
      </c>
      <c r="V610" s="81">
        <f t="shared" si="69"/>
        <v>657350</v>
      </c>
      <c r="W610" s="80">
        <f t="shared" si="70"/>
        <v>657350</v>
      </c>
      <c r="Y610" s="81">
        <f t="shared" si="71"/>
        <v>657350</v>
      </c>
    </row>
    <row r="611" spans="1:25" s="87" customFormat="1" x14ac:dyDescent="0.55000000000000004">
      <c r="A611" s="59"/>
      <c r="B611" s="47"/>
      <c r="C611" s="48"/>
      <c r="D611" s="48"/>
      <c r="E611" s="48"/>
      <c r="F611" s="48"/>
      <c r="G611" s="48"/>
      <c r="H611" s="86"/>
      <c r="I611" s="48"/>
      <c r="J611" s="86"/>
      <c r="L611" s="48"/>
      <c r="M611" s="48"/>
      <c r="N611" s="48"/>
      <c r="O611" s="48"/>
      <c r="R611" s="86"/>
      <c r="S611" s="48"/>
      <c r="U611" s="86"/>
      <c r="V611" s="86"/>
      <c r="W611" s="86"/>
      <c r="Y611" s="86"/>
    </row>
    <row r="612" spans="1:25" s="85" customFormat="1" x14ac:dyDescent="0.55000000000000004">
      <c r="A612" s="57">
        <v>142</v>
      </c>
      <c r="B612" s="23" t="s">
        <v>23</v>
      </c>
      <c r="C612" s="12">
        <v>14876</v>
      </c>
      <c r="D612" s="12">
        <v>0</v>
      </c>
      <c r="E612" s="12">
        <v>2</v>
      </c>
      <c r="F612" s="12">
        <v>54</v>
      </c>
      <c r="G612" s="12">
        <v>2</v>
      </c>
      <c r="H612" s="80">
        <f t="shared" si="65"/>
        <v>254</v>
      </c>
      <c r="I612" s="83">
        <v>150</v>
      </c>
      <c r="J612" s="81">
        <f t="shared" si="66"/>
        <v>38100</v>
      </c>
      <c r="L612" s="12" t="s">
        <v>160</v>
      </c>
      <c r="M612" s="12" t="s">
        <v>399</v>
      </c>
      <c r="N612" s="12">
        <v>2</v>
      </c>
      <c r="O612" s="12">
        <v>147</v>
      </c>
      <c r="P612" s="81">
        <v>100</v>
      </c>
      <c r="Q612" s="81">
        <v>6800</v>
      </c>
      <c r="R612" s="80">
        <f t="shared" si="67"/>
        <v>999600</v>
      </c>
      <c r="S612" s="12">
        <v>33</v>
      </c>
      <c r="U612" s="80">
        <f t="shared" si="68"/>
        <v>999600</v>
      </c>
      <c r="V612" s="81">
        <f t="shared" si="69"/>
        <v>1037700</v>
      </c>
      <c r="W612" s="80">
        <f t="shared" si="70"/>
        <v>1037700</v>
      </c>
      <c r="Y612" s="81">
        <f t="shared" si="71"/>
        <v>1037700</v>
      </c>
    </row>
    <row r="613" spans="1:25" s="85" customFormat="1" x14ac:dyDescent="0.55000000000000004">
      <c r="A613" s="53"/>
      <c r="B613" s="23"/>
      <c r="C613" s="12"/>
      <c r="D613" s="12"/>
      <c r="E613" s="12"/>
      <c r="F613" s="12"/>
      <c r="G613" s="12"/>
      <c r="H613" s="80">
        <f t="shared" si="65"/>
        <v>0</v>
      </c>
      <c r="I613" s="83"/>
      <c r="J613" s="81">
        <f t="shared" si="66"/>
        <v>0</v>
      </c>
      <c r="L613" s="12"/>
      <c r="M613" s="12" t="s">
        <v>161</v>
      </c>
      <c r="N613" s="12">
        <v>2</v>
      </c>
      <c r="O613" s="12">
        <v>8.06</v>
      </c>
      <c r="P613" s="81">
        <v>100</v>
      </c>
      <c r="Q613" s="81">
        <v>6800</v>
      </c>
      <c r="R613" s="80">
        <f t="shared" si="67"/>
        <v>54808</v>
      </c>
      <c r="S613" s="12">
        <v>33</v>
      </c>
      <c r="U613" s="80">
        <f t="shared" si="68"/>
        <v>54808</v>
      </c>
      <c r="V613" s="81">
        <f t="shared" si="69"/>
        <v>54808</v>
      </c>
      <c r="W613" s="80">
        <f t="shared" si="70"/>
        <v>54808</v>
      </c>
      <c r="Y613" s="81">
        <f t="shared" si="71"/>
        <v>54808</v>
      </c>
    </row>
    <row r="614" spans="1:25" s="85" customFormat="1" x14ac:dyDescent="0.55000000000000004">
      <c r="A614" s="53"/>
      <c r="B614" s="23" t="s">
        <v>23</v>
      </c>
      <c r="C614" s="12">
        <v>15996</v>
      </c>
      <c r="D614" s="12">
        <v>1</v>
      </c>
      <c r="E614" s="12">
        <v>1</v>
      </c>
      <c r="F614" s="12">
        <v>44</v>
      </c>
      <c r="G614" s="12">
        <v>1</v>
      </c>
      <c r="H614" s="80">
        <f t="shared" si="65"/>
        <v>544</v>
      </c>
      <c r="I614" s="83">
        <v>100</v>
      </c>
      <c r="J614" s="81">
        <f t="shared" si="66"/>
        <v>54400</v>
      </c>
      <c r="L614" s="12"/>
      <c r="M614" s="12"/>
      <c r="N614" s="12"/>
      <c r="O614" s="12"/>
      <c r="R614" s="80">
        <f t="shared" si="67"/>
        <v>0</v>
      </c>
      <c r="S614" s="12"/>
      <c r="U614" s="80">
        <f t="shared" si="68"/>
        <v>0</v>
      </c>
      <c r="V614" s="81">
        <f t="shared" si="69"/>
        <v>54400</v>
      </c>
      <c r="W614" s="80">
        <f t="shared" si="70"/>
        <v>0</v>
      </c>
      <c r="Y614" s="81">
        <f t="shared" si="71"/>
        <v>54400</v>
      </c>
    </row>
    <row r="615" spans="1:25" s="85" customFormat="1" x14ac:dyDescent="0.55000000000000004">
      <c r="A615" s="53"/>
      <c r="B615" s="23" t="s">
        <v>23</v>
      </c>
      <c r="C615" s="12">
        <v>16008</v>
      </c>
      <c r="D615" s="12">
        <v>1</v>
      </c>
      <c r="E615" s="12">
        <v>2</v>
      </c>
      <c r="F615" s="12">
        <v>26</v>
      </c>
      <c r="G615" s="12">
        <v>1</v>
      </c>
      <c r="H615" s="80">
        <f t="shared" si="65"/>
        <v>626</v>
      </c>
      <c r="I615" s="83">
        <v>130</v>
      </c>
      <c r="J615" s="81">
        <f t="shared" si="66"/>
        <v>81380</v>
      </c>
      <c r="L615" s="12"/>
      <c r="M615" s="12"/>
      <c r="N615" s="12"/>
      <c r="O615" s="12"/>
      <c r="R615" s="80">
        <f t="shared" si="67"/>
        <v>0</v>
      </c>
      <c r="S615" s="12"/>
      <c r="U615" s="80">
        <f t="shared" si="68"/>
        <v>0</v>
      </c>
      <c r="V615" s="81">
        <f t="shared" si="69"/>
        <v>81380</v>
      </c>
      <c r="W615" s="80">
        <f t="shared" si="70"/>
        <v>0</v>
      </c>
      <c r="Y615" s="81">
        <f t="shared" si="71"/>
        <v>81380</v>
      </c>
    </row>
    <row r="616" spans="1:25" s="87" customFormat="1" x14ac:dyDescent="0.55000000000000004">
      <c r="A616" s="59"/>
      <c r="B616" s="47"/>
      <c r="C616" s="48"/>
      <c r="D616" s="48"/>
      <c r="E616" s="48"/>
      <c r="F616" s="48"/>
      <c r="G616" s="48"/>
      <c r="H616" s="86"/>
      <c r="I616" s="48"/>
      <c r="J616" s="86"/>
      <c r="L616" s="48"/>
      <c r="M616" s="48"/>
      <c r="N616" s="48"/>
      <c r="O616" s="48"/>
      <c r="R616" s="86"/>
      <c r="S616" s="48"/>
      <c r="U616" s="86"/>
      <c r="V616" s="86"/>
      <c r="W616" s="86"/>
      <c r="Y616" s="86"/>
    </row>
    <row r="617" spans="1:25" s="85" customFormat="1" x14ac:dyDescent="0.55000000000000004">
      <c r="A617" s="53">
        <v>143</v>
      </c>
      <c r="B617" s="23" t="s">
        <v>23</v>
      </c>
      <c r="C617" s="12">
        <v>14841</v>
      </c>
      <c r="D617" s="12">
        <v>0</v>
      </c>
      <c r="E617" s="12">
        <v>3</v>
      </c>
      <c r="F617" s="12">
        <v>61</v>
      </c>
      <c r="G617" s="12">
        <v>1</v>
      </c>
      <c r="H617" s="80">
        <f t="shared" si="65"/>
        <v>361</v>
      </c>
      <c r="I617" s="83">
        <v>130</v>
      </c>
      <c r="J617" s="81">
        <f t="shared" si="66"/>
        <v>46930</v>
      </c>
      <c r="L617" s="12"/>
      <c r="M617" s="12"/>
      <c r="N617" s="12"/>
      <c r="O617" s="12"/>
      <c r="R617" s="80">
        <f t="shared" si="67"/>
        <v>0</v>
      </c>
      <c r="S617" s="12"/>
      <c r="U617" s="80">
        <f t="shared" si="68"/>
        <v>0</v>
      </c>
      <c r="V617" s="81">
        <f t="shared" si="69"/>
        <v>46930</v>
      </c>
      <c r="W617" s="80">
        <f t="shared" si="70"/>
        <v>0</v>
      </c>
      <c r="Y617" s="81">
        <f t="shared" si="71"/>
        <v>46930</v>
      </c>
    </row>
    <row r="618" spans="1:25" s="87" customFormat="1" x14ac:dyDescent="0.55000000000000004">
      <c r="A618" s="59"/>
      <c r="B618" s="47"/>
      <c r="C618" s="48"/>
      <c r="D618" s="48"/>
      <c r="E618" s="48"/>
      <c r="F618" s="48"/>
      <c r="G618" s="48"/>
      <c r="H618" s="86"/>
      <c r="I618" s="48"/>
      <c r="J618" s="86"/>
      <c r="L618" s="48"/>
      <c r="M618" s="48"/>
      <c r="N618" s="48"/>
      <c r="O618" s="48"/>
      <c r="R618" s="86"/>
      <c r="S618" s="48"/>
      <c r="U618" s="86"/>
      <c r="V618" s="86"/>
      <c r="W618" s="86"/>
      <c r="Y618" s="86"/>
    </row>
    <row r="619" spans="1:25" s="85" customFormat="1" x14ac:dyDescent="0.55000000000000004">
      <c r="A619" s="53">
        <v>144</v>
      </c>
      <c r="B619" s="23" t="s">
        <v>23</v>
      </c>
      <c r="C619" s="12">
        <v>15015</v>
      </c>
      <c r="D619" s="12">
        <v>0</v>
      </c>
      <c r="E619" s="12">
        <v>1</v>
      </c>
      <c r="F619" s="12">
        <v>61</v>
      </c>
      <c r="G619" s="12">
        <v>2</v>
      </c>
      <c r="H619" s="80">
        <f t="shared" si="65"/>
        <v>161</v>
      </c>
      <c r="I619" s="83">
        <v>150</v>
      </c>
      <c r="J619" s="81">
        <f t="shared" si="66"/>
        <v>24150</v>
      </c>
      <c r="L619" s="12" t="s">
        <v>160</v>
      </c>
      <c r="M619" s="12" t="s">
        <v>66</v>
      </c>
      <c r="N619" s="12">
        <v>2</v>
      </c>
      <c r="O619" s="12">
        <v>78.260000000000005</v>
      </c>
      <c r="P619" s="81">
        <v>100</v>
      </c>
      <c r="Q619" s="81">
        <v>6800</v>
      </c>
      <c r="R619" s="80">
        <f t="shared" si="67"/>
        <v>532168</v>
      </c>
      <c r="S619" s="12">
        <v>23</v>
      </c>
      <c r="U619" s="80">
        <f t="shared" si="68"/>
        <v>532168</v>
      </c>
      <c r="V619" s="81">
        <f t="shared" si="69"/>
        <v>556318</v>
      </c>
      <c r="W619" s="80">
        <f t="shared" si="70"/>
        <v>556318</v>
      </c>
      <c r="Y619" s="81">
        <f t="shared" si="71"/>
        <v>556318</v>
      </c>
    </row>
    <row r="620" spans="1:25" s="85" customFormat="1" x14ac:dyDescent="0.55000000000000004">
      <c r="A620" s="53"/>
      <c r="B620" s="23"/>
      <c r="C620" s="12"/>
      <c r="D620" s="12"/>
      <c r="E620" s="12"/>
      <c r="F620" s="12"/>
      <c r="G620" s="12"/>
      <c r="H620" s="80">
        <f t="shared" si="65"/>
        <v>0</v>
      </c>
      <c r="I620" s="83"/>
      <c r="J620" s="81">
        <f t="shared" si="66"/>
        <v>0</v>
      </c>
      <c r="L620" s="12"/>
      <c r="M620" s="12" t="s">
        <v>161</v>
      </c>
      <c r="N620" s="12">
        <v>2</v>
      </c>
      <c r="O620" s="12">
        <v>11.18</v>
      </c>
      <c r="P620" s="81">
        <v>100</v>
      </c>
      <c r="Q620" s="81">
        <v>6800</v>
      </c>
      <c r="R620" s="80">
        <f t="shared" si="67"/>
        <v>76024</v>
      </c>
      <c r="S620" s="12">
        <v>16</v>
      </c>
      <c r="U620" s="80">
        <f t="shared" si="68"/>
        <v>76024</v>
      </c>
      <c r="V620" s="81">
        <f t="shared" si="69"/>
        <v>76024</v>
      </c>
      <c r="W620" s="80">
        <f t="shared" si="70"/>
        <v>76024</v>
      </c>
      <c r="Y620" s="81">
        <f t="shared" si="71"/>
        <v>76024</v>
      </c>
    </row>
    <row r="621" spans="1:25" s="85" customFormat="1" x14ac:dyDescent="0.55000000000000004">
      <c r="A621" s="53"/>
      <c r="B621" s="23" t="s">
        <v>23</v>
      </c>
      <c r="C621" s="12">
        <v>15803</v>
      </c>
      <c r="D621" s="12">
        <v>4</v>
      </c>
      <c r="E621" s="12">
        <v>0</v>
      </c>
      <c r="F621" s="12">
        <v>77</v>
      </c>
      <c r="G621" s="12">
        <v>2</v>
      </c>
      <c r="H621" s="80">
        <f t="shared" si="65"/>
        <v>1677</v>
      </c>
      <c r="I621" s="83">
        <v>100</v>
      </c>
      <c r="J621" s="81">
        <f t="shared" si="66"/>
        <v>167700</v>
      </c>
      <c r="L621" s="12"/>
      <c r="M621" s="12"/>
      <c r="N621" s="12"/>
      <c r="O621" s="12"/>
      <c r="R621" s="80">
        <f t="shared" si="67"/>
        <v>0</v>
      </c>
      <c r="S621" s="12"/>
      <c r="U621" s="80">
        <f t="shared" si="68"/>
        <v>0</v>
      </c>
      <c r="V621" s="81">
        <f t="shared" si="69"/>
        <v>167700</v>
      </c>
      <c r="W621" s="80">
        <f t="shared" si="70"/>
        <v>0</v>
      </c>
      <c r="Y621" s="81">
        <f t="shared" si="71"/>
        <v>167700</v>
      </c>
    </row>
    <row r="622" spans="1:25" s="87" customFormat="1" x14ac:dyDescent="0.55000000000000004">
      <c r="A622" s="59"/>
      <c r="B622" s="47"/>
      <c r="C622" s="48"/>
      <c r="D622" s="48"/>
      <c r="E622" s="48"/>
      <c r="F622" s="48"/>
      <c r="G622" s="48"/>
      <c r="H622" s="86"/>
      <c r="I622" s="48"/>
      <c r="J622" s="86"/>
      <c r="L622" s="48"/>
      <c r="M622" s="48"/>
      <c r="N622" s="48"/>
      <c r="O622" s="48"/>
      <c r="R622" s="86"/>
      <c r="S622" s="48"/>
      <c r="U622" s="86"/>
      <c r="V622" s="86"/>
      <c r="W622" s="86"/>
      <c r="Y622" s="86"/>
    </row>
    <row r="623" spans="1:25" s="85" customFormat="1" x14ac:dyDescent="0.55000000000000004">
      <c r="A623" s="53">
        <v>145</v>
      </c>
      <c r="B623" s="23" t="s">
        <v>23</v>
      </c>
      <c r="C623" s="12">
        <v>15034</v>
      </c>
      <c r="D623" s="12">
        <v>0</v>
      </c>
      <c r="E623" s="12">
        <v>2</v>
      </c>
      <c r="F623" s="12">
        <v>36</v>
      </c>
      <c r="G623" s="12">
        <v>2</v>
      </c>
      <c r="H623" s="80">
        <f t="shared" si="65"/>
        <v>236</v>
      </c>
      <c r="I623" s="83">
        <v>150</v>
      </c>
      <c r="J623" s="81">
        <f t="shared" si="66"/>
        <v>35400</v>
      </c>
      <c r="L623" s="12" t="s">
        <v>160</v>
      </c>
      <c r="M623" s="12" t="s">
        <v>66</v>
      </c>
      <c r="N623" s="12">
        <v>2</v>
      </c>
      <c r="O623" s="12">
        <v>213.75</v>
      </c>
      <c r="P623" s="81">
        <v>100</v>
      </c>
      <c r="Q623" s="81">
        <v>6800</v>
      </c>
      <c r="R623" s="80">
        <f t="shared" si="67"/>
        <v>1453500</v>
      </c>
      <c r="S623" s="12">
        <v>31</v>
      </c>
      <c r="U623" s="80">
        <f t="shared" si="68"/>
        <v>1453500</v>
      </c>
      <c r="V623" s="81">
        <f t="shared" si="69"/>
        <v>1488900</v>
      </c>
      <c r="W623" s="80">
        <f t="shared" si="70"/>
        <v>1488900</v>
      </c>
      <c r="Y623" s="81">
        <f t="shared" si="71"/>
        <v>1488900</v>
      </c>
    </row>
    <row r="624" spans="1:25" s="85" customFormat="1" x14ac:dyDescent="0.55000000000000004">
      <c r="A624" s="53"/>
      <c r="B624" s="23"/>
      <c r="C624" s="12"/>
      <c r="D624" s="12"/>
      <c r="E624" s="12"/>
      <c r="F624" s="12"/>
      <c r="G624" s="12"/>
      <c r="H624" s="80">
        <f t="shared" si="65"/>
        <v>0</v>
      </c>
      <c r="I624" s="83"/>
      <c r="J624" s="81">
        <f t="shared" si="66"/>
        <v>0</v>
      </c>
      <c r="L624" s="12"/>
      <c r="M624" s="12" t="s">
        <v>161</v>
      </c>
      <c r="N624" s="12">
        <v>2</v>
      </c>
      <c r="O624" s="12">
        <v>8.75</v>
      </c>
      <c r="P624" s="81">
        <v>100</v>
      </c>
      <c r="Q624" s="81">
        <v>6800</v>
      </c>
      <c r="R624" s="80">
        <f t="shared" si="67"/>
        <v>59500</v>
      </c>
      <c r="S624" s="12">
        <v>31</v>
      </c>
      <c r="U624" s="80">
        <f t="shared" si="68"/>
        <v>59500</v>
      </c>
      <c r="V624" s="81">
        <f t="shared" si="69"/>
        <v>59500</v>
      </c>
      <c r="W624" s="80">
        <f t="shared" si="70"/>
        <v>59500</v>
      </c>
      <c r="Y624" s="81">
        <f t="shared" si="71"/>
        <v>59500</v>
      </c>
    </row>
    <row r="625" spans="1:26" s="85" customFormat="1" x14ac:dyDescent="0.55000000000000004">
      <c r="A625" s="53"/>
      <c r="B625" s="23" t="s">
        <v>23</v>
      </c>
      <c r="C625" s="12">
        <v>15902</v>
      </c>
      <c r="D625" s="12">
        <v>3</v>
      </c>
      <c r="E625" s="12">
        <v>0</v>
      </c>
      <c r="F625" s="12">
        <v>6</v>
      </c>
      <c r="G625" s="12">
        <v>1</v>
      </c>
      <c r="H625" s="80">
        <f t="shared" si="65"/>
        <v>1206</v>
      </c>
      <c r="I625" s="83">
        <v>100</v>
      </c>
      <c r="J625" s="81">
        <f t="shared" si="66"/>
        <v>120600</v>
      </c>
      <c r="L625" s="12"/>
      <c r="M625" s="12"/>
      <c r="N625" s="12"/>
      <c r="O625" s="12"/>
      <c r="R625" s="80">
        <f t="shared" si="67"/>
        <v>0</v>
      </c>
      <c r="S625" s="12"/>
      <c r="U625" s="80">
        <f t="shared" si="68"/>
        <v>0</v>
      </c>
      <c r="V625" s="81">
        <f t="shared" si="69"/>
        <v>120600</v>
      </c>
      <c r="W625" s="80">
        <f t="shared" si="70"/>
        <v>0</v>
      </c>
      <c r="Y625" s="81">
        <f t="shared" si="71"/>
        <v>120600</v>
      </c>
    </row>
    <row r="626" spans="1:26" s="87" customFormat="1" x14ac:dyDescent="0.55000000000000004">
      <c r="A626" s="59"/>
      <c r="B626" s="47"/>
      <c r="C626" s="48"/>
      <c r="D626" s="48"/>
      <c r="E626" s="48"/>
      <c r="F626" s="48"/>
      <c r="G626" s="48"/>
      <c r="H626" s="86"/>
      <c r="I626" s="48"/>
      <c r="J626" s="86"/>
      <c r="L626" s="48"/>
      <c r="M626" s="48"/>
      <c r="N626" s="48"/>
      <c r="O626" s="48"/>
      <c r="R626" s="86"/>
      <c r="S626" s="48"/>
      <c r="U626" s="86"/>
      <c r="V626" s="86"/>
      <c r="W626" s="86"/>
      <c r="Y626" s="86"/>
    </row>
    <row r="627" spans="1:26" s="85" customFormat="1" x14ac:dyDescent="0.55000000000000004">
      <c r="A627" s="53">
        <v>146</v>
      </c>
      <c r="B627" s="23" t="s">
        <v>23</v>
      </c>
      <c r="C627" s="12">
        <v>15130</v>
      </c>
      <c r="D627" s="12">
        <v>1</v>
      </c>
      <c r="E627" s="12">
        <v>1</v>
      </c>
      <c r="F627" s="12">
        <v>34</v>
      </c>
      <c r="G627" s="12">
        <v>1</v>
      </c>
      <c r="H627" s="80">
        <f t="shared" si="65"/>
        <v>534</v>
      </c>
      <c r="I627" s="83">
        <v>100</v>
      </c>
      <c r="J627" s="81">
        <f t="shared" si="66"/>
        <v>53400</v>
      </c>
      <c r="L627" s="12"/>
      <c r="M627" s="12"/>
      <c r="N627" s="12"/>
      <c r="O627" s="12"/>
      <c r="R627" s="80">
        <f t="shared" si="67"/>
        <v>0</v>
      </c>
      <c r="S627" s="12"/>
      <c r="U627" s="80">
        <f t="shared" si="68"/>
        <v>0</v>
      </c>
      <c r="V627" s="81">
        <f t="shared" si="69"/>
        <v>53400</v>
      </c>
      <c r="W627" s="80">
        <f t="shared" si="70"/>
        <v>0</v>
      </c>
      <c r="Y627" s="81">
        <f t="shared" si="71"/>
        <v>53400</v>
      </c>
    </row>
    <row r="628" spans="1:26" s="87" customFormat="1" x14ac:dyDescent="0.55000000000000004">
      <c r="A628" s="59"/>
      <c r="B628" s="47"/>
      <c r="C628" s="48"/>
      <c r="D628" s="48"/>
      <c r="E628" s="48"/>
      <c r="F628" s="48"/>
      <c r="G628" s="48"/>
      <c r="H628" s="86"/>
      <c r="I628" s="48"/>
      <c r="J628" s="86"/>
      <c r="L628" s="48"/>
      <c r="M628" s="48"/>
      <c r="N628" s="48"/>
      <c r="O628" s="48"/>
      <c r="R628" s="86"/>
      <c r="S628" s="48"/>
      <c r="U628" s="86"/>
      <c r="V628" s="86"/>
      <c r="W628" s="86"/>
      <c r="Y628" s="86"/>
    </row>
    <row r="629" spans="1:26" s="85" customFormat="1" x14ac:dyDescent="0.55000000000000004">
      <c r="A629" s="53">
        <v>147</v>
      </c>
      <c r="B629" s="23" t="s">
        <v>23</v>
      </c>
      <c r="C629" s="12">
        <v>14907</v>
      </c>
      <c r="D629" s="12">
        <v>0</v>
      </c>
      <c r="E629" s="12">
        <v>3</v>
      </c>
      <c r="F629" s="12">
        <v>60</v>
      </c>
      <c r="G629" s="12">
        <v>2</v>
      </c>
      <c r="H629" s="80">
        <f t="shared" si="65"/>
        <v>360</v>
      </c>
      <c r="I629" s="83">
        <v>130</v>
      </c>
      <c r="J629" s="81">
        <f t="shared" si="66"/>
        <v>46800</v>
      </c>
      <c r="L629" s="12" t="s">
        <v>160</v>
      </c>
      <c r="M629" s="12" t="s">
        <v>66</v>
      </c>
      <c r="N629" s="12">
        <v>2</v>
      </c>
      <c r="O629" s="12">
        <v>300</v>
      </c>
      <c r="P629" s="81">
        <v>100</v>
      </c>
      <c r="Q629" s="81">
        <v>6800</v>
      </c>
      <c r="R629" s="80">
        <f t="shared" si="67"/>
        <v>2040000</v>
      </c>
      <c r="S629" s="12">
        <v>4</v>
      </c>
      <c r="U629" s="80">
        <f t="shared" si="68"/>
        <v>2040000</v>
      </c>
      <c r="V629" s="81">
        <f t="shared" si="69"/>
        <v>2086800</v>
      </c>
      <c r="W629" s="80">
        <f t="shared" si="70"/>
        <v>2086800</v>
      </c>
      <c r="Y629" s="81">
        <f t="shared" si="71"/>
        <v>2086800</v>
      </c>
    </row>
    <row r="630" spans="1:26" s="85" customFormat="1" x14ac:dyDescent="0.55000000000000004">
      <c r="A630" s="53"/>
      <c r="B630" s="23"/>
      <c r="C630" s="12"/>
      <c r="D630" s="12"/>
      <c r="E630" s="12"/>
      <c r="F630" s="12"/>
      <c r="G630" s="12"/>
      <c r="H630" s="80">
        <f t="shared" si="65"/>
        <v>0</v>
      </c>
      <c r="I630" s="83"/>
      <c r="J630" s="81">
        <f t="shared" si="66"/>
        <v>0</v>
      </c>
      <c r="L630" s="12"/>
      <c r="M630" s="12" t="s">
        <v>161</v>
      </c>
      <c r="N630" s="12">
        <v>2</v>
      </c>
      <c r="O630" s="12">
        <v>5</v>
      </c>
      <c r="P630" s="81">
        <v>100</v>
      </c>
      <c r="Q630" s="81">
        <v>6800</v>
      </c>
      <c r="R630" s="80">
        <f t="shared" si="67"/>
        <v>34000</v>
      </c>
      <c r="S630" s="12">
        <v>11</v>
      </c>
      <c r="U630" s="80">
        <f t="shared" si="68"/>
        <v>34000</v>
      </c>
      <c r="V630" s="81">
        <f t="shared" si="69"/>
        <v>34000</v>
      </c>
      <c r="W630" s="80">
        <f t="shared" si="70"/>
        <v>34000</v>
      </c>
      <c r="Y630" s="81">
        <f t="shared" si="71"/>
        <v>34000</v>
      </c>
    </row>
    <row r="631" spans="1:26" s="85" customFormat="1" x14ac:dyDescent="0.55000000000000004">
      <c r="A631" s="53"/>
      <c r="B631" s="23"/>
      <c r="C631" s="12"/>
      <c r="D631" s="12"/>
      <c r="E631" s="12"/>
      <c r="F631" s="12"/>
      <c r="G631" s="12"/>
      <c r="H631" s="80">
        <f t="shared" si="65"/>
        <v>0</v>
      </c>
      <c r="I631" s="83"/>
      <c r="J631" s="81">
        <f t="shared" si="66"/>
        <v>0</v>
      </c>
      <c r="L631" s="12"/>
      <c r="M631" s="12" t="s">
        <v>66</v>
      </c>
      <c r="N631" s="12">
        <v>2</v>
      </c>
      <c r="O631" s="12">
        <v>90</v>
      </c>
      <c r="P631" s="81">
        <v>100</v>
      </c>
      <c r="Q631" s="81">
        <v>6800</v>
      </c>
      <c r="R631" s="80">
        <f t="shared" si="67"/>
        <v>612000</v>
      </c>
      <c r="S631" s="12">
        <v>11</v>
      </c>
      <c r="U631" s="80">
        <f t="shared" si="68"/>
        <v>612000</v>
      </c>
      <c r="V631" s="81">
        <f t="shared" si="69"/>
        <v>612000</v>
      </c>
      <c r="W631" s="80">
        <f t="shared" si="70"/>
        <v>612000</v>
      </c>
      <c r="Y631" s="81">
        <f t="shared" si="71"/>
        <v>612000</v>
      </c>
    </row>
    <row r="632" spans="1:26" s="85" customFormat="1" x14ac:dyDescent="0.55000000000000004">
      <c r="A632" s="53"/>
      <c r="B632" s="23" t="s">
        <v>23</v>
      </c>
      <c r="C632" s="12">
        <v>15116</v>
      </c>
      <c r="D632" s="12">
        <v>1</v>
      </c>
      <c r="E632" s="12">
        <v>2</v>
      </c>
      <c r="F632" s="12">
        <v>12</v>
      </c>
      <c r="G632" s="12">
        <v>1</v>
      </c>
      <c r="H632" s="80">
        <f t="shared" si="65"/>
        <v>612</v>
      </c>
      <c r="I632" s="83">
        <v>100</v>
      </c>
      <c r="J632" s="81">
        <f t="shared" si="66"/>
        <v>61200</v>
      </c>
      <c r="L632" s="12"/>
      <c r="M632" s="12"/>
      <c r="N632" s="12"/>
      <c r="O632" s="12"/>
      <c r="R632" s="80">
        <f t="shared" si="67"/>
        <v>0</v>
      </c>
      <c r="S632" s="12"/>
      <c r="U632" s="80">
        <f t="shared" si="68"/>
        <v>0</v>
      </c>
      <c r="V632" s="81">
        <f t="shared" si="69"/>
        <v>61200</v>
      </c>
      <c r="W632" s="80">
        <f t="shared" si="70"/>
        <v>0</v>
      </c>
      <c r="Y632" s="81">
        <f t="shared" si="71"/>
        <v>61200</v>
      </c>
    </row>
    <row r="633" spans="1:26" s="85" customFormat="1" x14ac:dyDescent="0.55000000000000004">
      <c r="A633" s="53"/>
      <c r="B633" s="23" t="s">
        <v>23</v>
      </c>
      <c r="C633" s="12">
        <v>16028</v>
      </c>
      <c r="D633" s="12">
        <v>1</v>
      </c>
      <c r="E633" s="12">
        <v>3</v>
      </c>
      <c r="F633" s="12">
        <v>85</v>
      </c>
      <c r="G633" s="12">
        <v>1</v>
      </c>
      <c r="H633" s="80">
        <f t="shared" si="65"/>
        <v>785</v>
      </c>
      <c r="I633" s="83">
        <v>220</v>
      </c>
      <c r="J633" s="81">
        <f t="shared" si="66"/>
        <v>172700</v>
      </c>
      <c r="L633" s="12"/>
      <c r="M633" s="12"/>
      <c r="N633" s="12"/>
      <c r="O633" s="12"/>
      <c r="R633" s="80">
        <f t="shared" si="67"/>
        <v>0</v>
      </c>
      <c r="S633" s="12"/>
      <c r="U633" s="80">
        <f t="shared" si="68"/>
        <v>0</v>
      </c>
      <c r="V633" s="81">
        <f t="shared" si="69"/>
        <v>172700</v>
      </c>
      <c r="W633" s="80">
        <f t="shared" si="70"/>
        <v>0</v>
      </c>
      <c r="Y633" s="81">
        <f t="shared" si="71"/>
        <v>172700</v>
      </c>
    </row>
    <row r="634" spans="1:26" s="85" customFormat="1" x14ac:dyDescent="0.55000000000000004">
      <c r="A634" s="53"/>
      <c r="B634" s="23" t="s">
        <v>23</v>
      </c>
      <c r="C634" s="12">
        <v>15368</v>
      </c>
      <c r="D634" s="12">
        <v>2</v>
      </c>
      <c r="E634" s="12">
        <v>1</v>
      </c>
      <c r="F634" s="12">
        <v>42</v>
      </c>
      <c r="G634" s="12">
        <v>1</v>
      </c>
      <c r="H634" s="80">
        <f t="shared" si="65"/>
        <v>942</v>
      </c>
      <c r="I634" s="83">
        <v>100</v>
      </c>
      <c r="J634" s="81">
        <f t="shared" si="66"/>
        <v>94200</v>
      </c>
      <c r="L634" s="12"/>
      <c r="M634" s="12"/>
      <c r="N634" s="12"/>
      <c r="O634" s="12"/>
      <c r="R634" s="80">
        <f t="shared" si="67"/>
        <v>0</v>
      </c>
      <c r="S634" s="12"/>
      <c r="U634" s="80">
        <f t="shared" si="68"/>
        <v>0</v>
      </c>
      <c r="V634" s="81">
        <f t="shared" si="69"/>
        <v>94200</v>
      </c>
      <c r="W634" s="80">
        <f t="shared" si="70"/>
        <v>0</v>
      </c>
      <c r="Y634" s="81">
        <f t="shared" si="71"/>
        <v>94200</v>
      </c>
    </row>
    <row r="635" spans="1:26" s="87" customFormat="1" x14ac:dyDescent="0.55000000000000004">
      <c r="A635" s="59"/>
      <c r="B635" s="47"/>
      <c r="C635" s="48"/>
      <c r="D635" s="48"/>
      <c r="E635" s="48"/>
      <c r="F635" s="48"/>
      <c r="G635" s="48"/>
      <c r="H635" s="86"/>
      <c r="I635" s="48"/>
      <c r="J635" s="86"/>
      <c r="L635" s="48"/>
      <c r="M635" s="48"/>
      <c r="N635" s="48"/>
      <c r="O635" s="48"/>
      <c r="R635" s="86"/>
      <c r="S635" s="48"/>
      <c r="U635" s="86"/>
      <c r="V635" s="86"/>
      <c r="W635" s="86"/>
      <c r="Y635" s="86"/>
    </row>
    <row r="636" spans="1:26" s="85" customFormat="1" x14ac:dyDescent="0.55000000000000004">
      <c r="A636" s="53">
        <v>148</v>
      </c>
      <c r="B636" s="23" t="s">
        <v>23</v>
      </c>
      <c r="C636" s="12">
        <v>12006</v>
      </c>
      <c r="D636" s="26">
        <v>0</v>
      </c>
      <c r="E636" s="26">
        <v>2</v>
      </c>
      <c r="F636" s="26">
        <v>85</v>
      </c>
      <c r="G636" s="12">
        <v>2</v>
      </c>
      <c r="H636" s="80">
        <f t="shared" si="65"/>
        <v>285</v>
      </c>
      <c r="I636" s="83">
        <v>150</v>
      </c>
      <c r="J636" s="81">
        <f t="shared" si="66"/>
        <v>42750</v>
      </c>
      <c r="L636" s="12" t="s">
        <v>160</v>
      </c>
      <c r="M636" s="26" t="s">
        <v>66</v>
      </c>
      <c r="N636" s="12">
        <v>2</v>
      </c>
      <c r="O636" s="26">
        <v>408</v>
      </c>
      <c r="P636" s="81">
        <v>100</v>
      </c>
      <c r="Q636" s="81">
        <v>6800</v>
      </c>
      <c r="R636" s="80">
        <f t="shared" si="67"/>
        <v>2774400</v>
      </c>
      <c r="S636" s="26">
        <v>31</v>
      </c>
      <c r="U636" s="80">
        <f t="shared" si="68"/>
        <v>2774400</v>
      </c>
      <c r="V636" s="81">
        <f t="shared" si="69"/>
        <v>2817150</v>
      </c>
      <c r="W636" s="80">
        <f t="shared" si="70"/>
        <v>2817150</v>
      </c>
      <c r="Y636" s="81">
        <f t="shared" si="71"/>
        <v>2817150</v>
      </c>
    </row>
    <row r="637" spans="1:26" s="91" customFormat="1" x14ac:dyDescent="0.55000000000000004">
      <c r="A637" s="58"/>
      <c r="B637" s="39"/>
      <c r="C637" s="39"/>
      <c r="D637" s="39"/>
      <c r="E637" s="39"/>
      <c r="F637" s="39"/>
      <c r="G637" s="39"/>
      <c r="H637" s="90">
        <f t="shared" si="65"/>
        <v>0</v>
      </c>
      <c r="I637" s="39"/>
      <c r="J637" s="90">
        <f t="shared" si="66"/>
        <v>0</v>
      </c>
      <c r="L637" s="41" t="s">
        <v>72</v>
      </c>
      <c r="M637" s="39" t="s">
        <v>497</v>
      </c>
      <c r="N637" s="39">
        <v>3</v>
      </c>
      <c r="O637" s="39">
        <v>232</v>
      </c>
      <c r="P637" s="90">
        <v>100</v>
      </c>
      <c r="Q637" s="90">
        <v>8200</v>
      </c>
      <c r="R637" s="90">
        <f t="shared" si="67"/>
        <v>1902400</v>
      </c>
      <c r="S637" s="39">
        <v>31</v>
      </c>
      <c r="U637" s="90">
        <f t="shared" si="68"/>
        <v>1902400</v>
      </c>
      <c r="V637" s="90">
        <f t="shared" si="69"/>
        <v>1902400</v>
      </c>
      <c r="W637" s="90">
        <f t="shared" si="70"/>
        <v>1902400</v>
      </c>
      <c r="Y637" s="90">
        <f t="shared" si="71"/>
        <v>1902400</v>
      </c>
      <c r="Z637" s="91">
        <v>0.3</v>
      </c>
    </row>
    <row r="638" spans="1:26" s="85" customFormat="1" x14ac:dyDescent="0.55000000000000004">
      <c r="A638" s="56"/>
      <c r="B638" s="23"/>
      <c r="C638" s="26"/>
      <c r="D638" s="26"/>
      <c r="E638" s="26"/>
      <c r="F638" s="26"/>
      <c r="G638" s="12"/>
      <c r="H638" s="80">
        <f t="shared" si="65"/>
        <v>0</v>
      </c>
      <c r="I638" s="83"/>
      <c r="J638" s="81">
        <f t="shared" si="66"/>
        <v>0</v>
      </c>
      <c r="L638" s="26" t="s">
        <v>160</v>
      </c>
      <c r="M638" s="26" t="s">
        <v>60</v>
      </c>
      <c r="N638" s="12">
        <v>2</v>
      </c>
      <c r="O638" s="26">
        <v>86.25</v>
      </c>
      <c r="P638" s="81">
        <v>100</v>
      </c>
      <c r="Q638" s="81">
        <v>6800</v>
      </c>
      <c r="R638" s="80">
        <f t="shared" si="67"/>
        <v>586500</v>
      </c>
      <c r="S638" s="26">
        <v>21</v>
      </c>
      <c r="U638" s="80">
        <f t="shared" si="68"/>
        <v>586500</v>
      </c>
      <c r="V638" s="81">
        <f t="shared" si="69"/>
        <v>586500</v>
      </c>
      <c r="W638" s="80">
        <f t="shared" si="70"/>
        <v>586500</v>
      </c>
      <c r="Y638" s="81">
        <f t="shared" si="71"/>
        <v>586500</v>
      </c>
    </row>
    <row r="639" spans="1:26" s="85" customFormat="1" x14ac:dyDescent="0.55000000000000004">
      <c r="A639" s="56"/>
      <c r="B639" s="23"/>
      <c r="C639" s="26"/>
      <c r="D639" s="26"/>
      <c r="E639" s="26"/>
      <c r="F639" s="26"/>
      <c r="G639" s="12"/>
      <c r="H639" s="80">
        <f t="shared" si="65"/>
        <v>0</v>
      </c>
      <c r="I639" s="83"/>
      <c r="J639" s="81">
        <f t="shared" si="66"/>
        <v>0</v>
      </c>
      <c r="L639" s="26" t="s">
        <v>160</v>
      </c>
      <c r="M639" s="26" t="s">
        <v>66</v>
      </c>
      <c r="N639" s="12">
        <v>2</v>
      </c>
      <c r="O639" s="26">
        <v>87</v>
      </c>
      <c r="P639" s="81">
        <v>100</v>
      </c>
      <c r="Q639" s="81">
        <v>6800</v>
      </c>
      <c r="R639" s="80">
        <f t="shared" si="67"/>
        <v>591600</v>
      </c>
      <c r="S639" s="26">
        <v>31</v>
      </c>
      <c r="U639" s="80">
        <f t="shared" si="68"/>
        <v>591600</v>
      </c>
      <c r="V639" s="81">
        <f t="shared" si="69"/>
        <v>591600</v>
      </c>
      <c r="W639" s="80">
        <f t="shared" si="70"/>
        <v>591600</v>
      </c>
      <c r="Y639" s="81">
        <f t="shared" si="71"/>
        <v>591600</v>
      </c>
    </row>
    <row r="640" spans="1:26" s="85" customFormat="1" x14ac:dyDescent="0.55000000000000004">
      <c r="A640" s="53"/>
      <c r="B640" s="23" t="s">
        <v>23</v>
      </c>
      <c r="C640" s="12">
        <v>15811</v>
      </c>
      <c r="D640" s="12">
        <v>3</v>
      </c>
      <c r="E640" s="12">
        <v>3</v>
      </c>
      <c r="F640" s="12">
        <v>9</v>
      </c>
      <c r="G640" s="12">
        <v>1</v>
      </c>
      <c r="H640" s="80">
        <f t="shared" si="65"/>
        <v>1509</v>
      </c>
      <c r="I640" s="83">
        <v>100</v>
      </c>
      <c r="J640" s="81">
        <f t="shared" si="66"/>
        <v>150900</v>
      </c>
      <c r="L640" s="12"/>
      <c r="M640" s="12"/>
      <c r="N640" s="12"/>
      <c r="O640" s="12"/>
      <c r="R640" s="80">
        <f t="shared" si="67"/>
        <v>0</v>
      </c>
      <c r="S640" s="12"/>
      <c r="U640" s="80">
        <f t="shared" si="68"/>
        <v>0</v>
      </c>
      <c r="V640" s="81">
        <f t="shared" si="69"/>
        <v>150900</v>
      </c>
      <c r="W640" s="80">
        <f t="shared" si="70"/>
        <v>0</v>
      </c>
      <c r="Y640" s="81">
        <f t="shared" si="71"/>
        <v>150900</v>
      </c>
    </row>
    <row r="641" spans="1:25" s="85" customFormat="1" x14ac:dyDescent="0.55000000000000004">
      <c r="A641" s="53"/>
      <c r="B641" s="23" t="s">
        <v>23</v>
      </c>
      <c r="C641" s="12">
        <v>15301</v>
      </c>
      <c r="D641" s="12">
        <v>1</v>
      </c>
      <c r="E641" s="12">
        <v>0</v>
      </c>
      <c r="F641" s="12">
        <v>12</v>
      </c>
      <c r="G641" s="12">
        <v>1</v>
      </c>
      <c r="H641" s="80">
        <f t="shared" si="65"/>
        <v>412</v>
      </c>
      <c r="I641" s="83">
        <v>150</v>
      </c>
      <c r="J641" s="81">
        <f t="shared" si="66"/>
        <v>61800</v>
      </c>
      <c r="L641" s="12"/>
      <c r="M641" s="12"/>
      <c r="N641" s="12"/>
      <c r="O641" s="12"/>
      <c r="R641" s="80">
        <f t="shared" si="67"/>
        <v>0</v>
      </c>
      <c r="S641" s="12"/>
      <c r="U641" s="80">
        <f t="shared" si="68"/>
        <v>0</v>
      </c>
      <c r="V641" s="81">
        <f t="shared" si="69"/>
        <v>61800</v>
      </c>
      <c r="W641" s="80">
        <f t="shared" si="70"/>
        <v>0</v>
      </c>
      <c r="Y641" s="81">
        <f t="shared" si="71"/>
        <v>61800</v>
      </c>
    </row>
    <row r="642" spans="1:25" s="85" customFormat="1" x14ac:dyDescent="0.55000000000000004">
      <c r="A642" s="53"/>
      <c r="B642" s="23" t="s">
        <v>23</v>
      </c>
      <c r="C642" s="12">
        <v>15999</v>
      </c>
      <c r="D642" s="12">
        <v>4</v>
      </c>
      <c r="E642" s="12">
        <v>1</v>
      </c>
      <c r="F642" s="12">
        <v>16</v>
      </c>
      <c r="G642" s="12">
        <v>1</v>
      </c>
      <c r="H642" s="80">
        <f t="shared" si="65"/>
        <v>1716</v>
      </c>
      <c r="I642" s="83">
        <v>100</v>
      </c>
      <c r="J642" s="81">
        <f t="shared" si="66"/>
        <v>171600</v>
      </c>
      <c r="L642" s="12"/>
      <c r="M642" s="12"/>
      <c r="N642" s="12"/>
      <c r="O642" s="12"/>
      <c r="R642" s="80">
        <f t="shared" si="67"/>
        <v>0</v>
      </c>
      <c r="S642" s="12"/>
      <c r="U642" s="80">
        <f t="shared" si="68"/>
        <v>0</v>
      </c>
      <c r="V642" s="81">
        <f t="shared" si="69"/>
        <v>171600</v>
      </c>
      <c r="W642" s="80">
        <f t="shared" si="70"/>
        <v>0</v>
      </c>
      <c r="Y642" s="81">
        <f t="shared" si="71"/>
        <v>171600</v>
      </c>
    </row>
    <row r="643" spans="1:25" s="85" customFormat="1" x14ac:dyDescent="0.55000000000000004">
      <c r="A643" s="53"/>
      <c r="B643" s="23" t="s">
        <v>23</v>
      </c>
      <c r="C643" s="12">
        <v>15979</v>
      </c>
      <c r="D643" s="12">
        <v>6</v>
      </c>
      <c r="E643" s="12">
        <v>3</v>
      </c>
      <c r="F643" s="12">
        <v>12</v>
      </c>
      <c r="G643" s="12">
        <v>1</v>
      </c>
      <c r="H643" s="80">
        <f t="shared" si="65"/>
        <v>2712</v>
      </c>
      <c r="I643" s="83">
        <v>100</v>
      </c>
      <c r="J643" s="81">
        <f t="shared" si="66"/>
        <v>271200</v>
      </c>
      <c r="L643" s="12"/>
      <c r="M643" s="12"/>
      <c r="N643" s="12"/>
      <c r="O643" s="12"/>
      <c r="R643" s="80">
        <f t="shared" si="67"/>
        <v>0</v>
      </c>
      <c r="S643" s="12"/>
      <c r="U643" s="80">
        <f t="shared" si="68"/>
        <v>0</v>
      </c>
      <c r="V643" s="81">
        <f t="shared" si="69"/>
        <v>271200</v>
      </c>
      <c r="W643" s="80">
        <f t="shared" si="70"/>
        <v>0</v>
      </c>
      <c r="Y643" s="81">
        <f t="shared" si="71"/>
        <v>271200</v>
      </c>
    </row>
    <row r="644" spans="1:25" s="85" customFormat="1" x14ac:dyDescent="0.55000000000000004">
      <c r="A644" s="53"/>
      <c r="B644" s="23" t="s">
        <v>23</v>
      </c>
      <c r="C644" s="12">
        <v>7365</v>
      </c>
      <c r="D644" s="12">
        <v>1</v>
      </c>
      <c r="E644" s="12">
        <v>0</v>
      </c>
      <c r="F644" s="12">
        <v>2</v>
      </c>
      <c r="G644" s="12">
        <v>1</v>
      </c>
      <c r="H644" s="80">
        <f t="shared" si="65"/>
        <v>402</v>
      </c>
      <c r="I644" s="83">
        <v>150</v>
      </c>
      <c r="J644" s="81">
        <f t="shared" si="66"/>
        <v>60300</v>
      </c>
      <c r="L644" s="12"/>
      <c r="M644" s="12"/>
      <c r="N644" s="12"/>
      <c r="O644" s="12"/>
      <c r="R644" s="80">
        <f t="shared" si="67"/>
        <v>0</v>
      </c>
      <c r="S644" s="12"/>
      <c r="U644" s="80">
        <f t="shared" si="68"/>
        <v>0</v>
      </c>
      <c r="V644" s="81">
        <f t="shared" si="69"/>
        <v>60300</v>
      </c>
      <c r="W644" s="80">
        <f t="shared" si="70"/>
        <v>0</v>
      </c>
      <c r="Y644" s="81">
        <f t="shared" si="71"/>
        <v>60300</v>
      </c>
    </row>
    <row r="645" spans="1:25" s="87" customFormat="1" x14ac:dyDescent="0.55000000000000004">
      <c r="A645" s="59"/>
      <c r="B645" s="47"/>
      <c r="C645" s="48"/>
      <c r="D645" s="48"/>
      <c r="E645" s="48"/>
      <c r="F645" s="48"/>
      <c r="G645" s="48"/>
      <c r="H645" s="86"/>
      <c r="I645" s="48"/>
      <c r="J645" s="86"/>
      <c r="L645" s="48"/>
      <c r="M645" s="48"/>
      <c r="N645" s="48"/>
      <c r="O645" s="48"/>
      <c r="R645" s="86"/>
      <c r="S645" s="48"/>
      <c r="U645" s="86"/>
      <c r="V645" s="86"/>
      <c r="W645" s="86"/>
      <c r="Y645" s="86"/>
    </row>
    <row r="646" spans="1:25" s="85" customFormat="1" x14ac:dyDescent="0.55000000000000004">
      <c r="A646" s="53">
        <v>149</v>
      </c>
      <c r="B646" s="23" t="s">
        <v>23</v>
      </c>
      <c r="C646" s="12">
        <v>15968</v>
      </c>
      <c r="D646" s="12">
        <v>1</v>
      </c>
      <c r="E646" s="12">
        <v>2</v>
      </c>
      <c r="F646" s="12">
        <v>51</v>
      </c>
      <c r="G646" s="12">
        <v>1</v>
      </c>
      <c r="H646" s="80">
        <f t="shared" si="65"/>
        <v>651</v>
      </c>
      <c r="I646" s="83">
        <v>100</v>
      </c>
      <c r="J646" s="81">
        <f t="shared" si="66"/>
        <v>65100</v>
      </c>
      <c r="L646" s="12"/>
      <c r="M646" s="12"/>
      <c r="N646" s="12"/>
      <c r="O646" s="12"/>
      <c r="R646" s="80">
        <f t="shared" si="67"/>
        <v>0</v>
      </c>
      <c r="S646" s="12"/>
      <c r="U646" s="80">
        <f t="shared" si="68"/>
        <v>0</v>
      </c>
      <c r="V646" s="81">
        <f t="shared" si="69"/>
        <v>65100</v>
      </c>
      <c r="W646" s="80">
        <f t="shared" si="70"/>
        <v>0</v>
      </c>
      <c r="Y646" s="81">
        <f t="shared" si="71"/>
        <v>65100</v>
      </c>
    </row>
    <row r="647" spans="1:25" s="87" customFormat="1" x14ac:dyDescent="0.55000000000000004">
      <c r="A647" s="59"/>
      <c r="B647" s="47"/>
      <c r="C647" s="48"/>
      <c r="D647" s="48"/>
      <c r="E647" s="48"/>
      <c r="F647" s="48"/>
      <c r="G647" s="48"/>
      <c r="H647" s="86"/>
      <c r="I647" s="48"/>
      <c r="J647" s="86"/>
      <c r="L647" s="48"/>
      <c r="M647" s="48"/>
      <c r="N647" s="48"/>
      <c r="O647" s="48"/>
      <c r="R647" s="86"/>
      <c r="S647" s="48"/>
      <c r="U647" s="86"/>
      <c r="V647" s="86"/>
      <c r="W647" s="86"/>
      <c r="Y647" s="86"/>
    </row>
    <row r="648" spans="1:25" s="85" customFormat="1" x14ac:dyDescent="0.55000000000000004">
      <c r="A648" s="53">
        <v>150</v>
      </c>
      <c r="B648" s="23" t="s">
        <v>23</v>
      </c>
      <c r="C648" s="12">
        <v>14889</v>
      </c>
      <c r="D648" s="12">
        <v>0</v>
      </c>
      <c r="E648" s="12">
        <v>2</v>
      </c>
      <c r="F648" s="12">
        <v>50</v>
      </c>
      <c r="G648" s="12">
        <v>2</v>
      </c>
      <c r="H648" s="80">
        <f t="shared" ref="H648:H709" si="72">+(D648*400)+(E648*100)+F648</f>
        <v>250</v>
      </c>
      <c r="I648" s="83">
        <v>130</v>
      </c>
      <c r="J648" s="81">
        <f t="shared" ref="J648:J709" si="73">H648*I648</f>
        <v>32500</v>
      </c>
      <c r="L648" s="12" t="s">
        <v>160</v>
      </c>
      <c r="M648" s="12" t="s">
        <v>66</v>
      </c>
      <c r="N648" s="12">
        <v>2</v>
      </c>
      <c r="O648" s="12">
        <v>136</v>
      </c>
      <c r="P648" s="81">
        <v>100</v>
      </c>
      <c r="Q648" s="81">
        <v>6800</v>
      </c>
      <c r="R648" s="80">
        <f t="shared" si="67"/>
        <v>924800</v>
      </c>
      <c r="S648" s="12">
        <v>33</v>
      </c>
      <c r="U648" s="80">
        <f t="shared" si="68"/>
        <v>924800</v>
      </c>
      <c r="V648" s="81">
        <f t="shared" si="69"/>
        <v>957300</v>
      </c>
      <c r="W648" s="80">
        <f t="shared" si="70"/>
        <v>957300</v>
      </c>
      <c r="Y648" s="81">
        <f t="shared" si="71"/>
        <v>957300</v>
      </c>
    </row>
    <row r="649" spans="1:25" s="85" customFormat="1" x14ac:dyDescent="0.55000000000000004">
      <c r="A649" s="53"/>
      <c r="B649" s="23"/>
      <c r="C649" s="12"/>
      <c r="D649" s="12"/>
      <c r="E649" s="12"/>
      <c r="F649" s="12"/>
      <c r="G649" s="12"/>
      <c r="H649" s="80">
        <f t="shared" si="72"/>
        <v>0</v>
      </c>
      <c r="I649" s="83"/>
      <c r="J649" s="81">
        <f t="shared" si="73"/>
        <v>0</v>
      </c>
      <c r="L649" s="12"/>
      <c r="M649" s="12" t="s">
        <v>161</v>
      </c>
      <c r="N649" s="12">
        <v>2</v>
      </c>
      <c r="O649" s="12">
        <v>7</v>
      </c>
      <c r="P649" s="81">
        <v>100</v>
      </c>
      <c r="Q649" s="81">
        <v>6800</v>
      </c>
      <c r="R649" s="80">
        <f t="shared" ref="R649:R709" si="74">O649*Q649</f>
        <v>47600</v>
      </c>
      <c r="S649" s="12">
        <v>33</v>
      </c>
      <c r="U649" s="80">
        <f t="shared" ref="U649:U709" si="75">R649*(100-T649)/100</f>
        <v>47600</v>
      </c>
      <c r="V649" s="81">
        <f t="shared" ref="V649:V709" si="76">J649+U649</f>
        <v>47600</v>
      </c>
      <c r="W649" s="80">
        <f t="shared" ref="W649:W709" si="77">V649*P649/100</f>
        <v>47600</v>
      </c>
      <c r="Y649" s="81">
        <f t="shared" ref="Y649:Y709" si="78">J649+U649</f>
        <v>47600</v>
      </c>
    </row>
    <row r="650" spans="1:25" s="85" customFormat="1" x14ac:dyDescent="0.55000000000000004">
      <c r="A650" s="53"/>
      <c r="B650" s="23" t="s">
        <v>23</v>
      </c>
      <c r="C650" s="12">
        <v>15098</v>
      </c>
      <c r="D650" s="12">
        <v>1</v>
      </c>
      <c r="E650" s="12">
        <v>2</v>
      </c>
      <c r="F650" s="12">
        <v>63</v>
      </c>
      <c r="G650" s="12">
        <v>1</v>
      </c>
      <c r="H650" s="80">
        <f t="shared" si="72"/>
        <v>663</v>
      </c>
      <c r="I650" s="83">
        <v>100</v>
      </c>
      <c r="J650" s="81">
        <f t="shared" si="73"/>
        <v>66300</v>
      </c>
      <c r="L650" s="12"/>
      <c r="M650" s="12"/>
      <c r="N650" s="12"/>
      <c r="O650" s="12"/>
      <c r="R650" s="80">
        <f t="shared" si="74"/>
        <v>0</v>
      </c>
      <c r="S650" s="12"/>
      <c r="U650" s="80">
        <f t="shared" si="75"/>
        <v>0</v>
      </c>
      <c r="V650" s="81">
        <f t="shared" si="76"/>
        <v>66300</v>
      </c>
      <c r="W650" s="80">
        <f t="shared" si="77"/>
        <v>0</v>
      </c>
      <c r="Y650" s="81">
        <f t="shared" si="78"/>
        <v>66300</v>
      </c>
    </row>
    <row r="651" spans="1:25" s="87" customFormat="1" x14ac:dyDescent="0.55000000000000004">
      <c r="A651" s="59"/>
      <c r="B651" s="47"/>
      <c r="C651" s="48"/>
      <c r="D651" s="48"/>
      <c r="E651" s="48"/>
      <c r="F651" s="48"/>
      <c r="G651" s="48"/>
      <c r="H651" s="86"/>
      <c r="I651" s="48"/>
      <c r="J651" s="86"/>
      <c r="L651" s="48"/>
      <c r="M651" s="48"/>
      <c r="N651" s="48"/>
      <c r="O651" s="48"/>
      <c r="R651" s="86"/>
      <c r="S651" s="48"/>
      <c r="U651" s="86"/>
      <c r="V651" s="86"/>
      <c r="W651" s="86"/>
      <c r="Y651" s="86"/>
    </row>
    <row r="652" spans="1:25" s="85" customFormat="1" x14ac:dyDescent="0.55000000000000004">
      <c r="A652" s="53">
        <v>151</v>
      </c>
      <c r="B652" s="23" t="s">
        <v>23</v>
      </c>
      <c r="C652" s="12">
        <v>15082</v>
      </c>
      <c r="D652" s="12">
        <v>0</v>
      </c>
      <c r="E652" s="12">
        <v>2</v>
      </c>
      <c r="F652" s="12">
        <v>82</v>
      </c>
      <c r="G652" s="12">
        <v>2</v>
      </c>
      <c r="H652" s="80">
        <f t="shared" si="72"/>
        <v>282</v>
      </c>
      <c r="I652" s="83">
        <v>130</v>
      </c>
      <c r="J652" s="81">
        <f t="shared" si="73"/>
        <v>36660</v>
      </c>
      <c r="L652" s="12" t="s">
        <v>160</v>
      </c>
      <c r="M652" s="12" t="s">
        <v>60</v>
      </c>
      <c r="N652" s="12">
        <v>2</v>
      </c>
      <c r="O652" s="12">
        <v>72</v>
      </c>
      <c r="P652" s="81">
        <v>100</v>
      </c>
      <c r="Q652" s="81">
        <v>6800</v>
      </c>
      <c r="R652" s="80">
        <f t="shared" si="74"/>
        <v>489600</v>
      </c>
      <c r="S652" s="12">
        <v>21</v>
      </c>
      <c r="U652" s="80">
        <f t="shared" si="75"/>
        <v>489600</v>
      </c>
      <c r="V652" s="81">
        <f t="shared" si="76"/>
        <v>526260</v>
      </c>
      <c r="W652" s="80">
        <f t="shared" si="77"/>
        <v>526260</v>
      </c>
      <c r="Y652" s="81">
        <f t="shared" si="78"/>
        <v>526260</v>
      </c>
    </row>
    <row r="653" spans="1:25" s="85" customFormat="1" x14ac:dyDescent="0.55000000000000004">
      <c r="A653" s="23"/>
      <c r="B653" s="23" t="s">
        <v>23</v>
      </c>
      <c r="C653" s="12">
        <v>15099</v>
      </c>
      <c r="D653" s="12">
        <v>1</v>
      </c>
      <c r="E653" s="12">
        <v>1</v>
      </c>
      <c r="F653" s="12">
        <v>15</v>
      </c>
      <c r="G653" s="12">
        <v>1</v>
      </c>
      <c r="H653" s="80">
        <f t="shared" si="72"/>
        <v>515</v>
      </c>
      <c r="I653" s="83">
        <v>100</v>
      </c>
      <c r="J653" s="81">
        <f t="shared" si="73"/>
        <v>51500</v>
      </c>
      <c r="L653" s="12"/>
      <c r="M653" s="12"/>
      <c r="N653" s="12"/>
      <c r="O653" s="12"/>
      <c r="R653" s="80">
        <f t="shared" si="74"/>
        <v>0</v>
      </c>
      <c r="S653" s="12"/>
      <c r="U653" s="80">
        <f t="shared" si="75"/>
        <v>0</v>
      </c>
      <c r="V653" s="81">
        <f t="shared" si="76"/>
        <v>51500</v>
      </c>
      <c r="W653" s="80">
        <f t="shared" si="77"/>
        <v>0</v>
      </c>
      <c r="Y653" s="81">
        <f t="shared" si="78"/>
        <v>51500</v>
      </c>
    </row>
    <row r="654" spans="1:25" s="87" customFormat="1" x14ac:dyDescent="0.55000000000000004">
      <c r="A654" s="54"/>
      <c r="B654" s="47"/>
      <c r="C654" s="48"/>
      <c r="D654" s="48"/>
      <c r="E654" s="48"/>
      <c r="F654" s="48"/>
      <c r="G654" s="48"/>
      <c r="H654" s="86"/>
      <c r="I654" s="48"/>
      <c r="J654" s="86"/>
      <c r="L654" s="48"/>
      <c r="M654" s="48"/>
      <c r="N654" s="48"/>
      <c r="O654" s="48"/>
      <c r="R654" s="86"/>
      <c r="S654" s="48"/>
      <c r="U654" s="86"/>
      <c r="V654" s="86"/>
      <c r="W654" s="86"/>
      <c r="Y654" s="86"/>
    </row>
    <row r="655" spans="1:25" s="85" customFormat="1" x14ac:dyDescent="0.55000000000000004">
      <c r="A655" s="53">
        <v>152</v>
      </c>
      <c r="B655" s="23" t="s">
        <v>23</v>
      </c>
      <c r="C655" s="12">
        <v>15072</v>
      </c>
      <c r="D655" s="12">
        <v>1</v>
      </c>
      <c r="E655" s="12">
        <v>2</v>
      </c>
      <c r="F655" s="12">
        <v>68</v>
      </c>
      <c r="G655" s="12">
        <v>2</v>
      </c>
      <c r="H655" s="80">
        <f t="shared" si="72"/>
        <v>668</v>
      </c>
      <c r="I655" s="83">
        <v>130</v>
      </c>
      <c r="J655" s="81">
        <f t="shared" si="73"/>
        <v>86840</v>
      </c>
      <c r="L655" s="12" t="s">
        <v>160</v>
      </c>
      <c r="M655" s="12" t="s">
        <v>108</v>
      </c>
      <c r="N655" s="12">
        <v>2</v>
      </c>
      <c r="O655" s="12">
        <v>326.56</v>
      </c>
      <c r="P655" s="81">
        <v>100</v>
      </c>
      <c r="Q655" s="81">
        <v>6800</v>
      </c>
      <c r="R655" s="80">
        <f t="shared" si="74"/>
        <v>2220608</v>
      </c>
      <c r="S655" s="12">
        <v>33</v>
      </c>
      <c r="U655" s="80">
        <f t="shared" si="75"/>
        <v>2220608</v>
      </c>
      <c r="V655" s="81">
        <f t="shared" si="76"/>
        <v>2307448</v>
      </c>
      <c r="W655" s="80">
        <f t="shared" si="77"/>
        <v>2307448</v>
      </c>
      <c r="Y655" s="81">
        <f t="shared" si="78"/>
        <v>2307448</v>
      </c>
    </row>
    <row r="656" spans="1:25" s="85" customFormat="1" x14ac:dyDescent="0.55000000000000004">
      <c r="A656" s="53"/>
      <c r="B656" s="23"/>
      <c r="C656" s="12"/>
      <c r="D656" s="12"/>
      <c r="E656" s="12"/>
      <c r="F656" s="12"/>
      <c r="G656" s="12"/>
      <c r="H656" s="80">
        <f t="shared" si="72"/>
        <v>0</v>
      </c>
      <c r="I656" s="83"/>
      <c r="J656" s="81">
        <f t="shared" si="73"/>
        <v>0</v>
      </c>
      <c r="L656" s="12"/>
      <c r="M656" s="12" t="s">
        <v>108</v>
      </c>
      <c r="N656" s="12">
        <v>2</v>
      </c>
      <c r="O656" s="12">
        <v>208</v>
      </c>
      <c r="P656" s="81">
        <v>100</v>
      </c>
      <c r="Q656" s="81">
        <v>6800</v>
      </c>
      <c r="R656" s="80">
        <f t="shared" si="74"/>
        <v>1414400</v>
      </c>
      <c r="S656" s="12">
        <v>33</v>
      </c>
      <c r="U656" s="80">
        <f t="shared" si="75"/>
        <v>1414400</v>
      </c>
      <c r="V656" s="81">
        <f t="shared" si="76"/>
        <v>1414400</v>
      </c>
      <c r="W656" s="80">
        <f t="shared" si="77"/>
        <v>1414400</v>
      </c>
      <c r="Y656" s="81">
        <f t="shared" si="78"/>
        <v>1414400</v>
      </c>
    </row>
    <row r="657" spans="1:26" s="85" customFormat="1" x14ac:dyDescent="0.55000000000000004">
      <c r="A657" s="53"/>
      <c r="B657" s="23" t="s">
        <v>23</v>
      </c>
      <c r="C657" s="12">
        <v>14855</v>
      </c>
      <c r="D657" s="12">
        <v>0</v>
      </c>
      <c r="E657" s="12">
        <v>3</v>
      </c>
      <c r="F657" s="12">
        <v>59</v>
      </c>
      <c r="G657" s="12">
        <v>1</v>
      </c>
      <c r="H657" s="80">
        <f t="shared" si="72"/>
        <v>359</v>
      </c>
      <c r="I657" s="83">
        <v>130</v>
      </c>
      <c r="J657" s="81">
        <f t="shared" si="73"/>
        <v>46670</v>
      </c>
      <c r="L657" s="12"/>
      <c r="M657" s="12"/>
      <c r="N657" s="12"/>
      <c r="O657" s="12"/>
      <c r="R657" s="80">
        <f t="shared" si="74"/>
        <v>0</v>
      </c>
      <c r="S657" s="12"/>
      <c r="U657" s="80">
        <f t="shared" si="75"/>
        <v>0</v>
      </c>
      <c r="V657" s="81">
        <f t="shared" si="76"/>
        <v>46670</v>
      </c>
      <c r="W657" s="80">
        <f t="shared" si="77"/>
        <v>0</v>
      </c>
      <c r="Y657" s="81">
        <f t="shared" si="78"/>
        <v>46670</v>
      </c>
    </row>
    <row r="658" spans="1:26" s="87" customFormat="1" x14ac:dyDescent="0.55000000000000004">
      <c r="A658" s="54"/>
      <c r="B658" s="47"/>
      <c r="C658" s="48"/>
      <c r="D658" s="48"/>
      <c r="E658" s="48"/>
      <c r="F658" s="48"/>
      <c r="G658" s="48"/>
      <c r="H658" s="86"/>
      <c r="I658" s="48"/>
      <c r="J658" s="86"/>
      <c r="L658" s="48"/>
      <c r="M658" s="48"/>
      <c r="N658" s="48"/>
      <c r="O658" s="48"/>
      <c r="R658" s="86"/>
      <c r="S658" s="48"/>
      <c r="U658" s="86"/>
      <c r="V658" s="86"/>
      <c r="W658" s="86"/>
      <c r="Y658" s="86"/>
    </row>
    <row r="659" spans="1:26" s="85" customFormat="1" x14ac:dyDescent="0.55000000000000004">
      <c r="A659" s="53">
        <v>153</v>
      </c>
      <c r="B659" s="23" t="s">
        <v>23</v>
      </c>
      <c r="C659" s="12">
        <v>15865</v>
      </c>
      <c r="D659" s="12">
        <v>7</v>
      </c>
      <c r="E659" s="12">
        <v>1</v>
      </c>
      <c r="F659" s="12">
        <v>4</v>
      </c>
      <c r="G659" s="12">
        <v>1</v>
      </c>
      <c r="H659" s="80">
        <f t="shared" si="72"/>
        <v>2904</v>
      </c>
      <c r="I659" s="83">
        <v>150</v>
      </c>
      <c r="J659" s="81">
        <f t="shared" si="73"/>
        <v>435600</v>
      </c>
      <c r="L659" s="12"/>
      <c r="M659" s="12"/>
      <c r="N659" s="12"/>
      <c r="O659" s="12"/>
      <c r="R659" s="80">
        <f t="shared" si="74"/>
        <v>0</v>
      </c>
      <c r="S659" s="12"/>
      <c r="U659" s="80">
        <f t="shared" si="75"/>
        <v>0</v>
      </c>
      <c r="V659" s="81">
        <f t="shared" si="76"/>
        <v>435600</v>
      </c>
      <c r="W659" s="80">
        <f t="shared" si="77"/>
        <v>0</v>
      </c>
      <c r="Y659" s="81">
        <f t="shared" si="78"/>
        <v>435600</v>
      </c>
    </row>
    <row r="660" spans="1:26" s="91" customFormat="1" x14ac:dyDescent="0.55000000000000004">
      <c r="A660" s="58"/>
      <c r="B660" s="94" t="s">
        <v>159</v>
      </c>
      <c r="C660" s="39"/>
      <c r="D660" s="39">
        <v>40</v>
      </c>
      <c r="E660" s="39">
        <v>0</v>
      </c>
      <c r="F660" s="39">
        <v>0</v>
      </c>
      <c r="G660" s="39">
        <v>1</v>
      </c>
      <c r="H660" s="90">
        <f t="shared" si="72"/>
        <v>16000</v>
      </c>
      <c r="I660" s="39">
        <v>100</v>
      </c>
      <c r="J660" s="90">
        <f t="shared" si="73"/>
        <v>1600000</v>
      </c>
      <c r="L660" s="39"/>
      <c r="M660" s="39"/>
      <c r="N660" s="39"/>
      <c r="O660" s="39"/>
      <c r="R660" s="90">
        <f t="shared" si="74"/>
        <v>0</v>
      </c>
      <c r="S660" s="39"/>
      <c r="U660" s="90">
        <f t="shared" si="75"/>
        <v>0</v>
      </c>
      <c r="V660" s="90">
        <f t="shared" si="76"/>
        <v>1600000</v>
      </c>
      <c r="W660" s="90">
        <f t="shared" si="77"/>
        <v>0</v>
      </c>
      <c r="Y660" s="90">
        <f t="shared" si="78"/>
        <v>1600000</v>
      </c>
      <c r="Z660" s="91">
        <v>0.01</v>
      </c>
    </row>
    <row r="661" spans="1:26" s="87" customFormat="1" x14ac:dyDescent="0.55000000000000004">
      <c r="A661" s="54"/>
      <c r="B661" s="47"/>
      <c r="C661" s="48"/>
      <c r="D661" s="48"/>
      <c r="E661" s="48"/>
      <c r="F661" s="48"/>
      <c r="G661" s="48"/>
      <c r="H661" s="86"/>
      <c r="I661" s="48"/>
      <c r="J661" s="86"/>
      <c r="L661" s="48"/>
      <c r="M661" s="48"/>
      <c r="N661" s="48"/>
      <c r="O661" s="48"/>
      <c r="R661" s="86"/>
      <c r="S661" s="48"/>
      <c r="U661" s="86"/>
      <c r="V661" s="86"/>
      <c r="W661" s="86"/>
      <c r="Y661" s="86"/>
    </row>
    <row r="662" spans="1:26" s="85" customFormat="1" x14ac:dyDescent="0.55000000000000004">
      <c r="A662" s="53">
        <v>154</v>
      </c>
      <c r="B662" s="23" t="s">
        <v>23</v>
      </c>
      <c r="C662" s="12">
        <v>15917</v>
      </c>
      <c r="D662" s="12">
        <v>2</v>
      </c>
      <c r="E662" s="12">
        <v>1</v>
      </c>
      <c r="F662" s="12">
        <v>3</v>
      </c>
      <c r="G662" s="12">
        <v>1</v>
      </c>
      <c r="H662" s="80">
        <f t="shared" si="72"/>
        <v>903</v>
      </c>
      <c r="I662" s="83">
        <v>100</v>
      </c>
      <c r="J662" s="81">
        <f t="shared" si="73"/>
        <v>90300</v>
      </c>
      <c r="L662" s="12"/>
      <c r="M662" s="12"/>
      <c r="N662" s="12"/>
      <c r="O662" s="12"/>
      <c r="R662" s="80">
        <f t="shared" si="74"/>
        <v>0</v>
      </c>
      <c r="S662" s="12"/>
      <c r="U662" s="80">
        <f t="shared" si="75"/>
        <v>0</v>
      </c>
      <c r="V662" s="81">
        <f t="shared" si="76"/>
        <v>90300</v>
      </c>
      <c r="W662" s="80">
        <f t="shared" si="77"/>
        <v>0</v>
      </c>
      <c r="Y662" s="81">
        <f t="shared" si="78"/>
        <v>90300</v>
      </c>
    </row>
    <row r="663" spans="1:26" s="85" customFormat="1" x14ac:dyDescent="0.55000000000000004">
      <c r="A663" s="53"/>
      <c r="B663" s="23" t="s">
        <v>23</v>
      </c>
      <c r="C663" s="12">
        <v>15875</v>
      </c>
      <c r="D663" s="12">
        <v>3</v>
      </c>
      <c r="E663" s="12">
        <v>1</v>
      </c>
      <c r="F663" s="12">
        <v>16</v>
      </c>
      <c r="G663" s="12">
        <v>1</v>
      </c>
      <c r="H663" s="80">
        <f t="shared" si="72"/>
        <v>1316</v>
      </c>
      <c r="I663" s="83">
        <v>100</v>
      </c>
      <c r="J663" s="81">
        <f t="shared" si="73"/>
        <v>131600</v>
      </c>
      <c r="L663" s="12"/>
      <c r="M663" s="12"/>
      <c r="N663" s="12"/>
      <c r="O663" s="12"/>
      <c r="R663" s="80">
        <f t="shared" si="74"/>
        <v>0</v>
      </c>
      <c r="S663" s="12"/>
      <c r="U663" s="80">
        <f t="shared" si="75"/>
        <v>0</v>
      </c>
      <c r="V663" s="81">
        <f t="shared" si="76"/>
        <v>131600</v>
      </c>
      <c r="W663" s="80">
        <f t="shared" si="77"/>
        <v>0</v>
      </c>
      <c r="Y663" s="81">
        <f t="shared" si="78"/>
        <v>131600</v>
      </c>
    </row>
    <row r="664" spans="1:26" s="87" customFormat="1" x14ac:dyDescent="0.55000000000000004">
      <c r="A664" s="54"/>
      <c r="B664" s="47"/>
      <c r="C664" s="48"/>
      <c r="D664" s="48"/>
      <c r="E664" s="48"/>
      <c r="F664" s="48"/>
      <c r="G664" s="48"/>
      <c r="H664" s="86"/>
      <c r="I664" s="48"/>
      <c r="J664" s="86"/>
      <c r="L664" s="48"/>
      <c r="M664" s="48"/>
      <c r="N664" s="48"/>
      <c r="O664" s="48"/>
      <c r="R664" s="86"/>
      <c r="S664" s="48"/>
      <c r="U664" s="86"/>
      <c r="V664" s="86"/>
      <c r="W664" s="86"/>
      <c r="Y664" s="86"/>
    </row>
    <row r="665" spans="1:26" s="85" customFormat="1" x14ac:dyDescent="0.55000000000000004">
      <c r="A665" s="53">
        <v>155</v>
      </c>
      <c r="B665" s="23" t="s">
        <v>23</v>
      </c>
      <c r="C665" s="12">
        <v>15070</v>
      </c>
      <c r="D665" s="12">
        <v>1</v>
      </c>
      <c r="E665" s="12">
        <v>2</v>
      </c>
      <c r="F665" s="12">
        <v>70</v>
      </c>
      <c r="G665" s="12">
        <v>2</v>
      </c>
      <c r="H665" s="80">
        <f t="shared" si="72"/>
        <v>670</v>
      </c>
      <c r="I665" s="83">
        <v>130</v>
      </c>
      <c r="J665" s="81">
        <f t="shared" si="73"/>
        <v>87100</v>
      </c>
      <c r="L665" s="12" t="s">
        <v>160</v>
      </c>
      <c r="M665" s="12" t="s">
        <v>66</v>
      </c>
      <c r="N665" s="12">
        <v>2</v>
      </c>
      <c r="O665" s="12">
        <v>145.35</v>
      </c>
      <c r="P665" s="81">
        <v>100</v>
      </c>
      <c r="Q665" s="81">
        <v>6800</v>
      </c>
      <c r="R665" s="80">
        <f t="shared" si="74"/>
        <v>988380</v>
      </c>
      <c r="S665" s="12">
        <v>24</v>
      </c>
      <c r="U665" s="80">
        <f t="shared" si="75"/>
        <v>988380</v>
      </c>
      <c r="V665" s="81">
        <f t="shared" si="76"/>
        <v>1075480</v>
      </c>
      <c r="W665" s="80">
        <f t="shared" si="77"/>
        <v>1075480</v>
      </c>
      <c r="Y665" s="81">
        <f t="shared" si="78"/>
        <v>1075480</v>
      </c>
    </row>
    <row r="666" spans="1:26" s="85" customFormat="1" x14ac:dyDescent="0.55000000000000004">
      <c r="A666" s="53"/>
      <c r="B666" s="23"/>
      <c r="C666" s="12"/>
      <c r="D666" s="12"/>
      <c r="E666" s="12"/>
      <c r="F666" s="12"/>
      <c r="G666" s="12"/>
      <c r="H666" s="80">
        <f t="shared" si="72"/>
        <v>0</v>
      </c>
      <c r="I666" s="83"/>
      <c r="J666" s="81">
        <f t="shared" si="73"/>
        <v>0</v>
      </c>
      <c r="L666" s="12"/>
      <c r="M666" s="12" t="s">
        <v>161</v>
      </c>
      <c r="N666" s="12">
        <v>2</v>
      </c>
      <c r="O666" s="12">
        <v>7.59</v>
      </c>
      <c r="P666" s="81">
        <v>100</v>
      </c>
      <c r="Q666" s="81">
        <v>6800</v>
      </c>
      <c r="R666" s="80">
        <f t="shared" si="74"/>
        <v>51612</v>
      </c>
      <c r="S666" s="12">
        <v>24</v>
      </c>
      <c r="U666" s="80">
        <f t="shared" si="75"/>
        <v>51612</v>
      </c>
      <c r="V666" s="81">
        <f t="shared" si="76"/>
        <v>51612</v>
      </c>
      <c r="W666" s="80">
        <f t="shared" si="77"/>
        <v>51612</v>
      </c>
      <c r="Y666" s="81">
        <f t="shared" si="78"/>
        <v>51612</v>
      </c>
    </row>
    <row r="667" spans="1:26" s="85" customFormat="1" x14ac:dyDescent="0.55000000000000004">
      <c r="A667" s="53"/>
      <c r="B667" s="23" t="s">
        <v>23</v>
      </c>
      <c r="C667" s="12">
        <v>15106</v>
      </c>
      <c r="D667" s="12">
        <v>1</v>
      </c>
      <c r="E667" s="12">
        <v>2</v>
      </c>
      <c r="F667" s="12">
        <v>56</v>
      </c>
      <c r="G667" s="12">
        <v>1</v>
      </c>
      <c r="H667" s="80">
        <f t="shared" si="72"/>
        <v>656</v>
      </c>
      <c r="I667" s="83">
        <v>100</v>
      </c>
      <c r="J667" s="81">
        <f t="shared" si="73"/>
        <v>65600</v>
      </c>
      <c r="L667" s="12"/>
      <c r="M667" s="12"/>
      <c r="N667" s="12"/>
      <c r="O667" s="12"/>
      <c r="R667" s="80">
        <f t="shared" si="74"/>
        <v>0</v>
      </c>
      <c r="S667" s="12"/>
      <c r="U667" s="80">
        <f t="shared" si="75"/>
        <v>0</v>
      </c>
      <c r="V667" s="81">
        <f t="shared" si="76"/>
        <v>65600</v>
      </c>
      <c r="W667" s="80">
        <f t="shared" si="77"/>
        <v>0</v>
      </c>
      <c r="Y667" s="81">
        <f t="shared" si="78"/>
        <v>65600</v>
      </c>
    </row>
    <row r="668" spans="1:26" s="85" customFormat="1" x14ac:dyDescent="0.55000000000000004">
      <c r="A668" s="53"/>
      <c r="B668" s="23" t="s">
        <v>23</v>
      </c>
      <c r="C668" s="12">
        <v>15146</v>
      </c>
      <c r="D668" s="12">
        <v>3</v>
      </c>
      <c r="E668" s="12">
        <v>3</v>
      </c>
      <c r="F668" s="12">
        <v>41</v>
      </c>
      <c r="G668" s="12">
        <v>1</v>
      </c>
      <c r="H668" s="80">
        <f t="shared" si="72"/>
        <v>1541</v>
      </c>
      <c r="I668" s="83">
        <v>100</v>
      </c>
      <c r="J668" s="81">
        <f t="shared" si="73"/>
        <v>154100</v>
      </c>
      <c r="L668" s="12"/>
      <c r="M668" s="12"/>
      <c r="N668" s="12"/>
      <c r="O668" s="12"/>
      <c r="R668" s="80">
        <f t="shared" si="74"/>
        <v>0</v>
      </c>
      <c r="S668" s="12"/>
      <c r="U668" s="80">
        <f t="shared" si="75"/>
        <v>0</v>
      </c>
      <c r="V668" s="81">
        <f t="shared" si="76"/>
        <v>154100</v>
      </c>
      <c r="W668" s="80">
        <f t="shared" si="77"/>
        <v>0</v>
      </c>
      <c r="Y668" s="81">
        <f t="shared" si="78"/>
        <v>154100</v>
      </c>
    </row>
    <row r="669" spans="1:26" s="87" customFormat="1" x14ac:dyDescent="0.55000000000000004">
      <c r="A669" s="54"/>
      <c r="B669" s="47"/>
      <c r="C669" s="48"/>
      <c r="D669" s="48"/>
      <c r="E669" s="48"/>
      <c r="F669" s="48"/>
      <c r="G669" s="48"/>
      <c r="H669" s="86"/>
      <c r="I669" s="48"/>
      <c r="J669" s="86"/>
      <c r="L669" s="48"/>
      <c r="M669" s="48"/>
      <c r="N669" s="48"/>
      <c r="O669" s="48"/>
      <c r="R669" s="86"/>
      <c r="S669" s="48"/>
      <c r="U669" s="86"/>
      <c r="V669" s="86"/>
      <c r="W669" s="86"/>
      <c r="Y669" s="86"/>
    </row>
    <row r="670" spans="1:26" s="85" customFormat="1" x14ac:dyDescent="0.55000000000000004">
      <c r="A670" s="53">
        <v>156</v>
      </c>
      <c r="B670" s="23" t="s">
        <v>23</v>
      </c>
      <c r="C670" s="12">
        <v>16001</v>
      </c>
      <c r="D670" s="12">
        <v>2</v>
      </c>
      <c r="E670" s="12">
        <v>1</v>
      </c>
      <c r="F670" s="12">
        <v>88</v>
      </c>
      <c r="G670" s="12">
        <v>1</v>
      </c>
      <c r="H670" s="80">
        <f t="shared" si="72"/>
        <v>988</v>
      </c>
      <c r="I670" s="83">
        <v>100</v>
      </c>
      <c r="J670" s="81">
        <f t="shared" si="73"/>
        <v>98800</v>
      </c>
      <c r="L670" s="12"/>
      <c r="M670" s="12"/>
      <c r="N670" s="12"/>
      <c r="O670" s="12"/>
      <c r="R670" s="80">
        <f t="shared" si="74"/>
        <v>0</v>
      </c>
      <c r="S670" s="12"/>
      <c r="U670" s="80">
        <f t="shared" si="75"/>
        <v>0</v>
      </c>
      <c r="V670" s="81">
        <f t="shared" si="76"/>
        <v>98800</v>
      </c>
      <c r="W670" s="80">
        <f t="shared" si="77"/>
        <v>0</v>
      </c>
      <c r="Y670" s="81">
        <f t="shared" si="78"/>
        <v>98800</v>
      </c>
    </row>
    <row r="671" spans="1:26" s="85" customFormat="1" x14ac:dyDescent="0.55000000000000004">
      <c r="A671" s="53"/>
      <c r="B671" s="23" t="s">
        <v>23</v>
      </c>
      <c r="C671" s="12">
        <v>15696</v>
      </c>
      <c r="D671" s="12">
        <v>1</v>
      </c>
      <c r="E671" s="12">
        <v>0</v>
      </c>
      <c r="F671" s="12">
        <v>62</v>
      </c>
      <c r="G671" s="12">
        <v>1</v>
      </c>
      <c r="H671" s="80">
        <f t="shared" si="72"/>
        <v>462</v>
      </c>
      <c r="I671" s="83">
        <v>100</v>
      </c>
      <c r="J671" s="81">
        <f t="shared" si="73"/>
        <v>46200</v>
      </c>
      <c r="L671" s="12"/>
      <c r="M671" s="12"/>
      <c r="N671" s="12"/>
      <c r="O671" s="12"/>
      <c r="R671" s="80">
        <f t="shared" si="74"/>
        <v>0</v>
      </c>
      <c r="S671" s="12"/>
      <c r="U671" s="80">
        <f t="shared" si="75"/>
        <v>0</v>
      </c>
      <c r="V671" s="81">
        <f t="shared" si="76"/>
        <v>46200</v>
      </c>
      <c r="W671" s="80">
        <f t="shared" si="77"/>
        <v>0</v>
      </c>
      <c r="Y671" s="81">
        <f t="shared" si="78"/>
        <v>46200</v>
      </c>
    </row>
    <row r="672" spans="1:26" s="87" customFormat="1" x14ac:dyDescent="0.55000000000000004">
      <c r="A672" s="54"/>
      <c r="B672" s="47"/>
      <c r="C672" s="48"/>
      <c r="D672" s="48"/>
      <c r="E672" s="48"/>
      <c r="F672" s="48"/>
      <c r="G672" s="48"/>
      <c r="H672" s="86"/>
      <c r="I672" s="48"/>
      <c r="J672" s="86"/>
      <c r="L672" s="48"/>
      <c r="M672" s="48"/>
      <c r="N672" s="48"/>
      <c r="O672" s="48"/>
      <c r="R672" s="86"/>
      <c r="S672" s="48"/>
      <c r="U672" s="86"/>
      <c r="V672" s="86"/>
      <c r="W672" s="86"/>
      <c r="Y672" s="86"/>
    </row>
    <row r="673" spans="1:25" s="85" customFormat="1" x14ac:dyDescent="0.55000000000000004">
      <c r="A673" s="53">
        <v>157</v>
      </c>
      <c r="B673" s="23" t="s">
        <v>23</v>
      </c>
      <c r="C673" s="12">
        <v>15990</v>
      </c>
      <c r="D673" s="12">
        <v>0</v>
      </c>
      <c r="E673" s="12">
        <v>3</v>
      </c>
      <c r="F673" s="12">
        <v>67</v>
      </c>
      <c r="G673" s="12">
        <v>1</v>
      </c>
      <c r="H673" s="80">
        <f t="shared" si="72"/>
        <v>367</v>
      </c>
      <c r="I673" s="83">
        <v>100</v>
      </c>
      <c r="J673" s="81">
        <f t="shared" si="73"/>
        <v>36700</v>
      </c>
      <c r="L673" s="12"/>
      <c r="M673" s="12"/>
      <c r="N673" s="12"/>
      <c r="O673" s="12"/>
      <c r="R673" s="80">
        <f t="shared" si="74"/>
        <v>0</v>
      </c>
      <c r="S673" s="12"/>
      <c r="U673" s="80">
        <f t="shared" si="75"/>
        <v>0</v>
      </c>
      <c r="V673" s="81">
        <f t="shared" si="76"/>
        <v>36700</v>
      </c>
      <c r="W673" s="80">
        <f t="shared" si="77"/>
        <v>0</v>
      </c>
      <c r="Y673" s="81">
        <f t="shared" si="78"/>
        <v>36700</v>
      </c>
    </row>
    <row r="674" spans="1:25" s="85" customFormat="1" x14ac:dyDescent="0.55000000000000004">
      <c r="A674" s="53"/>
      <c r="B674" s="23" t="s">
        <v>23</v>
      </c>
      <c r="C674" s="12">
        <v>15369</v>
      </c>
      <c r="D674" s="12">
        <v>2</v>
      </c>
      <c r="E674" s="12">
        <v>2</v>
      </c>
      <c r="F674" s="12">
        <v>12</v>
      </c>
      <c r="G674" s="12">
        <v>1</v>
      </c>
      <c r="H674" s="80">
        <f t="shared" si="72"/>
        <v>1012</v>
      </c>
      <c r="I674" s="83">
        <v>100</v>
      </c>
      <c r="J674" s="81">
        <f t="shared" si="73"/>
        <v>101200</v>
      </c>
      <c r="L674" s="12"/>
      <c r="M674" s="12"/>
      <c r="N674" s="12"/>
      <c r="O674" s="12"/>
      <c r="R674" s="80">
        <f t="shared" si="74"/>
        <v>0</v>
      </c>
      <c r="S674" s="12"/>
      <c r="U674" s="80">
        <f t="shared" si="75"/>
        <v>0</v>
      </c>
      <c r="V674" s="81">
        <f t="shared" si="76"/>
        <v>101200</v>
      </c>
      <c r="W674" s="80">
        <f t="shared" si="77"/>
        <v>0</v>
      </c>
      <c r="Y674" s="81">
        <f t="shared" si="78"/>
        <v>101200</v>
      </c>
    </row>
    <row r="675" spans="1:25" s="87" customFormat="1" x14ac:dyDescent="0.55000000000000004">
      <c r="A675" s="54"/>
      <c r="B675" s="47"/>
      <c r="C675" s="48"/>
      <c r="D675" s="48"/>
      <c r="E675" s="48"/>
      <c r="F675" s="48"/>
      <c r="G675" s="48"/>
      <c r="H675" s="86"/>
      <c r="I675" s="48"/>
      <c r="J675" s="86"/>
      <c r="L675" s="48"/>
      <c r="M675" s="48"/>
      <c r="N675" s="48"/>
      <c r="O675" s="48"/>
      <c r="R675" s="86"/>
      <c r="S675" s="48"/>
      <c r="U675" s="86"/>
      <c r="V675" s="86"/>
      <c r="W675" s="86"/>
      <c r="Y675" s="86"/>
    </row>
    <row r="676" spans="1:25" s="85" customFormat="1" x14ac:dyDescent="0.55000000000000004">
      <c r="A676" s="53">
        <v>158</v>
      </c>
      <c r="B676" s="23" t="s">
        <v>23</v>
      </c>
      <c r="C676" s="12">
        <v>15190</v>
      </c>
      <c r="D676" s="12">
        <v>1</v>
      </c>
      <c r="E676" s="12">
        <v>1</v>
      </c>
      <c r="F676" s="12">
        <v>77</v>
      </c>
      <c r="G676" s="12">
        <v>1</v>
      </c>
      <c r="H676" s="80">
        <f t="shared" si="72"/>
        <v>577</v>
      </c>
      <c r="I676" s="83">
        <v>100</v>
      </c>
      <c r="J676" s="81">
        <f t="shared" si="73"/>
        <v>57700</v>
      </c>
      <c r="L676" s="12"/>
      <c r="M676" s="12"/>
      <c r="N676" s="12"/>
      <c r="O676" s="12"/>
      <c r="R676" s="80">
        <f t="shared" si="74"/>
        <v>0</v>
      </c>
      <c r="S676" s="12"/>
      <c r="U676" s="80">
        <f t="shared" si="75"/>
        <v>0</v>
      </c>
      <c r="V676" s="81">
        <f t="shared" si="76"/>
        <v>57700</v>
      </c>
      <c r="W676" s="80">
        <f t="shared" si="77"/>
        <v>0</v>
      </c>
      <c r="Y676" s="81">
        <f t="shared" si="78"/>
        <v>57700</v>
      </c>
    </row>
    <row r="677" spans="1:25" s="87" customFormat="1" x14ac:dyDescent="0.55000000000000004">
      <c r="A677" s="54"/>
      <c r="B677" s="47"/>
      <c r="C677" s="48"/>
      <c r="D677" s="48"/>
      <c r="E677" s="48"/>
      <c r="F677" s="48"/>
      <c r="G677" s="48"/>
      <c r="H677" s="86"/>
      <c r="I677" s="48"/>
      <c r="J677" s="86"/>
      <c r="L677" s="48"/>
      <c r="M677" s="48"/>
      <c r="N677" s="48"/>
      <c r="O677" s="48"/>
      <c r="R677" s="86"/>
      <c r="S677" s="48"/>
      <c r="U677" s="86"/>
      <c r="V677" s="86"/>
      <c r="W677" s="86"/>
      <c r="Y677" s="86"/>
    </row>
    <row r="678" spans="1:25" s="85" customFormat="1" x14ac:dyDescent="0.55000000000000004">
      <c r="A678" s="53">
        <v>159</v>
      </c>
      <c r="B678" s="23" t="s">
        <v>23</v>
      </c>
      <c r="C678" s="12">
        <v>14861</v>
      </c>
      <c r="D678" s="12">
        <v>0</v>
      </c>
      <c r="E678" s="12">
        <v>3</v>
      </c>
      <c r="F678" s="12">
        <v>78</v>
      </c>
      <c r="G678" s="12">
        <v>2</v>
      </c>
      <c r="H678" s="80">
        <f t="shared" si="72"/>
        <v>378</v>
      </c>
      <c r="I678" s="83">
        <v>150</v>
      </c>
      <c r="J678" s="81">
        <f t="shared" si="73"/>
        <v>56700</v>
      </c>
      <c r="L678" s="12" t="s">
        <v>160</v>
      </c>
      <c r="M678" s="12" t="s">
        <v>108</v>
      </c>
      <c r="N678" s="12">
        <v>2</v>
      </c>
      <c r="O678" s="12">
        <v>109</v>
      </c>
      <c r="P678" s="81">
        <v>100</v>
      </c>
      <c r="Q678" s="81">
        <v>6800</v>
      </c>
      <c r="R678" s="80">
        <f t="shared" si="74"/>
        <v>741200</v>
      </c>
      <c r="S678" s="12">
        <v>21</v>
      </c>
      <c r="U678" s="80">
        <f t="shared" si="75"/>
        <v>741200</v>
      </c>
      <c r="V678" s="81">
        <f t="shared" si="76"/>
        <v>797900</v>
      </c>
      <c r="W678" s="80">
        <f t="shared" si="77"/>
        <v>797900</v>
      </c>
      <c r="Y678" s="81">
        <f t="shared" si="78"/>
        <v>797900</v>
      </c>
    </row>
    <row r="679" spans="1:25" s="85" customFormat="1" x14ac:dyDescent="0.55000000000000004">
      <c r="A679" s="53"/>
      <c r="B679" s="23"/>
      <c r="C679" s="12"/>
      <c r="D679" s="12"/>
      <c r="E679" s="12"/>
      <c r="F679" s="12"/>
      <c r="G679" s="12"/>
      <c r="H679" s="80">
        <f t="shared" si="72"/>
        <v>0</v>
      </c>
      <c r="I679" s="83"/>
      <c r="J679" s="81">
        <f t="shared" si="73"/>
        <v>0</v>
      </c>
      <c r="L679" s="12"/>
      <c r="M679" s="12" t="s">
        <v>108</v>
      </c>
      <c r="N679" s="12">
        <v>2</v>
      </c>
      <c r="O679" s="12">
        <v>90</v>
      </c>
      <c r="P679" s="81">
        <v>100</v>
      </c>
      <c r="Q679" s="81">
        <v>6800</v>
      </c>
      <c r="R679" s="80">
        <f t="shared" si="74"/>
        <v>612000</v>
      </c>
      <c r="S679" s="12">
        <v>21</v>
      </c>
      <c r="U679" s="80">
        <f t="shared" si="75"/>
        <v>612000</v>
      </c>
      <c r="V679" s="81">
        <f t="shared" si="76"/>
        <v>612000</v>
      </c>
      <c r="W679" s="80">
        <f t="shared" si="77"/>
        <v>612000</v>
      </c>
      <c r="Y679" s="81">
        <f t="shared" si="78"/>
        <v>612000</v>
      </c>
    </row>
    <row r="680" spans="1:25" s="85" customFormat="1" x14ac:dyDescent="0.55000000000000004">
      <c r="A680" s="53"/>
      <c r="B680" s="23"/>
      <c r="C680" s="12"/>
      <c r="D680" s="12"/>
      <c r="E680" s="12"/>
      <c r="F680" s="12"/>
      <c r="G680" s="12"/>
      <c r="H680" s="80">
        <f t="shared" si="72"/>
        <v>0</v>
      </c>
      <c r="I680" s="83"/>
      <c r="J680" s="81">
        <f t="shared" si="73"/>
        <v>0</v>
      </c>
      <c r="L680" s="12" t="s">
        <v>160</v>
      </c>
      <c r="M680" s="12" t="s">
        <v>66</v>
      </c>
      <c r="N680" s="12">
        <v>2</v>
      </c>
      <c r="O680" s="12">
        <v>35.75</v>
      </c>
      <c r="P680" s="81">
        <v>100</v>
      </c>
      <c r="Q680" s="81">
        <v>6800</v>
      </c>
      <c r="R680" s="80">
        <f t="shared" si="74"/>
        <v>243100</v>
      </c>
      <c r="S680" s="12">
        <v>16</v>
      </c>
      <c r="U680" s="80">
        <f t="shared" si="75"/>
        <v>243100</v>
      </c>
      <c r="V680" s="81">
        <f t="shared" si="76"/>
        <v>243100</v>
      </c>
      <c r="W680" s="80">
        <f t="shared" si="77"/>
        <v>243100</v>
      </c>
      <c r="Y680" s="81">
        <f t="shared" si="78"/>
        <v>243100</v>
      </c>
    </row>
    <row r="681" spans="1:25" s="85" customFormat="1" x14ac:dyDescent="0.55000000000000004">
      <c r="A681" s="53"/>
      <c r="B681" s="23" t="s">
        <v>23</v>
      </c>
      <c r="C681" s="12">
        <v>15857</v>
      </c>
      <c r="D681" s="12">
        <v>2</v>
      </c>
      <c r="E681" s="12">
        <v>0</v>
      </c>
      <c r="F681" s="12">
        <v>43</v>
      </c>
      <c r="G681" s="12">
        <v>1</v>
      </c>
      <c r="H681" s="80">
        <f t="shared" si="72"/>
        <v>843</v>
      </c>
      <c r="I681" s="83">
        <v>100</v>
      </c>
      <c r="J681" s="81">
        <f t="shared" si="73"/>
        <v>84300</v>
      </c>
      <c r="L681" s="12"/>
      <c r="M681" s="12"/>
      <c r="N681" s="12"/>
      <c r="O681" s="12"/>
      <c r="R681" s="80">
        <f t="shared" si="74"/>
        <v>0</v>
      </c>
      <c r="S681" s="12"/>
      <c r="U681" s="80">
        <f t="shared" si="75"/>
        <v>0</v>
      </c>
      <c r="V681" s="81">
        <f t="shared" si="76"/>
        <v>84300</v>
      </c>
      <c r="W681" s="80">
        <f t="shared" si="77"/>
        <v>0</v>
      </c>
      <c r="Y681" s="81">
        <f t="shared" si="78"/>
        <v>84300</v>
      </c>
    </row>
    <row r="682" spans="1:25" s="87" customFormat="1" x14ac:dyDescent="0.55000000000000004">
      <c r="A682" s="54"/>
      <c r="B682" s="47"/>
      <c r="C682" s="48"/>
      <c r="D682" s="48"/>
      <c r="E682" s="48"/>
      <c r="F682" s="48"/>
      <c r="G682" s="48"/>
      <c r="H682" s="86"/>
      <c r="I682" s="48"/>
      <c r="J682" s="86"/>
      <c r="L682" s="48"/>
      <c r="M682" s="48"/>
      <c r="N682" s="48"/>
      <c r="O682" s="48"/>
      <c r="R682" s="86"/>
      <c r="S682" s="48"/>
      <c r="U682" s="86"/>
      <c r="V682" s="86"/>
      <c r="W682" s="86"/>
      <c r="Y682" s="86"/>
    </row>
    <row r="683" spans="1:25" s="85" customFormat="1" x14ac:dyDescent="0.55000000000000004">
      <c r="A683" s="53">
        <v>160</v>
      </c>
      <c r="B683" s="23" t="s">
        <v>23</v>
      </c>
      <c r="C683" s="12">
        <v>15032</v>
      </c>
      <c r="D683" s="12">
        <v>0</v>
      </c>
      <c r="E683" s="12">
        <v>3</v>
      </c>
      <c r="F683" s="12">
        <v>31</v>
      </c>
      <c r="G683" s="12">
        <v>2</v>
      </c>
      <c r="H683" s="80">
        <f t="shared" si="72"/>
        <v>331</v>
      </c>
      <c r="I683" s="83">
        <v>150</v>
      </c>
      <c r="J683" s="81">
        <f t="shared" si="73"/>
        <v>49650</v>
      </c>
      <c r="L683" s="12" t="s">
        <v>160</v>
      </c>
      <c r="M683" s="12" t="s">
        <v>66</v>
      </c>
      <c r="N683" s="12">
        <v>2</v>
      </c>
      <c r="O683" s="12">
        <v>192.5</v>
      </c>
      <c r="P683" s="81">
        <v>100</v>
      </c>
      <c r="Q683" s="81">
        <v>6800</v>
      </c>
      <c r="R683" s="80">
        <f t="shared" si="74"/>
        <v>1309000</v>
      </c>
      <c r="S683" s="12">
        <v>31</v>
      </c>
      <c r="U683" s="80">
        <f t="shared" si="75"/>
        <v>1309000</v>
      </c>
      <c r="V683" s="81">
        <f t="shared" si="76"/>
        <v>1358650</v>
      </c>
      <c r="W683" s="80">
        <f t="shared" si="77"/>
        <v>1358650</v>
      </c>
      <c r="Y683" s="81">
        <f t="shared" si="78"/>
        <v>1358650</v>
      </c>
    </row>
    <row r="684" spans="1:25" s="85" customFormat="1" x14ac:dyDescent="0.55000000000000004">
      <c r="A684" s="53"/>
      <c r="B684" s="23"/>
      <c r="C684" s="12"/>
      <c r="D684" s="12"/>
      <c r="E684" s="12"/>
      <c r="F684" s="12"/>
      <c r="G684" s="12"/>
      <c r="H684" s="80">
        <f t="shared" si="72"/>
        <v>0</v>
      </c>
      <c r="I684" s="83"/>
      <c r="J684" s="81">
        <f t="shared" si="73"/>
        <v>0</v>
      </c>
      <c r="L684" s="12"/>
      <c r="M684" s="12" t="s">
        <v>161</v>
      </c>
      <c r="N684" s="12">
        <v>2</v>
      </c>
      <c r="O684" s="12">
        <v>10</v>
      </c>
      <c r="P684" s="81">
        <v>100</v>
      </c>
      <c r="Q684" s="81">
        <v>6800</v>
      </c>
      <c r="R684" s="80">
        <f t="shared" si="74"/>
        <v>68000</v>
      </c>
      <c r="S684" s="12">
        <v>31</v>
      </c>
      <c r="U684" s="80">
        <f t="shared" si="75"/>
        <v>68000</v>
      </c>
      <c r="V684" s="81">
        <f t="shared" si="76"/>
        <v>68000</v>
      </c>
      <c r="W684" s="80">
        <f t="shared" si="77"/>
        <v>68000</v>
      </c>
      <c r="Y684" s="81">
        <f t="shared" si="78"/>
        <v>68000</v>
      </c>
    </row>
    <row r="685" spans="1:25" s="85" customFormat="1" x14ac:dyDescent="0.55000000000000004">
      <c r="A685" s="53"/>
      <c r="B685" s="23" t="s">
        <v>23</v>
      </c>
      <c r="C685" s="12">
        <v>15810</v>
      </c>
      <c r="D685" s="12">
        <v>2</v>
      </c>
      <c r="E685" s="12">
        <v>2</v>
      </c>
      <c r="F685" s="12">
        <v>3</v>
      </c>
      <c r="G685" s="12">
        <v>1</v>
      </c>
      <c r="H685" s="80">
        <f t="shared" si="72"/>
        <v>1003</v>
      </c>
      <c r="I685" s="83">
        <v>100</v>
      </c>
      <c r="J685" s="81">
        <f t="shared" si="73"/>
        <v>100300</v>
      </c>
      <c r="L685" s="12"/>
      <c r="M685" s="12"/>
      <c r="N685" s="12"/>
      <c r="O685" s="12"/>
      <c r="R685" s="80">
        <f t="shared" si="74"/>
        <v>0</v>
      </c>
      <c r="S685" s="12"/>
      <c r="U685" s="80">
        <f t="shared" si="75"/>
        <v>0</v>
      </c>
      <c r="V685" s="81">
        <f t="shared" si="76"/>
        <v>100300</v>
      </c>
      <c r="W685" s="80">
        <f t="shared" si="77"/>
        <v>0</v>
      </c>
      <c r="Y685" s="81">
        <f t="shared" si="78"/>
        <v>100300</v>
      </c>
    </row>
    <row r="686" spans="1:25" s="85" customFormat="1" x14ac:dyDescent="0.55000000000000004">
      <c r="A686" s="53"/>
      <c r="B686" s="23" t="s">
        <v>23</v>
      </c>
      <c r="C686" s="12">
        <v>15966</v>
      </c>
      <c r="D686" s="12">
        <v>2</v>
      </c>
      <c r="E686" s="12">
        <v>1</v>
      </c>
      <c r="F686" s="12">
        <v>82</v>
      </c>
      <c r="G686" s="12">
        <v>1</v>
      </c>
      <c r="H686" s="80">
        <f t="shared" si="72"/>
        <v>982</v>
      </c>
      <c r="I686" s="83">
        <v>100</v>
      </c>
      <c r="J686" s="81">
        <f t="shared" si="73"/>
        <v>98200</v>
      </c>
      <c r="L686" s="12"/>
      <c r="M686" s="12"/>
      <c r="N686" s="12"/>
      <c r="O686" s="12"/>
      <c r="R686" s="80">
        <f t="shared" si="74"/>
        <v>0</v>
      </c>
      <c r="S686" s="12"/>
      <c r="U686" s="80">
        <f t="shared" si="75"/>
        <v>0</v>
      </c>
      <c r="V686" s="81">
        <f t="shared" si="76"/>
        <v>98200</v>
      </c>
      <c r="W686" s="80">
        <f t="shared" si="77"/>
        <v>0</v>
      </c>
      <c r="Y686" s="81">
        <f t="shared" si="78"/>
        <v>98200</v>
      </c>
    </row>
    <row r="687" spans="1:25" s="87" customFormat="1" x14ac:dyDescent="0.55000000000000004">
      <c r="A687" s="54"/>
      <c r="B687" s="47"/>
      <c r="C687" s="48"/>
      <c r="D687" s="48"/>
      <c r="E687" s="48"/>
      <c r="F687" s="48"/>
      <c r="G687" s="48"/>
      <c r="H687" s="86"/>
      <c r="I687" s="48"/>
      <c r="J687" s="86"/>
      <c r="L687" s="48"/>
      <c r="M687" s="48"/>
      <c r="N687" s="48"/>
      <c r="O687" s="48"/>
      <c r="R687" s="86"/>
      <c r="S687" s="48"/>
      <c r="U687" s="86"/>
      <c r="V687" s="86"/>
      <c r="W687" s="86"/>
      <c r="Y687" s="86"/>
    </row>
    <row r="688" spans="1:25" s="85" customFormat="1" x14ac:dyDescent="0.55000000000000004">
      <c r="A688" s="53">
        <v>161</v>
      </c>
      <c r="B688" s="23" t="s">
        <v>23</v>
      </c>
      <c r="C688" s="12">
        <v>15570</v>
      </c>
      <c r="D688" s="12">
        <v>0</v>
      </c>
      <c r="E688" s="12">
        <v>1</v>
      </c>
      <c r="F688" s="12">
        <v>30</v>
      </c>
      <c r="G688" s="12">
        <v>2</v>
      </c>
      <c r="H688" s="80">
        <f t="shared" si="72"/>
        <v>130</v>
      </c>
      <c r="I688" s="83">
        <v>150</v>
      </c>
      <c r="J688" s="81">
        <f t="shared" si="73"/>
        <v>19500</v>
      </c>
      <c r="L688" s="12" t="s">
        <v>508</v>
      </c>
      <c r="M688" s="12" t="s">
        <v>509</v>
      </c>
      <c r="N688" s="12">
        <v>2</v>
      </c>
      <c r="O688" s="12">
        <v>108</v>
      </c>
      <c r="P688" s="81">
        <v>100</v>
      </c>
      <c r="Q688" s="81">
        <v>6800</v>
      </c>
      <c r="R688" s="80">
        <f t="shared" si="74"/>
        <v>734400</v>
      </c>
      <c r="S688" s="12">
        <v>40</v>
      </c>
      <c r="U688" s="80">
        <f t="shared" si="75"/>
        <v>734400</v>
      </c>
      <c r="V688" s="81">
        <f t="shared" si="76"/>
        <v>753900</v>
      </c>
      <c r="W688" s="80">
        <f t="shared" si="77"/>
        <v>753900</v>
      </c>
      <c r="Y688" s="81">
        <f t="shared" si="78"/>
        <v>753900</v>
      </c>
    </row>
    <row r="689" spans="1:25" s="85" customFormat="1" x14ac:dyDescent="0.55000000000000004">
      <c r="A689" s="53"/>
      <c r="B689" s="23" t="s">
        <v>23</v>
      </c>
      <c r="C689" s="12">
        <v>15867</v>
      </c>
      <c r="D689" s="12">
        <v>6</v>
      </c>
      <c r="E689" s="12">
        <v>1</v>
      </c>
      <c r="F689" s="12">
        <v>72</v>
      </c>
      <c r="G689" s="12">
        <v>1</v>
      </c>
      <c r="H689" s="80">
        <f t="shared" si="72"/>
        <v>2572</v>
      </c>
      <c r="I689" s="83">
        <v>130</v>
      </c>
      <c r="J689" s="81">
        <f t="shared" si="73"/>
        <v>334360</v>
      </c>
      <c r="L689" s="12"/>
      <c r="M689" s="12"/>
      <c r="N689" s="12"/>
      <c r="O689" s="12"/>
      <c r="R689" s="80">
        <f t="shared" si="74"/>
        <v>0</v>
      </c>
      <c r="S689" s="12"/>
      <c r="U689" s="80">
        <f t="shared" si="75"/>
        <v>0</v>
      </c>
      <c r="V689" s="81">
        <f t="shared" si="76"/>
        <v>334360</v>
      </c>
      <c r="W689" s="80">
        <f t="shared" si="77"/>
        <v>0</v>
      </c>
      <c r="Y689" s="81">
        <f t="shared" si="78"/>
        <v>334360</v>
      </c>
    </row>
    <row r="690" spans="1:25" s="85" customFormat="1" x14ac:dyDescent="0.55000000000000004">
      <c r="A690" s="53"/>
      <c r="B690" s="23" t="s">
        <v>23</v>
      </c>
      <c r="C690" s="12">
        <v>16019</v>
      </c>
      <c r="D690" s="12">
        <v>2</v>
      </c>
      <c r="E690" s="12">
        <v>3</v>
      </c>
      <c r="F690" s="12">
        <v>24</v>
      </c>
      <c r="G690" s="12">
        <v>1</v>
      </c>
      <c r="H690" s="80">
        <f t="shared" si="72"/>
        <v>1124</v>
      </c>
      <c r="I690" s="83">
        <v>100</v>
      </c>
      <c r="J690" s="81">
        <f t="shared" si="73"/>
        <v>112400</v>
      </c>
      <c r="L690" s="12"/>
      <c r="M690" s="12"/>
      <c r="N690" s="12"/>
      <c r="O690" s="12"/>
      <c r="R690" s="80">
        <f t="shared" si="74"/>
        <v>0</v>
      </c>
      <c r="S690" s="12"/>
      <c r="U690" s="80">
        <f t="shared" si="75"/>
        <v>0</v>
      </c>
      <c r="V690" s="81">
        <f t="shared" si="76"/>
        <v>112400</v>
      </c>
      <c r="W690" s="80">
        <f t="shared" si="77"/>
        <v>0</v>
      </c>
      <c r="Y690" s="81">
        <f t="shared" si="78"/>
        <v>112400</v>
      </c>
    </row>
    <row r="691" spans="1:25" s="85" customFormat="1" x14ac:dyDescent="0.55000000000000004">
      <c r="A691" s="53"/>
      <c r="B691" s="23" t="s">
        <v>23</v>
      </c>
      <c r="C691" s="12">
        <v>15848</v>
      </c>
      <c r="D691" s="12">
        <v>0</v>
      </c>
      <c r="E691" s="12">
        <v>3</v>
      </c>
      <c r="F691" s="12">
        <v>74</v>
      </c>
      <c r="G691" s="12">
        <v>1</v>
      </c>
      <c r="H691" s="80">
        <f t="shared" si="72"/>
        <v>374</v>
      </c>
      <c r="I691" s="83">
        <v>100</v>
      </c>
      <c r="J691" s="81">
        <f t="shared" si="73"/>
        <v>37400</v>
      </c>
      <c r="L691" s="12"/>
      <c r="M691" s="12"/>
      <c r="N691" s="12"/>
      <c r="O691" s="12"/>
      <c r="R691" s="80">
        <f t="shared" si="74"/>
        <v>0</v>
      </c>
      <c r="S691" s="12"/>
      <c r="U691" s="80">
        <f t="shared" si="75"/>
        <v>0</v>
      </c>
      <c r="V691" s="81">
        <f t="shared" si="76"/>
        <v>37400</v>
      </c>
      <c r="W691" s="80">
        <f t="shared" si="77"/>
        <v>0</v>
      </c>
      <c r="Y691" s="81">
        <f t="shared" si="78"/>
        <v>37400</v>
      </c>
    </row>
    <row r="692" spans="1:25" s="85" customFormat="1" x14ac:dyDescent="0.55000000000000004">
      <c r="A692" s="53"/>
      <c r="B692" s="23" t="s">
        <v>23</v>
      </c>
      <c r="C692" s="12">
        <v>15808</v>
      </c>
      <c r="D692" s="12">
        <v>5</v>
      </c>
      <c r="E692" s="12">
        <v>2</v>
      </c>
      <c r="F692" s="12">
        <v>25</v>
      </c>
      <c r="G692" s="12">
        <v>1</v>
      </c>
      <c r="H692" s="80">
        <f t="shared" si="72"/>
        <v>2225</v>
      </c>
      <c r="I692" s="83">
        <v>130</v>
      </c>
      <c r="J692" s="81">
        <f t="shared" si="73"/>
        <v>289250</v>
      </c>
      <c r="L692" s="12"/>
      <c r="M692" s="12"/>
      <c r="N692" s="12"/>
      <c r="O692" s="12"/>
      <c r="R692" s="80">
        <f t="shared" si="74"/>
        <v>0</v>
      </c>
      <c r="S692" s="12"/>
      <c r="U692" s="80">
        <f t="shared" si="75"/>
        <v>0</v>
      </c>
      <c r="V692" s="81">
        <f t="shared" si="76"/>
        <v>289250</v>
      </c>
      <c r="W692" s="80">
        <f t="shared" si="77"/>
        <v>0</v>
      </c>
      <c r="Y692" s="81">
        <f t="shared" si="78"/>
        <v>289250</v>
      </c>
    </row>
    <row r="693" spans="1:25" s="87" customFormat="1" x14ac:dyDescent="0.55000000000000004">
      <c r="A693" s="54"/>
      <c r="B693" s="47"/>
      <c r="C693" s="48"/>
      <c r="D693" s="48"/>
      <c r="E693" s="48"/>
      <c r="F693" s="48"/>
      <c r="G693" s="48"/>
      <c r="H693" s="86"/>
      <c r="I693" s="48"/>
      <c r="J693" s="86"/>
      <c r="L693" s="48"/>
      <c r="M693" s="48"/>
      <c r="N693" s="48"/>
      <c r="O693" s="48"/>
      <c r="R693" s="86"/>
      <c r="S693" s="48"/>
      <c r="U693" s="86"/>
      <c r="V693" s="86"/>
      <c r="W693" s="86"/>
      <c r="Y693" s="86"/>
    </row>
    <row r="694" spans="1:25" s="85" customFormat="1" x14ac:dyDescent="0.55000000000000004">
      <c r="A694" s="53">
        <v>162</v>
      </c>
      <c r="B694" s="23" t="s">
        <v>23</v>
      </c>
      <c r="C694" s="12">
        <v>15575</v>
      </c>
      <c r="D694" s="12">
        <v>0</v>
      </c>
      <c r="E694" s="12">
        <v>3</v>
      </c>
      <c r="F694" s="12">
        <v>25</v>
      </c>
      <c r="G694" s="12">
        <v>2</v>
      </c>
      <c r="H694" s="80">
        <f t="shared" si="72"/>
        <v>325</v>
      </c>
      <c r="I694" s="83">
        <v>130</v>
      </c>
      <c r="J694" s="81">
        <f t="shared" si="73"/>
        <v>42250</v>
      </c>
      <c r="L694" s="12" t="s">
        <v>160</v>
      </c>
      <c r="M694" s="12" t="s">
        <v>66</v>
      </c>
      <c r="N694" s="12">
        <v>2</v>
      </c>
      <c r="O694" s="12">
        <v>156</v>
      </c>
      <c r="P694" s="81">
        <v>100</v>
      </c>
      <c r="Q694" s="81">
        <v>6800</v>
      </c>
      <c r="R694" s="80">
        <f t="shared" si="74"/>
        <v>1060800</v>
      </c>
      <c r="S694" s="12">
        <v>36</v>
      </c>
      <c r="U694" s="80">
        <f t="shared" si="75"/>
        <v>1060800</v>
      </c>
      <c r="V694" s="81">
        <f t="shared" si="76"/>
        <v>1103050</v>
      </c>
      <c r="W694" s="80">
        <f t="shared" si="77"/>
        <v>1103050</v>
      </c>
      <c r="Y694" s="81">
        <f t="shared" si="78"/>
        <v>1103050</v>
      </c>
    </row>
    <row r="695" spans="1:25" s="85" customFormat="1" x14ac:dyDescent="0.55000000000000004">
      <c r="A695" s="53"/>
      <c r="B695" s="23"/>
      <c r="C695" s="12"/>
      <c r="D695" s="12"/>
      <c r="E695" s="12"/>
      <c r="F695" s="12"/>
      <c r="G695" s="12"/>
      <c r="H695" s="80">
        <f t="shared" si="72"/>
        <v>0</v>
      </c>
      <c r="I695" s="83"/>
      <c r="J695" s="81">
        <f t="shared" si="73"/>
        <v>0</v>
      </c>
      <c r="L695" s="12"/>
      <c r="M695" s="12" t="s">
        <v>161</v>
      </c>
      <c r="N695" s="12">
        <v>2</v>
      </c>
      <c r="O695" s="12">
        <v>6</v>
      </c>
      <c r="P695" s="81">
        <v>100</v>
      </c>
      <c r="Q695" s="81">
        <v>6800</v>
      </c>
      <c r="R695" s="80">
        <f t="shared" si="74"/>
        <v>40800</v>
      </c>
      <c r="S695" s="12">
        <v>36</v>
      </c>
      <c r="U695" s="80">
        <f t="shared" si="75"/>
        <v>40800</v>
      </c>
      <c r="V695" s="81">
        <f t="shared" si="76"/>
        <v>40800</v>
      </c>
      <c r="W695" s="80">
        <f t="shared" si="77"/>
        <v>40800</v>
      </c>
      <c r="Y695" s="81">
        <f t="shared" si="78"/>
        <v>40800</v>
      </c>
    </row>
    <row r="696" spans="1:25" s="85" customFormat="1" x14ac:dyDescent="0.55000000000000004">
      <c r="A696" s="53"/>
      <c r="B696" s="23" t="s">
        <v>23</v>
      </c>
      <c r="C696" s="12">
        <v>15726</v>
      </c>
      <c r="D696" s="12">
        <v>3</v>
      </c>
      <c r="E696" s="12">
        <v>0</v>
      </c>
      <c r="F696" s="12">
        <v>5</v>
      </c>
      <c r="G696" s="12">
        <v>1</v>
      </c>
      <c r="H696" s="80">
        <f t="shared" si="72"/>
        <v>1205</v>
      </c>
      <c r="I696" s="83">
        <v>100</v>
      </c>
      <c r="J696" s="81">
        <f t="shared" si="73"/>
        <v>120500</v>
      </c>
      <c r="L696" s="12"/>
      <c r="M696" s="12"/>
      <c r="N696" s="12"/>
      <c r="O696" s="12"/>
      <c r="R696" s="80">
        <f t="shared" si="74"/>
        <v>0</v>
      </c>
      <c r="S696" s="12"/>
      <c r="U696" s="80">
        <f t="shared" si="75"/>
        <v>0</v>
      </c>
      <c r="V696" s="81">
        <f t="shared" si="76"/>
        <v>120500</v>
      </c>
      <c r="W696" s="80">
        <f t="shared" si="77"/>
        <v>0</v>
      </c>
      <c r="Y696" s="81">
        <f t="shared" si="78"/>
        <v>120500</v>
      </c>
    </row>
    <row r="697" spans="1:25" s="87" customFormat="1" x14ac:dyDescent="0.55000000000000004">
      <c r="A697" s="54"/>
      <c r="B697" s="47"/>
      <c r="C697" s="48"/>
      <c r="D697" s="48"/>
      <c r="E697" s="48"/>
      <c r="F697" s="48"/>
      <c r="G697" s="48"/>
      <c r="H697" s="86"/>
      <c r="I697" s="48"/>
      <c r="J697" s="86"/>
      <c r="L697" s="48"/>
      <c r="M697" s="48"/>
      <c r="N697" s="48"/>
      <c r="O697" s="48"/>
      <c r="R697" s="86"/>
      <c r="S697" s="48"/>
      <c r="U697" s="86"/>
      <c r="V697" s="86"/>
      <c r="W697" s="86"/>
      <c r="Y697" s="86"/>
    </row>
    <row r="698" spans="1:25" s="85" customFormat="1" x14ac:dyDescent="0.55000000000000004">
      <c r="A698" s="53">
        <v>163</v>
      </c>
      <c r="B698" s="23" t="s">
        <v>23</v>
      </c>
      <c r="C698" s="12">
        <v>14898</v>
      </c>
      <c r="D698" s="12">
        <v>0</v>
      </c>
      <c r="E698" s="12">
        <v>2</v>
      </c>
      <c r="F698" s="12">
        <v>97</v>
      </c>
      <c r="G698" s="12">
        <v>2</v>
      </c>
      <c r="H698" s="80">
        <f t="shared" si="72"/>
        <v>297</v>
      </c>
      <c r="I698" s="83">
        <v>150</v>
      </c>
      <c r="J698" s="81">
        <f t="shared" si="73"/>
        <v>44550</v>
      </c>
      <c r="L698" s="12" t="s">
        <v>160</v>
      </c>
      <c r="M698" s="12" t="s">
        <v>66</v>
      </c>
      <c r="N698" s="12">
        <v>2</v>
      </c>
      <c r="O698" s="12">
        <v>80.75</v>
      </c>
      <c r="P698" s="81">
        <v>100</v>
      </c>
      <c r="Q698" s="81">
        <v>6800</v>
      </c>
      <c r="R698" s="80">
        <f t="shared" si="74"/>
        <v>549100</v>
      </c>
      <c r="S698" s="12">
        <v>21</v>
      </c>
      <c r="U698" s="80">
        <f t="shared" si="75"/>
        <v>549100</v>
      </c>
      <c r="V698" s="81">
        <f t="shared" si="76"/>
        <v>593650</v>
      </c>
      <c r="W698" s="80">
        <f t="shared" si="77"/>
        <v>593650</v>
      </c>
      <c r="Y698" s="81">
        <f t="shared" si="78"/>
        <v>593650</v>
      </c>
    </row>
    <row r="699" spans="1:25" s="85" customFormat="1" x14ac:dyDescent="0.55000000000000004">
      <c r="A699" s="53"/>
      <c r="B699" s="23"/>
      <c r="C699" s="12"/>
      <c r="D699" s="12"/>
      <c r="E699" s="12"/>
      <c r="F699" s="12"/>
      <c r="G699" s="12"/>
      <c r="H699" s="80">
        <f t="shared" si="72"/>
        <v>0</v>
      </c>
      <c r="I699" s="83"/>
      <c r="J699" s="81">
        <f t="shared" si="73"/>
        <v>0</v>
      </c>
      <c r="L699" s="12" t="s">
        <v>160</v>
      </c>
      <c r="M699" s="12" t="s">
        <v>60</v>
      </c>
      <c r="N699" s="12">
        <v>2</v>
      </c>
      <c r="O699" s="12">
        <v>114.3</v>
      </c>
      <c r="P699" s="81">
        <v>100</v>
      </c>
      <c r="Q699" s="81">
        <v>6800</v>
      </c>
      <c r="R699" s="80">
        <f t="shared" si="74"/>
        <v>777240</v>
      </c>
      <c r="S699" s="12">
        <v>2</v>
      </c>
      <c r="U699" s="80">
        <f t="shared" si="75"/>
        <v>777240</v>
      </c>
      <c r="V699" s="81">
        <f t="shared" si="76"/>
        <v>777240</v>
      </c>
      <c r="W699" s="80">
        <f t="shared" si="77"/>
        <v>777240</v>
      </c>
      <c r="Y699" s="81">
        <f t="shared" si="78"/>
        <v>777240</v>
      </c>
    </row>
    <row r="700" spans="1:25" s="87" customFormat="1" x14ac:dyDescent="0.55000000000000004">
      <c r="A700" s="54"/>
      <c r="B700" s="47"/>
      <c r="C700" s="48"/>
      <c r="D700" s="48"/>
      <c r="E700" s="48"/>
      <c r="F700" s="48"/>
      <c r="G700" s="48"/>
      <c r="H700" s="86"/>
      <c r="I700" s="48"/>
      <c r="J700" s="86"/>
      <c r="L700" s="48"/>
      <c r="M700" s="48"/>
      <c r="N700" s="48"/>
      <c r="O700" s="48"/>
      <c r="R700" s="86"/>
      <c r="S700" s="48"/>
      <c r="U700" s="86"/>
      <c r="V700" s="86"/>
      <c r="W700" s="86"/>
      <c r="Y700" s="86"/>
    </row>
    <row r="701" spans="1:25" s="85" customFormat="1" x14ac:dyDescent="0.55000000000000004">
      <c r="A701" s="53">
        <v>164</v>
      </c>
      <c r="B701" s="23" t="s">
        <v>23</v>
      </c>
      <c r="C701" s="12">
        <v>14909</v>
      </c>
      <c r="D701" s="12">
        <v>0</v>
      </c>
      <c r="E701" s="12">
        <v>2</v>
      </c>
      <c r="F701" s="12">
        <v>84</v>
      </c>
      <c r="G701" s="12">
        <v>2</v>
      </c>
      <c r="H701" s="80">
        <f t="shared" si="72"/>
        <v>284</v>
      </c>
      <c r="I701" s="83">
        <v>130</v>
      </c>
      <c r="J701" s="81">
        <f t="shared" si="73"/>
        <v>36920</v>
      </c>
      <c r="L701" s="12" t="s">
        <v>160</v>
      </c>
      <c r="M701" s="12" t="s">
        <v>66</v>
      </c>
      <c r="N701" s="12">
        <v>2</v>
      </c>
      <c r="O701" s="12">
        <v>63</v>
      </c>
      <c r="P701" s="81">
        <v>100</v>
      </c>
      <c r="Q701" s="81">
        <v>6800</v>
      </c>
      <c r="R701" s="80">
        <f t="shared" si="74"/>
        <v>428400</v>
      </c>
      <c r="S701" s="12">
        <v>31</v>
      </c>
      <c r="U701" s="80">
        <f t="shared" si="75"/>
        <v>428400</v>
      </c>
      <c r="V701" s="81">
        <f t="shared" si="76"/>
        <v>465320</v>
      </c>
      <c r="W701" s="80">
        <f t="shared" si="77"/>
        <v>465320</v>
      </c>
      <c r="Y701" s="81">
        <f t="shared" si="78"/>
        <v>465320</v>
      </c>
    </row>
    <row r="702" spans="1:25" s="85" customFormat="1" x14ac:dyDescent="0.55000000000000004">
      <c r="A702" s="53"/>
      <c r="B702" s="23"/>
      <c r="C702" s="12"/>
      <c r="D702" s="12"/>
      <c r="E702" s="12"/>
      <c r="F702" s="12"/>
      <c r="G702" s="12"/>
      <c r="H702" s="80">
        <f t="shared" si="72"/>
        <v>0</v>
      </c>
      <c r="I702" s="83"/>
      <c r="J702" s="81">
        <f t="shared" si="73"/>
        <v>0</v>
      </c>
      <c r="L702" s="12"/>
      <c r="M702" s="12" t="s">
        <v>161</v>
      </c>
      <c r="N702" s="12">
        <v>2</v>
      </c>
      <c r="O702" s="12">
        <v>5</v>
      </c>
      <c r="P702" s="81">
        <v>100</v>
      </c>
      <c r="Q702" s="81">
        <v>6800</v>
      </c>
      <c r="R702" s="80">
        <f t="shared" si="74"/>
        <v>34000</v>
      </c>
      <c r="S702" s="12">
        <v>31</v>
      </c>
      <c r="U702" s="80">
        <f t="shared" si="75"/>
        <v>34000</v>
      </c>
      <c r="V702" s="81">
        <f t="shared" si="76"/>
        <v>34000</v>
      </c>
      <c r="W702" s="80">
        <f t="shared" si="77"/>
        <v>34000</v>
      </c>
      <c r="Y702" s="81">
        <f t="shared" si="78"/>
        <v>34000</v>
      </c>
    </row>
    <row r="703" spans="1:25" s="85" customFormat="1" x14ac:dyDescent="0.55000000000000004">
      <c r="A703" s="53"/>
      <c r="B703" s="23" t="s">
        <v>23</v>
      </c>
      <c r="C703" s="12">
        <v>15893</v>
      </c>
      <c r="D703" s="12">
        <v>3</v>
      </c>
      <c r="E703" s="12">
        <v>1</v>
      </c>
      <c r="F703" s="12">
        <v>83</v>
      </c>
      <c r="G703" s="12">
        <v>1</v>
      </c>
      <c r="H703" s="80">
        <f t="shared" si="72"/>
        <v>1383</v>
      </c>
      <c r="I703" s="83">
        <v>100</v>
      </c>
      <c r="J703" s="81">
        <f t="shared" si="73"/>
        <v>138300</v>
      </c>
      <c r="L703" s="12"/>
      <c r="M703" s="12"/>
      <c r="N703" s="12"/>
      <c r="O703" s="12"/>
      <c r="R703" s="80">
        <f t="shared" si="74"/>
        <v>0</v>
      </c>
      <c r="S703" s="12"/>
      <c r="U703" s="80">
        <f t="shared" si="75"/>
        <v>0</v>
      </c>
      <c r="V703" s="81">
        <f t="shared" si="76"/>
        <v>138300</v>
      </c>
      <c r="W703" s="80">
        <f t="shared" si="77"/>
        <v>0</v>
      </c>
      <c r="Y703" s="81">
        <f t="shared" si="78"/>
        <v>138300</v>
      </c>
    </row>
    <row r="704" spans="1:25" s="87" customFormat="1" x14ac:dyDescent="0.55000000000000004">
      <c r="A704" s="54"/>
      <c r="B704" s="47"/>
      <c r="C704" s="48"/>
      <c r="D704" s="48"/>
      <c r="E704" s="48"/>
      <c r="F704" s="48"/>
      <c r="G704" s="48"/>
      <c r="H704" s="86"/>
      <c r="I704" s="48"/>
      <c r="J704" s="86"/>
      <c r="L704" s="48"/>
      <c r="M704" s="48"/>
      <c r="N704" s="48"/>
      <c r="O704" s="48"/>
      <c r="R704" s="86"/>
      <c r="S704" s="48"/>
      <c r="U704" s="86"/>
      <c r="V704" s="86"/>
      <c r="W704" s="86"/>
      <c r="Y704" s="86"/>
    </row>
    <row r="705" spans="1:26" s="85" customFormat="1" x14ac:dyDescent="0.55000000000000004">
      <c r="A705" s="53">
        <v>165</v>
      </c>
      <c r="B705" s="23" t="s">
        <v>23</v>
      </c>
      <c r="C705" s="12">
        <v>15993</v>
      </c>
      <c r="D705" s="12">
        <v>2</v>
      </c>
      <c r="E705" s="12">
        <v>0</v>
      </c>
      <c r="F705" s="12">
        <v>94</v>
      </c>
      <c r="G705" s="12">
        <v>1</v>
      </c>
      <c r="H705" s="80">
        <f t="shared" si="72"/>
        <v>894</v>
      </c>
      <c r="I705" s="83">
        <v>100</v>
      </c>
      <c r="J705" s="81">
        <f t="shared" si="73"/>
        <v>89400</v>
      </c>
      <c r="L705" s="12"/>
      <c r="M705" s="12"/>
      <c r="N705" s="12"/>
      <c r="O705" s="12"/>
      <c r="R705" s="80">
        <f t="shared" si="74"/>
        <v>0</v>
      </c>
      <c r="S705" s="12"/>
      <c r="U705" s="80">
        <f t="shared" si="75"/>
        <v>0</v>
      </c>
      <c r="V705" s="81">
        <f t="shared" si="76"/>
        <v>89400</v>
      </c>
      <c r="W705" s="80">
        <f t="shared" si="77"/>
        <v>0</v>
      </c>
      <c r="Y705" s="81">
        <f t="shared" si="78"/>
        <v>89400</v>
      </c>
    </row>
    <row r="706" spans="1:26" s="85" customFormat="1" x14ac:dyDescent="0.55000000000000004">
      <c r="A706" s="53"/>
      <c r="B706" s="23" t="s">
        <v>23</v>
      </c>
      <c r="C706" s="12">
        <v>14836</v>
      </c>
      <c r="D706" s="12">
        <v>0</v>
      </c>
      <c r="E706" s="12">
        <v>3</v>
      </c>
      <c r="F706" s="12">
        <v>12</v>
      </c>
      <c r="G706" s="12">
        <v>1</v>
      </c>
      <c r="H706" s="80">
        <f t="shared" si="72"/>
        <v>312</v>
      </c>
      <c r="I706" s="83">
        <v>150</v>
      </c>
      <c r="J706" s="81">
        <f t="shared" si="73"/>
        <v>46800</v>
      </c>
      <c r="L706" s="12"/>
      <c r="M706" s="12"/>
      <c r="N706" s="12"/>
      <c r="O706" s="12"/>
      <c r="R706" s="80">
        <f t="shared" si="74"/>
        <v>0</v>
      </c>
      <c r="S706" s="12"/>
      <c r="U706" s="80">
        <f t="shared" si="75"/>
        <v>0</v>
      </c>
      <c r="V706" s="81">
        <f t="shared" si="76"/>
        <v>46800</v>
      </c>
      <c r="W706" s="80">
        <f t="shared" si="77"/>
        <v>0</v>
      </c>
      <c r="Y706" s="81">
        <f t="shared" si="78"/>
        <v>46800</v>
      </c>
    </row>
    <row r="707" spans="1:26" s="85" customFormat="1" x14ac:dyDescent="0.55000000000000004">
      <c r="A707" s="53"/>
      <c r="B707" s="23" t="s">
        <v>23</v>
      </c>
      <c r="C707" s="12">
        <v>12013</v>
      </c>
      <c r="D707" s="12">
        <v>0</v>
      </c>
      <c r="E707" s="12">
        <v>2</v>
      </c>
      <c r="F707" s="12">
        <v>57</v>
      </c>
      <c r="G707" s="12">
        <v>1</v>
      </c>
      <c r="H707" s="80">
        <f t="shared" si="72"/>
        <v>257</v>
      </c>
      <c r="I707" s="83">
        <v>150</v>
      </c>
      <c r="J707" s="81">
        <f t="shared" si="73"/>
        <v>38550</v>
      </c>
      <c r="L707" s="12"/>
      <c r="M707" s="12"/>
      <c r="N707" s="12"/>
      <c r="O707" s="12"/>
      <c r="R707" s="80">
        <f t="shared" si="74"/>
        <v>0</v>
      </c>
      <c r="S707" s="12"/>
      <c r="U707" s="80">
        <f t="shared" si="75"/>
        <v>0</v>
      </c>
      <c r="V707" s="81">
        <f t="shared" si="76"/>
        <v>38550</v>
      </c>
      <c r="W707" s="80">
        <f t="shared" si="77"/>
        <v>0</v>
      </c>
      <c r="Y707" s="81">
        <f t="shared" si="78"/>
        <v>38550</v>
      </c>
    </row>
    <row r="708" spans="1:26" s="85" customFormat="1" x14ac:dyDescent="0.55000000000000004">
      <c r="A708" s="53"/>
      <c r="B708" s="23" t="s">
        <v>23</v>
      </c>
      <c r="C708" s="12">
        <v>14870</v>
      </c>
      <c r="D708" s="12">
        <v>0</v>
      </c>
      <c r="E708" s="12">
        <v>1</v>
      </c>
      <c r="F708" s="12">
        <v>10</v>
      </c>
      <c r="G708" s="12">
        <v>1</v>
      </c>
      <c r="H708" s="80">
        <f t="shared" si="72"/>
        <v>110</v>
      </c>
      <c r="I708" s="83">
        <v>150</v>
      </c>
      <c r="J708" s="81">
        <f t="shared" si="73"/>
        <v>16500</v>
      </c>
      <c r="L708" s="12"/>
      <c r="M708" s="12"/>
      <c r="N708" s="12"/>
      <c r="O708" s="12"/>
      <c r="R708" s="80">
        <f t="shared" si="74"/>
        <v>0</v>
      </c>
      <c r="S708" s="12"/>
      <c r="U708" s="80">
        <f t="shared" si="75"/>
        <v>0</v>
      </c>
      <c r="V708" s="81">
        <f t="shared" si="76"/>
        <v>16500</v>
      </c>
      <c r="W708" s="80">
        <f t="shared" si="77"/>
        <v>0</v>
      </c>
      <c r="Y708" s="81">
        <f t="shared" si="78"/>
        <v>16500</v>
      </c>
    </row>
    <row r="709" spans="1:26" s="91" customFormat="1" x14ac:dyDescent="0.55000000000000004">
      <c r="A709" s="58"/>
      <c r="B709" s="94" t="s">
        <v>159</v>
      </c>
      <c r="C709" s="39"/>
      <c r="D709" s="39">
        <v>10</v>
      </c>
      <c r="E709" s="39">
        <v>0</v>
      </c>
      <c r="F709" s="39">
        <v>0</v>
      </c>
      <c r="G709" s="39">
        <v>1</v>
      </c>
      <c r="H709" s="90">
        <f t="shared" si="72"/>
        <v>4000</v>
      </c>
      <c r="I709" s="39">
        <v>100</v>
      </c>
      <c r="J709" s="90">
        <f t="shared" si="73"/>
        <v>400000</v>
      </c>
      <c r="L709" s="39"/>
      <c r="M709" s="39"/>
      <c r="N709" s="39"/>
      <c r="O709" s="39"/>
      <c r="R709" s="90">
        <f t="shared" si="74"/>
        <v>0</v>
      </c>
      <c r="S709" s="39"/>
      <c r="U709" s="90">
        <f t="shared" si="75"/>
        <v>0</v>
      </c>
      <c r="V709" s="90">
        <f t="shared" si="76"/>
        <v>400000</v>
      </c>
      <c r="W709" s="90">
        <f t="shared" si="77"/>
        <v>0</v>
      </c>
      <c r="Y709" s="90">
        <f t="shared" si="78"/>
        <v>400000</v>
      </c>
      <c r="Z709" s="91">
        <v>0.01</v>
      </c>
    </row>
    <row r="710" spans="1:26" s="87" customFormat="1" x14ac:dyDescent="0.55000000000000004">
      <c r="A710" s="54"/>
      <c r="B710" s="67"/>
      <c r="C710" s="48"/>
      <c r="D710" s="48"/>
      <c r="E710" s="48"/>
      <c r="F710" s="48"/>
      <c r="G710" s="48"/>
      <c r="H710" s="86"/>
      <c r="I710" s="48"/>
      <c r="J710" s="86"/>
      <c r="L710" s="48"/>
      <c r="M710" s="48"/>
      <c r="N710" s="48"/>
      <c r="O710" s="48"/>
      <c r="R710" s="86"/>
      <c r="S710" s="48"/>
      <c r="U710" s="86"/>
      <c r="V710" s="86"/>
      <c r="W710" s="86"/>
      <c r="Y710" s="86"/>
    </row>
    <row r="711" spans="1:26" s="85" customFormat="1" x14ac:dyDescent="0.55000000000000004">
      <c r="A711" s="53">
        <v>166</v>
      </c>
      <c r="B711" s="23" t="s">
        <v>23</v>
      </c>
      <c r="C711" s="12">
        <v>14879</v>
      </c>
      <c r="D711" s="12">
        <v>0</v>
      </c>
      <c r="E711" s="12">
        <v>1</v>
      </c>
      <c r="F711" s="12">
        <v>84</v>
      </c>
      <c r="G711" s="12">
        <v>2</v>
      </c>
      <c r="H711" s="80">
        <f t="shared" ref="H711:H773" si="79">+(D711*400)+(E711*100)+F711</f>
        <v>184</v>
      </c>
      <c r="I711" s="83">
        <v>150</v>
      </c>
      <c r="J711" s="81">
        <f t="shared" ref="J711:J773" si="80">H711*I711</f>
        <v>27600</v>
      </c>
      <c r="L711" s="12" t="s">
        <v>160</v>
      </c>
      <c r="M711" s="12" t="s">
        <v>108</v>
      </c>
      <c r="N711" s="12">
        <v>2</v>
      </c>
      <c r="O711" s="12">
        <v>108</v>
      </c>
      <c r="P711" s="81">
        <v>100</v>
      </c>
      <c r="Q711" s="81">
        <v>6800</v>
      </c>
      <c r="R711" s="80">
        <f t="shared" ref="R711:R773" si="81">O711*Q711</f>
        <v>734400</v>
      </c>
      <c r="S711" s="12">
        <v>31</v>
      </c>
      <c r="U711" s="80">
        <f t="shared" ref="U711:U773" si="82">R711*(100-T711)/100</f>
        <v>734400</v>
      </c>
      <c r="V711" s="81">
        <f t="shared" ref="V711:V773" si="83">J711+U711</f>
        <v>762000</v>
      </c>
      <c r="W711" s="80">
        <f t="shared" ref="W711:W773" si="84">V711*P711/100</f>
        <v>762000</v>
      </c>
      <c r="Y711" s="81">
        <f t="shared" ref="Y711:Y773" si="85">J711+U711</f>
        <v>762000</v>
      </c>
    </row>
    <row r="712" spans="1:26" s="85" customFormat="1" x14ac:dyDescent="0.55000000000000004">
      <c r="A712" s="53"/>
      <c r="B712" s="23"/>
      <c r="C712" s="12"/>
      <c r="D712" s="12"/>
      <c r="E712" s="12"/>
      <c r="F712" s="12"/>
      <c r="G712" s="12"/>
      <c r="H712" s="80">
        <f t="shared" si="79"/>
        <v>0</v>
      </c>
      <c r="I712" s="83"/>
      <c r="J712" s="81">
        <f t="shared" si="80"/>
        <v>0</v>
      </c>
      <c r="L712" s="12"/>
      <c r="M712" s="12" t="s">
        <v>108</v>
      </c>
      <c r="N712" s="12">
        <v>2</v>
      </c>
      <c r="O712" s="12">
        <v>108</v>
      </c>
      <c r="P712" s="81">
        <v>100</v>
      </c>
      <c r="Q712" s="81">
        <v>6800</v>
      </c>
      <c r="R712" s="80">
        <f t="shared" si="81"/>
        <v>734400</v>
      </c>
      <c r="S712" s="12">
        <v>31</v>
      </c>
      <c r="U712" s="80">
        <f t="shared" si="82"/>
        <v>734400</v>
      </c>
      <c r="V712" s="81">
        <f t="shared" si="83"/>
        <v>734400</v>
      </c>
      <c r="W712" s="80">
        <f t="shared" si="84"/>
        <v>734400</v>
      </c>
      <c r="Y712" s="81">
        <f t="shared" si="85"/>
        <v>734400</v>
      </c>
    </row>
    <row r="713" spans="1:26" s="85" customFormat="1" x14ac:dyDescent="0.55000000000000004">
      <c r="A713" s="53"/>
      <c r="B713" s="23"/>
      <c r="C713" s="12"/>
      <c r="D713" s="12"/>
      <c r="E713" s="12"/>
      <c r="F713" s="12"/>
      <c r="G713" s="12"/>
      <c r="H713" s="80">
        <f t="shared" si="79"/>
        <v>0</v>
      </c>
      <c r="I713" s="83"/>
      <c r="J713" s="81">
        <f t="shared" si="80"/>
        <v>0</v>
      </c>
      <c r="L713" s="12"/>
      <c r="M713" s="12" t="s">
        <v>161</v>
      </c>
      <c r="N713" s="12">
        <v>2</v>
      </c>
      <c r="O713" s="12">
        <v>6</v>
      </c>
      <c r="P713" s="81">
        <v>100</v>
      </c>
      <c r="Q713" s="81">
        <v>6800</v>
      </c>
      <c r="R713" s="80">
        <f t="shared" si="81"/>
        <v>40800</v>
      </c>
      <c r="S713" s="12">
        <v>31</v>
      </c>
      <c r="U713" s="80">
        <f t="shared" si="82"/>
        <v>40800</v>
      </c>
      <c r="V713" s="81">
        <f t="shared" si="83"/>
        <v>40800</v>
      </c>
      <c r="W713" s="80">
        <f t="shared" si="84"/>
        <v>40800</v>
      </c>
      <c r="Y713" s="81">
        <f t="shared" si="85"/>
        <v>40800</v>
      </c>
    </row>
    <row r="714" spans="1:26" s="85" customFormat="1" x14ac:dyDescent="0.55000000000000004">
      <c r="A714" s="53"/>
      <c r="B714" s="23" t="s">
        <v>23</v>
      </c>
      <c r="C714" s="12">
        <v>15881</v>
      </c>
      <c r="D714" s="12">
        <v>2</v>
      </c>
      <c r="E714" s="12">
        <v>0</v>
      </c>
      <c r="F714" s="12">
        <v>3</v>
      </c>
      <c r="G714" s="12">
        <v>1</v>
      </c>
      <c r="H714" s="80">
        <f t="shared" si="79"/>
        <v>803</v>
      </c>
      <c r="I714" s="83">
        <v>100</v>
      </c>
      <c r="J714" s="81">
        <f t="shared" si="80"/>
        <v>80300</v>
      </c>
      <c r="L714" s="12"/>
      <c r="M714" s="12"/>
      <c r="N714" s="12"/>
      <c r="O714" s="12"/>
      <c r="R714" s="80">
        <f t="shared" si="81"/>
        <v>0</v>
      </c>
      <c r="S714" s="12"/>
      <c r="U714" s="80">
        <f t="shared" si="82"/>
        <v>0</v>
      </c>
      <c r="V714" s="81">
        <f t="shared" si="83"/>
        <v>80300</v>
      </c>
      <c r="W714" s="80">
        <f t="shared" si="84"/>
        <v>0</v>
      </c>
      <c r="Y714" s="81">
        <f t="shared" si="85"/>
        <v>80300</v>
      </c>
    </row>
    <row r="715" spans="1:26" s="85" customFormat="1" x14ac:dyDescent="0.55000000000000004">
      <c r="A715" s="53"/>
      <c r="B715" s="23" t="s">
        <v>23</v>
      </c>
      <c r="C715" s="12">
        <v>15860</v>
      </c>
      <c r="D715" s="12">
        <v>0</v>
      </c>
      <c r="E715" s="12">
        <v>0</v>
      </c>
      <c r="F715" s="12">
        <v>89</v>
      </c>
      <c r="G715" s="12">
        <v>1</v>
      </c>
      <c r="H715" s="80">
        <f t="shared" si="79"/>
        <v>89</v>
      </c>
      <c r="I715" s="83">
        <v>150</v>
      </c>
      <c r="J715" s="81">
        <f t="shared" si="80"/>
        <v>13350</v>
      </c>
      <c r="L715" s="12"/>
      <c r="M715" s="12"/>
      <c r="N715" s="12"/>
      <c r="O715" s="12"/>
      <c r="R715" s="80">
        <f t="shared" si="81"/>
        <v>0</v>
      </c>
      <c r="S715" s="12"/>
      <c r="U715" s="80">
        <f t="shared" si="82"/>
        <v>0</v>
      </c>
      <c r="V715" s="81">
        <f t="shared" si="83"/>
        <v>13350</v>
      </c>
      <c r="W715" s="80">
        <f t="shared" si="84"/>
        <v>0</v>
      </c>
      <c r="Y715" s="81">
        <f t="shared" si="85"/>
        <v>13350</v>
      </c>
    </row>
    <row r="716" spans="1:26" s="85" customFormat="1" x14ac:dyDescent="0.55000000000000004">
      <c r="A716" s="53"/>
      <c r="B716" s="23" t="s">
        <v>23</v>
      </c>
      <c r="C716" s="12">
        <v>15973</v>
      </c>
      <c r="D716" s="12">
        <v>0</v>
      </c>
      <c r="E716" s="12">
        <v>2</v>
      </c>
      <c r="F716" s="12">
        <v>82</v>
      </c>
      <c r="G716" s="12">
        <v>1</v>
      </c>
      <c r="H716" s="80">
        <f t="shared" si="79"/>
        <v>282</v>
      </c>
      <c r="I716" s="83">
        <v>150</v>
      </c>
      <c r="J716" s="81">
        <f t="shared" si="80"/>
        <v>42300</v>
      </c>
      <c r="L716" s="12"/>
      <c r="M716" s="12"/>
      <c r="N716" s="12"/>
      <c r="O716" s="12"/>
      <c r="R716" s="80">
        <f t="shared" si="81"/>
        <v>0</v>
      </c>
      <c r="S716" s="12"/>
      <c r="U716" s="80">
        <f t="shared" si="82"/>
        <v>0</v>
      </c>
      <c r="V716" s="81">
        <f t="shared" si="83"/>
        <v>42300</v>
      </c>
      <c r="W716" s="80">
        <f t="shared" si="84"/>
        <v>0</v>
      </c>
      <c r="Y716" s="81">
        <f t="shared" si="85"/>
        <v>42300</v>
      </c>
    </row>
    <row r="717" spans="1:26" s="85" customFormat="1" x14ac:dyDescent="0.55000000000000004">
      <c r="A717" s="53"/>
      <c r="B717" s="23" t="s">
        <v>23</v>
      </c>
      <c r="C717" s="12">
        <v>15760</v>
      </c>
      <c r="D717" s="12">
        <v>1</v>
      </c>
      <c r="E717" s="12">
        <v>0</v>
      </c>
      <c r="F717" s="12">
        <v>31</v>
      </c>
      <c r="G717" s="12">
        <v>1</v>
      </c>
      <c r="H717" s="80">
        <f t="shared" si="79"/>
        <v>431</v>
      </c>
      <c r="I717" s="83">
        <v>100</v>
      </c>
      <c r="J717" s="81">
        <f t="shared" si="80"/>
        <v>43100</v>
      </c>
      <c r="L717" s="12"/>
      <c r="M717" s="12"/>
      <c r="N717" s="12"/>
      <c r="O717" s="12"/>
      <c r="R717" s="80">
        <f t="shared" si="81"/>
        <v>0</v>
      </c>
      <c r="S717" s="12"/>
      <c r="U717" s="80">
        <f t="shared" si="82"/>
        <v>0</v>
      </c>
      <c r="V717" s="81">
        <f t="shared" si="83"/>
        <v>43100</v>
      </c>
      <c r="W717" s="80">
        <f t="shared" si="84"/>
        <v>0</v>
      </c>
      <c r="Y717" s="81">
        <f t="shared" si="85"/>
        <v>43100</v>
      </c>
    </row>
    <row r="718" spans="1:26" s="85" customFormat="1" x14ac:dyDescent="0.55000000000000004">
      <c r="A718" s="53"/>
      <c r="B718" s="23" t="s">
        <v>23</v>
      </c>
      <c r="C718" s="12">
        <v>15411</v>
      </c>
      <c r="D718" s="12">
        <v>1</v>
      </c>
      <c r="E718" s="12">
        <v>0</v>
      </c>
      <c r="F718" s="12">
        <v>60</v>
      </c>
      <c r="G718" s="12">
        <v>1</v>
      </c>
      <c r="H718" s="80">
        <f t="shared" si="79"/>
        <v>460</v>
      </c>
      <c r="I718" s="83">
        <v>100</v>
      </c>
      <c r="J718" s="81">
        <f t="shared" si="80"/>
        <v>46000</v>
      </c>
      <c r="L718" s="12"/>
      <c r="M718" s="12"/>
      <c r="N718" s="12"/>
      <c r="O718" s="12"/>
      <c r="R718" s="80">
        <f t="shared" si="81"/>
        <v>0</v>
      </c>
      <c r="S718" s="12"/>
      <c r="U718" s="80">
        <f t="shared" si="82"/>
        <v>0</v>
      </c>
      <c r="V718" s="81">
        <f t="shared" si="83"/>
        <v>46000</v>
      </c>
      <c r="W718" s="80">
        <f t="shared" si="84"/>
        <v>0</v>
      </c>
      <c r="Y718" s="81">
        <f t="shared" si="85"/>
        <v>46000</v>
      </c>
    </row>
    <row r="719" spans="1:26" s="87" customFormat="1" x14ac:dyDescent="0.55000000000000004">
      <c r="A719" s="54"/>
      <c r="B719" s="47"/>
      <c r="C719" s="48"/>
      <c r="D719" s="48"/>
      <c r="E719" s="48"/>
      <c r="F719" s="48"/>
      <c r="G719" s="48"/>
      <c r="H719" s="86"/>
      <c r="I719" s="48"/>
      <c r="J719" s="86"/>
      <c r="L719" s="48"/>
      <c r="M719" s="48"/>
      <c r="N719" s="48"/>
      <c r="O719" s="48"/>
      <c r="R719" s="86"/>
      <c r="S719" s="48"/>
      <c r="U719" s="86"/>
      <c r="V719" s="86"/>
      <c r="W719" s="86"/>
      <c r="Y719" s="86"/>
    </row>
    <row r="720" spans="1:26" s="85" customFormat="1" x14ac:dyDescent="0.55000000000000004">
      <c r="A720" s="53">
        <v>167</v>
      </c>
      <c r="B720" s="23" t="s">
        <v>23</v>
      </c>
      <c r="C720" s="12">
        <v>15748</v>
      </c>
      <c r="D720" s="12">
        <v>0</v>
      </c>
      <c r="E720" s="12">
        <v>1</v>
      </c>
      <c r="F720" s="12">
        <v>11</v>
      </c>
      <c r="G720" s="12">
        <v>2</v>
      </c>
      <c r="H720" s="80">
        <f t="shared" si="79"/>
        <v>111</v>
      </c>
      <c r="I720" s="83">
        <v>150</v>
      </c>
      <c r="J720" s="81">
        <f t="shared" si="80"/>
        <v>16650</v>
      </c>
      <c r="L720" s="12" t="s">
        <v>160</v>
      </c>
      <c r="M720" s="12" t="s">
        <v>66</v>
      </c>
      <c r="N720" s="12">
        <v>2</v>
      </c>
      <c r="O720" s="12">
        <v>135</v>
      </c>
      <c r="P720" s="81">
        <v>100</v>
      </c>
      <c r="Q720" s="81">
        <v>6800</v>
      </c>
      <c r="R720" s="80">
        <f t="shared" si="81"/>
        <v>918000</v>
      </c>
      <c r="S720" s="12">
        <v>20</v>
      </c>
      <c r="U720" s="80">
        <f t="shared" si="82"/>
        <v>918000</v>
      </c>
      <c r="V720" s="81">
        <f t="shared" si="83"/>
        <v>934650</v>
      </c>
      <c r="W720" s="80">
        <f t="shared" si="84"/>
        <v>934650</v>
      </c>
      <c r="Y720" s="81">
        <f t="shared" si="85"/>
        <v>934650</v>
      </c>
    </row>
    <row r="721" spans="1:25" s="85" customFormat="1" x14ac:dyDescent="0.55000000000000004">
      <c r="A721" s="53"/>
      <c r="B721" s="23" t="s">
        <v>23</v>
      </c>
      <c r="C721" s="12">
        <v>15095</v>
      </c>
      <c r="D721" s="12">
        <v>0</v>
      </c>
      <c r="E721" s="12">
        <v>3</v>
      </c>
      <c r="F721" s="12">
        <v>16</v>
      </c>
      <c r="G721" s="12">
        <v>1</v>
      </c>
      <c r="H721" s="80">
        <f t="shared" si="79"/>
        <v>316</v>
      </c>
      <c r="I721" s="83">
        <v>100</v>
      </c>
      <c r="J721" s="81">
        <f t="shared" si="80"/>
        <v>31600</v>
      </c>
      <c r="L721" s="12"/>
      <c r="M721" s="12"/>
      <c r="N721" s="12"/>
      <c r="O721" s="12"/>
      <c r="R721" s="80">
        <f t="shared" si="81"/>
        <v>0</v>
      </c>
      <c r="S721" s="12"/>
      <c r="U721" s="80">
        <f t="shared" si="82"/>
        <v>0</v>
      </c>
      <c r="V721" s="81">
        <f t="shared" si="83"/>
        <v>31600</v>
      </c>
      <c r="W721" s="80">
        <f t="shared" si="84"/>
        <v>0</v>
      </c>
      <c r="Y721" s="81">
        <f t="shared" si="85"/>
        <v>31600</v>
      </c>
    </row>
    <row r="722" spans="1:25" s="85" customFormat="1" x14ac:dyDescent="0.55000000000000004">
      <c r="A722" s="53"/>
      <c r="B722" s="23" t="s">
        <v>23</v>
      </c>
      <c r="C722" s="12">
        <v>15104</v>
      </c>
      <c r="D722" s="12">
        <v>4</v>
      </c>
      <c r="E722" s="12">
        <v>1</v>
      </c>
      <c r="F722" s="12">
        <v>17</v>
      </c>
      <c r="G722" s="12">
        <v>1</v>
      </c>
      <c r="H722" s="80">
        <f t="shared" si="79"/>
        <v>1717</v>
      </c>
      <c r="I722" s="83">
        <v>100</v>
      </c>
      <c r="J722" s="81">
        <f t="shared" si="80"/>
        <v>171700</v>
      </c>
      <c r="L722" s="12"/>
      <c r="M722" s="12"/>
      <c r="N722" s="12"/>
      <c r="O722" s="12"/>
      <c r="R722" s="80">
        <f t="shared" si="81"/>
        <v>0</v>
      </c>
      <c r="S722" s="12"/>
      <c r="U722" s="80">
        <f t="shared" si="82"/>
        <v>0</v>
      </c>
      <c r="V722" s="81">
        <f t="shared" si="83"/>
        <v>171700</v>
      </c>
      <c r="W722" s="80">
        <f t="shared" si="84"/>
        <v>0</v>
      </c>
      <c r="Y722" s="81">
        <f t="shared" si="85"/>
        <v>171700</v>
      </c>
    </row>
    <row r="723" spans="1:25" s="85" customFormat="1" x14ac:dyDescent="0.55000000000000004">
      <c r="A723" s="53"/>
      <c r="B723" s="23" t="s">
        <v>23</v>
      </c>
      <c r="C723" s="12">
        <v>15128</v>
      </c>
      <c r="D723" s="12">
        <v>0</v>
      </c>
      <c r="E723" s="12">
        <v>3</v>
      </c>
      <c r="F723" s="12">
        <v>17</v>
      </c>
      <c r="G723" s="12">
        <v>1</v>
      </c>
      <c r="H723" s="80">
        <f t="shared" si="79"/>
        <v>317</v>
      </c>
      <c r="I723" s="83">
        <v>100</v>
      </c>
      <c r="J723" s="81">
        <f t="shared" si="80"/>
        <v>31700</v>
      </c>
      <c r="L723" s="12"/>
      <c r="M723" s="12"/>
      <c r="N723" s="12"/>
      <c r="O723" s="12"/>
      <c r="R723" s="80">
        <f t="shared" si="81"/>
        <v>0</v>
      </c>
      <c r="S723" s="12"/>
      <c r="U723" s="80">
        <f t="shared" si="82"/>
        <v>0</v>
      </c>
      <c r="V723" s="81">
        <f t="shared" si="83"/>
        <v>31700</v>
      </c>
      <c r="W723" s="80">
        <f t="shared" si="84"/>
        <v>0</v>
      </c>
      <c r="Y723" s="81">
        <f t="shared" si="85"/>
        <v>31700</v>
      </c>
    </row>
    <row r="724" spans="1:25" s="85" customFormat="1" x14ac:dyDescent="0.55000000000000004">
      <c r="A724" s="53"/>
      <c r="B724" s="23" t="s">
        <v>23</v>
      </c>
      <c r="C724" s="12">
        <v>15133</v>
      </c>
      <c r="D724" s="12">
        <v>1</v>
      </c>
      <c r="E724" s="12">
        <v>1</v>
      </c>
      <c r="F724" s="12">
        <v>34</v>
      </c>
      <c r="G724" s="12">
        <v>1</v>
      </c>
      <c r="H724" s="80">
        <f t="shared" si="79"/>
        <v>534</v>
      </c>
      <c r="I724" s="83">
        <v>130</v>
      </c>
      <c r="J724" s="81">
        <f t="shared" si="80"/>
        <v>69420</v>
      </c>
      <c r="L724" s="12"/>
      <c r="M724" s="12"/>
      <c r="N724" s="12"/>
      <c r="O724" s="12"/>
      <c r="R724" s="80">
        <f t="shared" si="81"/>
        <v>0</v>
      </c>
      <c r="S724" s="12"/>
      <c r="U724" s="80">
        <f t="shared" si="82"/>
        <v>0</v>
      </c>
      <c r="V724" s="81">
        <f t="shared" si="83"/>
        <v>69420</v>
      </c>
      <c r="W724" s="80">
        <f t="shared" si="84"/>
        <v>0</v>
      </c>
      <c r="Y724" s="81">
        <f t="shared" si="85"/>
        <v>69420</v>
      </c>
    </row>
    <row r="725" spans="1:25" s="87" customFormat="1" x14ac:dyDescent="0.55000000000000004">
      <c r="A725" s="54"/>
      <c r="B725" s="47"/>
      <c r="C725" s="48"/>
      <c r="D725" s="48"/>
      <c r="E725" s="48"/>
      <c r="F725" s="48"/>
      <c r="G725" s="48"/>
      <c r="H725" s="86"/>
      <c r="I725" s="48"/>
      <c r="J725" s="86"/>
      <c r="L725" s="48"/>
      <c r="M725" s="48"/>
      <c r="N725" s="48"/>
      <c r="O725" s="48"/>
      <c r="R725" s="86"/>
      <c r="S725" s="48"/>
      <c r="U725" s="86"/>
      <c r="V725" s="86"/>
      <c r="W725" s="86"/>
      <c r="Y725" s="86"/>
    </row>
    <row r="726" spans="1:25" s="85" customFormat="1" x14ac:dyDescent="0.55000000000000004">
      <c r="A726" s="53">
        <v>168</v>
      </c>
      <c r="B726" s="23" t="s">
        <v>23</v>
      </c>
      <c r="C726" s="12">
        <v>15020</v>
      </c>
      <c r="D726" s="12">
        <v>1</v>
      </c>
      <c r="E726" s="12">
        <v>0</v>
      </c>
      <c r="F726" s="12">
        <v>30</v>
      </c>
      <c r="G726" s="12">
        <v>1</v>
      </c>
      <c r="H726" s="80">
        <f t="shared" si="79"/>
        <v>430</v>
      </c>
      <c r="I726" s="83">
        <v>150</v>
      </c>
      <c r="J726" s="81">
        <f t="shared" si="80"/>
        <v>64500</v>
      </c>
      <c r="L726" s="12"/>
      <c r="M726" s="12"/>
      <c r="N726" s="12"/>
      <c r="O726" s="12"/>
      <c r="R726" s="80">
        <f t="shared" si="81"/>
        <v>0</v>
      </c>
      <c r="S726" s="12"/>
      <c r="U726" s="80">
        <f t="shared" si="82"/>
        <v>0</v>
      </c>
      <c r="V726" s="81">
        <f t="shared" si="83"/>
        <v>64500</v>
      </c>
      <c r="W726" s="80">
        <f t="shared" si="84"/>
        <v>0</v>
      </c>
      <c r="Y726" s="81">
        <f t="shared" si="85"/>
        <v>64500</v>
      </c>
    </row>
    <row r="727" spans="1:25" s="85" customFormat="1" x14ac:dyDescent="0.55000000000000004">
      <c r="A727" s="53"/>
      <c r="B727" s="23" t="s">
        <v>23</v>
      </c>
      <c r="C727" s="12">
        <v>15085</v>
      </c>
      <c r="D727" s="12">
        <v>0</v>
      </c>
      <c r="E727" s="12">
        <v>3</v>
      </c>
      <c r="F727" s="12">
        <v>22</v>
      </c>
      <c r="G727" s="12">
        <v>1</v>
      </c>
      <c r="H727" s="80">
        <f t="shared" si="79"/>
        <v>322</v>
      </c>
      <c r="I727" s="83">
        <v>130</v>
      </c>
      <c r="J727" s="81">
        <f t="shared" si="80"/>
        <v>41860</v>
      </c>
      <c r="L727" s="12"/>
      <c r="M727" s="12"/>
      <c r="N727" s="12"/>
      <c r="O727" s="12"/>
      <c r="R727" s="80">
        <f t="shared" si="81"/>
        <v>0</v>
      </c>
      <c r="S727" s="12"/>
      <c r="U727" s="80">
        <f t="shared" si="82"/>
        <v>0</v>
      </c>
      <c r="V727" s="81">
        <f t="shared" si="83"/>
        <v>41860</v>
      </c>
      <c r="W727" s="80">
        <f t="shared" si="84"/>
        <v>0</v>
      </c>
      <c r="Y727" s="81">
        <f t="shared" si="85"/>
        <v>41860</v>
      </c>
    </row>
    <row r="728" spans="1:25" s="87" customFormat="1" x14ac:dyDescent="0.55000000000000004">
      <c r="A728" s="54"/>
      <c r="B728" s="47"/>
      <c r="C728" s="48"/>
      <c r="D728" s="48"/>
      <c r="E728" s="48"/>
      <c r="F728" s="48"/>
      <c r="G728" s="48"/>
      <c r="H728" s="86"/>
      <c r="I728" s="48"/>
      <c r="J728" s="86"/>
      <c r="L728" s="48"/>
      <c r="M728" s="48"/>
      <c r="N728" s="48"/>
      <c r="O728" s="48"/>
      <c r="R728" s="86"/>
      <c r="S728" s="48"/>
      <c r="U728" s="86"/>
      <c r="V728" s="86"/>
      <c r="W728" s="86"/>
      <c r="Y728" s="86"/>
    </row>
    <row r="729" spans="1:25" s="85" customFormat="1" x14ac:dyDescent="0.55000000000000004">
      <c r="A729" s="53">
        <v>169</v>
      </c>
      <c r="B729" s="23" t="s">
        <v>23</v>
      </c>
      <c r="C729" s="12">
        <v>16059</v>
      </c>
      <c r="D729" s="12">
        <v>1</v>
      </c>
      <c r="E729" s="12">
        <v>0</v>
      </c>
      <c r="F729" s="12">
        <v>23</v>
      </c>
      <c r="G729" s="12">
        <v>1</v>
      </c>
      <c r="H729" s="80">
        <f t="shared" si="79"/>
        <v>423</v>
      </c>
      <c r="I729" s="83">
        <v>150</v>
      </c>
      <c r="J729" s="81">
        <f t="shared" si="80"/>
        <v>63450</v>
      </c>
      <c r="L729" s="12"/>
      <c r="M729" s="12"/>
      <c r="N729" s="12"/>
      <c r="O729" s="12"/>
      <c r="R729" s="80">
        <f t="shared" si="81"/>
        <v>0</v>
      </c>
      <c r="S729" s="12"/>
      <c r="U729" s="80">
        <f t="shared" si="82"/>
        <v>0</v>
      </c>
      <c r="V729" s="81">
        <f t="shared" si="83"/>
        <v>63450</v>
      </c>
      <c r="W729" s="80">
        <f t="shared" si="84"/>
        <v>0</v>
      </c>
      <c r="Y729" s="81">
        <f t="shared" si="85"/>
        <v>63450</v>
      </c>
    </row>
    <row r="730" spans="1:25" s="87" customFormat="1" x14ac:dyDescent="0.55000000000000004">
      <c r="A730" s="54"/>
      <c r="B730" s="47"/>
      <c r="C730" s="48"/>
      <c r="D730" s="48"/>
      <c r="E730" s="48"/>
      <c r="F730" s="48"/>
      <c r="G730" s="48"/>
      <c r="H730" s="86"/>
      <c r="I730" s="48"/>
      <c r="J730" s="86"/>
      <c r="L730" s="48"/>
      <c r="M730" s="48"/>
      <c r="N730" s="48"/>
      <c r="O730" s="48"/>
      <c r="R730" s="86"/>
      <c r="S730" s="48"/>
      <c r="U730" s="86"/>
      <c r="V730" s="86"/>
      <c r="W730" s="86"/>
      <c r="Y730" s="86"/>
    </row>
    <row r="731" spans="1:25" s="85" customFormat="1" x14ac:dyDescent="0.55000000000000004">
      <c r="A731" s="53">
        <v>170</v>
      </c>
      <c r="B731" s="23" t="s">
        <v>23</v>
      </c>
      <c r="C731" s="12">
        <v>15574</v>
      </c>
      <c r="D731" s="12">
        <v>0</v>
      </c>
      <c r="E731" s="12">
        <v>1</v>
      </c>
      <c r="F731" s="12">
        <v>13</v>
      </c>
      <c r="G731" s="12">
        <v>2</v>
      </c>
      <c r="H731" s="80">
        <f t="shared" si="79"/>
        <v>113</v>
      </c>
      <c r="I731" s="83">
        <v>100</v>
      </c>
      <c r="J731" s="81">
        <f t="shared" si="80"/>
        <v>11300</v>
      </c>
      <c r="L731" s="12" t="s">
        <v>160</v>
      </c>
      <c r="M731" s="12" t="s">
        <v>66</v>
      </c>
      <c r="N731" s="12">
        <v>2</v>
      </c>
      <c r="O731" s="12">
        <v>112.5</v>
      </c>
      <c r="P731" s="81">
        <v>100</v>
      </c>
      <c r="Q731" s="81">
        <v>6800</v>
      </c>
      <c r="R731" s="80">
        <f t="shared" si="81"/>
        <v>765000</v>
      </c>
      <c r="S731" s="12">
        <v>10</v>
      </c>
      <c r="U731" s="80">
        <f t="shared" si="82"/>
        <v>765000</v>
      </c>
      <c r="V731" s="81">
        <f t="shared" si="83"/>
        <v>776300</v>
      </c>
      <c r="W731" s="80">
        <f t="shared" si="84"/>
        <v>776300</v>
      </c>
      <c r="Y731" s="81">
        <f t="shared" si="85"/>
        <v>776300</v>
      </c>
    </row>
    <row r="732" spans="1:25" s="85" customFormat="1" x14ac:dyDescent="0.55000000000000004">
      <c r="A732" s="53"/>
      <c r="B732" s="23"/>
      <c r="C732" s="12"/>
      <c r="D732" s="12"/>
      <c r="E732" s="12"/>
      <c r="F732" s="12"/>
      <c r="G732" s="12"/>
      <c r="H732" s="80">
        <f t="shared" si="79"/>
        <v>0</v>
      </c>
      <c r="I732" s="83"/>
      <c r="J732" s="81">
        <f t="shared" si="80"/>
        <v>0</v>
      </c>
      <c r="L732" s="12"/>
      <c r="M732" s="12" t="s">
        <v>161</v>
      </c>
      <c r="N732" s="12">
        <v>2</v>
      </c>
      <c r="O732" s="12">
        <v>6</v>
      </c>
      <c r="P732" s="81">
        <v>100</v>
      </c>
      <c r="Q732" s="81">
        <v>6800</v>
      </c>
      <c r="R732" s="80">
        <f t="shared" si="81"/>
        <v>40800</v>
      </c>
      <c r="S732" s="12">
        <v>10</v>
      </c>
      <c r="U732" s="80">
        <f t="shared" si="82"/>
        <v>40800</v>
      </c>
      <c r="V732" s="81">
        <f t="shared" si="83"/>
        <v>40800</v>
      </c>
      <c r="W732" s="80">
        <f t="shared" si="84"/>
        <v>40800</v>
      </c>
      <c r="Y732" s="81">
        <f t="shared" si="85"/>
        <v>40800</v>
      </c>
    </row>
    <row r="733" spans="1:25" s="85" customFormat="1" x14ac:dyDescent="0.55000000000000004">
      <c r="A733" s="53"/>
      <c r="B733" s="23" t="s">
        <v>23</v>
      </c>
      <c r="C733" s="12">
        <v>15997</v>
      </c>
      <c r="D733" s="12">
        <v>2</v>
      </c>
      <c r="E733" s="12">
        <v>2</v>
      </c>
      <c r="F733" s="12">
        <v>26</v>
      </c>
      <c r="G733" s="12">
        <v>4</v>
      </c>
      <c r="H733" s="80">
        <f t="shared" si="79"/>
        <v>1026</v>
      </c>
      <c r="I733" s="83">
        <v>100</v>
      </c>
      <c r="J733" s="81">
        <f t="shared" si="80"/>
        <v>102600</v>
      </c>
      <c r="L733" s="12"/>
      <c r="M733" s="12"/>
      <c r="N733" s="12"/>
      <c r="O733" s="12"/>
      <c r="R733" s="80">
        <f t="shared" si="81"/>
        <v>0</v>
      </c>
      <c r="S733" s="12"/>
      <c r="U733" s="80">
        <f t="shared" si="82"/>
        <v>0</v>
      </c>
      <c r="V733" s="81">
        <f t="shared" si="83"/>
        <v>102600</v>
      </c>
      <c r="W733" s="80">
        <f t="shared" si="84"/>
        <v>0</v>
      </c>
      <c r="Y733" s="81">
        <f t="shared" si="85"/>
        <v>102600</v>
      </c>
    </row>
    <row r="734" spans="1:25" s="87" customFormat="1" x14ac:dyDescent="0.55000000000000004">
      <c r="A734" s="54"/>
      <c r="B734" s="47"/>
      <c r="C734" s="48"/>
      <c r="D734" s="48"/>
      <c r="E734" s="48"/>
      <c r="F734" s="48"/>
      <c r="G734" s="48"/>
      <c r="H734" s="86"/>
      <c r="I734" s="48"/>
      <c r="J734" s="86"/>
      <c r="L734" s="48"/>
      <c r="M734" s="48"/>
      <c r="N734" s="48"/>
      <c r="O734" s="48"/>
      <c r="R734" s="86"/>
      <c r="S734" s="48"/>
      <c r="U734" s="86"/>
      <c r="V734" s="86"/>
      <c r="W734" s="86"/>
      <c r="Y734" s="86"/>
    </row>
    <row r="735" spans="1:25" s="85" customFormat="1" x14ac:dyDescent="0.55000000000000004">
      <c r="A735" s="53">
        <v>171</v>
      </c>
      <c r="B735" s="23" t="s">
        <v>23</v>
      </c>
      <c r="C735" s="12">
        <v>14859</v>
      </c>
      <c r="D735" s="12">
        <v>0</v>
      </c>
      <c r="E735" s="12">
        <v>1</v>
      </c>
      <c r="F735" s="12">
        <v>92</v>
      </c>
      <c r="G735" s="12">
        <v>2</v>
      </c>
      <c r="H735" s="80">
        <f t="shared" si="79"/>
        <v>192</v>
      </c>
      <c r="I735" s="83">
        <v>150</v>
      </c>
      <c r="J735" s="81">
        <f t="shared" si="80"/>
        <v>28800</v>
      </c>
      <c r="L735" s="12" t="s">
        <v>160</v>
      </c>
      <c r="M735" s="12" t="s">
        <v>161</v>
      </c>
      <c r="N735" s="12">
        <v>2</v>
      </c>
      <c r="O735" s="12">
        <v>72</v>
      </c>
      <c r="P735" s="81">
        <v>100</v>
      </c>
      <c r="Q735" s="81">
        <v>6800</v>
      </c>
      <c r="R735" s="80">
        <f t="shared" si="81"/>
        <v>489600</v>
      </c>
      <c r="S735" s="12">
        <v>50</v>
      </c>
      <c r="U735" s="80">
        <f t="shared" si="82"/>
        <v>489600</v>
      </c>
      <c r="V735" s="81">
        <f t="shared" si="83"/>
        <v>518400</v>
      </c>
      <c r="W735" s="80">
        <f t="shared" si="84"/>
        <v>518400</v>
      </c>
      <c r="Y735" s="81">
        <f t="shared" si="85"/>
        <v>518400</v>
      </c>
    </row>
    <row r="736" spans="1:25" s="87" customFormat="1" x14ac:dyDescent="0.55000000000000004">
      <c r="A736" s="54"/>
      <c r="B736" s="47"/>
      <c r="C736" s="48"/>
      <c r="D736" s="48"/>
      <c r="E736" s="48"/>
      <c r="F736" s="48"/>
      <c r="G736" s="48"/>
      <c r="H736" s="86"/>
      <c r="I736" s="48"/>
      <c r="J736" s="86"/>
      <c r="L736" s="48"/>
      <c r="M736" s="48"/>
      <c r="N736" s="48"/>
      <c r="O736" s="48"/>
      <c r="R736" s="86"/>
      <c r="S736" s="48"/>
      <c r="U736" s="86"/>
      <c r="V736" s="86"/>
      <c r="W736" s="86"/>
      <c r="Y736" s="86"/>
    </row>
    <row r="737" spans="1:25" s="85" customFormat="1" x14ac:dyDescent="0.55000000000000004">
      <c r="A737" s="53">
        <v>172</v>
      </c>
      <c r="B737" s="23" t="s">
        <v>23</v>
      </c>
      <c r="C737" s="12">
        <v>15436</v>
      </c>
      <c r="D737" s="12">
        <v>1</v>
      </c>
      <c r="E737" s="12">
        <v>3</v>
      </c>
      <c r="F737" s="12">
        <v>18</v>
      </c>
      <c r="G737" s="12">
        <v>2</v>
      </c>
      <c r="H737" s="80">
        <f t="shared" si="79"/>
        <v>718</v>
      </c>
      <c r="I737" s="83">
        <v>100</v>
      </c>
      <c r="J737" s="81">
        <f t="shared" si="80"/>
        <v>71800</v>
      </c>
      <c r="L737" s="12" t="s">
        <v>160</v>
      </c>
      <c r="M737" s="12" t="s">
        <v>66</v>
      </c>
      <c r="N737" s="12">
        <v>2</v>
      </c>
      <c r="O737" s="12">
        <v>104</v>
      </c>
      <c r="P737" s="81">
        <v>100</v>
      </c>
      <c r="Q737" s="81">
        <v>6800</v>
      </c>
      <c r="R737" s="80">
        <f t="shared" si="81"/>
        <v>707200</v>
      </c>
      <c r="S737" s="12">
        <v>42</v>
      </c>
      <c r="U737" s="80">
        <f t="shared" si="82"/>
        <v>707200</v>
      </c>
      <c r="V737" s="81">
        <f t="shared" si="83"/>
        <v>779000</v>
      </c>
      <c r="W737" s="80">
        <f t="shared" si="84"/>
        <v>779000</v>
      </c>
      <c r="Y737" s="81">
        <f t="shared" si="85"/>
        <v>779000</v>
      </c>
    </row>
    <row r="738" spans="1:25" s="85" customFormat="1" x14ac:dyDescent="0.55000000000000004">
      <c r="A738" s="53"/>
      <c r="B738" s="23"/>
      <c r="C738" s="12"/>
      <c r="D738" s="12"/>
      <c r="E738" s="12"/>
      <c r="F738" s="12"/>
      <c r="G738" s="12"/>
      <c r="H738" s="80">
        <f t="shared" si="79"/>
        <v>0</v>
      </c>
      <c r="I738" s="83"/>
      <c r="J738" s="81">
        <f t="shared" si="80"/>
        <v>0</v>
      </c>
      <c r="L738" s="12"/>
      <c r="M738" s="12" t="s">
        <v>161</v>
      </c>
      <c r="N738" s="12">
        <v>2</v>
      </c>
      <c r="O738" s="12">
        <v>7</v>
      </c>
      <c r="P738" s="81">
        <v>100</v>
      </c>
      <c r="Q738" s="81">
        <v>6800</v>
      </c>
      <c r="R738" s="80">
        <f t="shared" si="81"/>
        <v>47600</v>
      </c>
      <c r="S738" s="12">
        <v>40</v>
      </c>
      <c r="U738" s="80">
        <f t="shared" si="82"/>
        <v>47600</v>
      </c>
      <c r="V738" s="81">
        <f t="shared" si="83"/>
        <v>47600</v>
      </c>
      <c r="W738" s="80">
        <f t="shared" si="84"/>
        <v>47600</v>
      </c>
      <c r="Y738" s="81">
        <f t="shared" si="85"/>
        <v>47600</v>
      </c>
    </row>
    <row r="739" spans="1:25" s="85" customFormat="1" x14ac:dyDescent="0.55000000000000004">
      <c r="A739" s="53"/>
      <c r="B739" s="23" t="s">
        <v>23</v>
      </c>
      <c r="C739" s="12">
        <v>14906</v>
      </c>
      <c r="D739" s="12">
        <v>1</v>
      </c>
      <c r="E739" s="12">
        <v>1</v>
      </c>
      <c r="F739" s="12">
        <v>83</v>
      </c>
      <c r="G739" s="12">
        <v>1</v>
      </c>
      <c r="H739" s="80">
        <f t="shared" si="79"/>
        <v>583</v>
      </c>
      <c r="I739" s="83">
        <v>130</v>
      </c>
      <c r="J739" s="81">
        <f t="shared" si="80"/>
        <v>75790</v>
      </c>
      <c r="L739" s="12"/>
      <c r="M739" s="12"/>
      <c r="N739" s="12"/>
      <c r="O739" s="12"/>
      <c r="R739" s="80">
        <f t="shared" si="81"/>
        <v>0</v>
      </c>
      <c r="S739" s="12"/>
      <c r="U739" s="80">
        <f t="shared" si="82"/>
        <v>0</v>
      </c>
      <c r="V739" s="81">
        <f t="shared" si="83"/>
        <v>75790</v>
      </c>
      <c r="W739" s="80">
        <f t="shared" si="84"/>
        <v>0</v>
      </c>
      <c r="Y739" s="81">
        <f t="shared" si="85"/>
        <v>75790</v>
      </c>
    </row>
    <row r="740" spans="1:25" s="85" customFormat="1" x14ac:dyDescent="0.55000000000000004">
      <c r="A740" s="53"/>
      <c r="B740" s="23" t="s">
        <v>23</v>
      </c>
      <c r="C740" s="12">
        <v>15440</v>
      </c>
      <c r="D740" s="12">
        <v>0</v>
      </c>
      <c r="E740" s="12">
        <v>1</v>
      </c>
      <c r="F740" s="12">
        <v>67</v>
      </c>
      <c r="G740" s="12">
        <v>1</v>
      </c>
      <c r="H740" s="80">
        <f t="shared" si="79"/>
        <v>167</v>
      </c>
      <c r="I740" s="83">
        <v>100</v>
      </c>
      <c r="J740" s="81">
        <f t="shared" si="80"/>
        <v>16700</v>
      </c>
      <c r="L740" s="12"/>
      <c r="M740" s="12"/>
      <c r="N740" s="12"/>
      <c r="O740" s="12"/>
      <c r="R740" s="80">
        <f t="shared" si="81"/>
        <v>0</v>
      </c>
      <c r="S740" s="12"/>
      <c r="U740" s="80">
        <f t="shared" si="82"/>
        <v>0</v>
      </c>
      <c r="V740" s="81">
        <f t="shared" si="83"/>
        <v>16700</v>
      </c>
      <c r="W740" s="80">
        <f t="shared" si="84"/>
        <v>0</v>
      </c>
      <c r="Y740" s="81">
        <f t="shared" si="85"/>
        <v>16700</v>
      </c>
    </row>
    <row r="741" spans="1:25" s="87" customFormat="1" x14ac:dyDescent="0.55000000000000004">
      <c r="A741" s="54"/>
      <c r="B741" s="47"/>
      <c r="C741" s="48"/>
      <c r="D741" s="48"/>
      <c r="E741" s="48"/>
      <c r="F741" s="48"/>
      <c r="G741" s="48"/>
      <c r="H741" s="86"/>
      <c r="I741" s="48"/>
      <c r="J741" s="86"/>
      <c r="L741" s="48"/>
      <c r="M741" s="48"/>
      <c r="N741" s="48"/>
      <c r="O741" s="48"/>
      <c r="R741" s="86"/>
      <c r="S741" s="48"/>
      <c r="U741" s="86"/>
      <c r="V741" s="86"/>
      <c r="W741" s="86"/>
      <c r="Y741" s="86"/>
    </row>
    <row r="742" spans="1:25" s="85" customFormat="1" x14ac:dyDescent="0.55000000000000004">
      <c r="A742" s="53">
        <v>173</v>
      </c>
      <c r="B742" s="23" t="s">
        <v>23</v>
      </c>
      <c r="C742" s="12">
        <v>12009</v>
      </c>
      <c r="D742" s="12">
        <v>0</v>
      </c>
      <c r="E742" s="12">
        <v>2</v>
      </c>
      <c r="F742" s="12">
        <v>96</v>
      </c>
      <c r="G742" s="12">
        <v>2</v>
      </c>
      <c r="H742" s="80">
        <f t="shared" si="79"/>
        <v>296</v>
      </c>
      <c r="I742" s="83">
        <v>150</v>
      </c>
      <c r="J742" s="81">
        <f t="shared" si="80"/>
        <v>44400</v>
      </c>
      <c r="L742" s="12" t="s">
        <v>160</v>
      </c>
      <c r="M742" s="12" t="s">
        <v>66</v>
      </c>
      <c r="N742" s="12">
        <v>2</v>
      </c>
      <c r="O742" s="12">
        <v>198</v>
      </c>
      <c r="P742" s="81">
        <v>100</v>
      </c>
      <c r="Q742" s="81">
        <v>6800</v>
      </c>
      <c r="R742" s="80">
        <f t="shared" si="81"/>
        <v>1346400</v>
      </c>
      <c r="S742" s="12">
        <v>16</v>
      </c>
      <c r="U742" s="80">
        <f t="shared" si="82"/>
        <v>1346400</v>
      </c>
      <c r="V742" s="81">
        <f t="shared" si="83"/>
        <v>1390800</v>
      </c>
      <c r="W742" s="80">
        <f t="shared" si="84"/>
        <v>1390800</v>
      </c>
      <c r="Y742" s="81">
        <f t="shared" si="85"/>
        <v>1390800</v>
      </c>
    </row>
    <row r="743" spans="1:25" s="85" customFormat="1" x14ac:dyDescent="0.55000000000000004">
      <c r="A743" s="53"/>
      <c r="B743" s="23"/>
      <c r="C743" s="12"/>
      <c r="D743" s="12"/>
      <c r="E743" s="12"/>
      <c r="F743" s="12"/>
      <c r="G743" s="12"/>
      <c r="H743" s="80">
        <f t="shared" si="79"/>
        <v>0</v>
      </c>
      <c r="I743" s="83"/>
      <c r="J743" s="81">
        <f t="shared" si="80"/>
        <v>0</v>
      </c>
      <c r="L743" s="12"/>
      <c r="M743" s="12" t="s">
        <v>66</v>
      </c>
      <c r="N743" s="12">
        <v>2</v>
      </c>
      <c r="O743" s="12">
        <v>48</v>
      </c>
      <c r="P743" s="81">
        <v>100</v>
      </c>
      <c r="Q743" s="81">
        <v>6800</v>
      </c>
      <c r="R743" s="80">
        <f t="shared" si="81"/>
        <v>326400</v>
      </c>
      <c r="S743" s="12">
        <v>14</v>
      </c>
      <c r="U743" s="80">
        <f t="shared" si="82"/>
        <v>326400</v>
      </c>
      <c r="V743" s="81">
        <f t="shared" si="83"/>
        <v>326400</v>
      </c>
      <c r="W743" s="80">
        <f t="shared" si="84"/>
        <v>326400</v>
      </c>
      <c r="Y743" s="81">
        <f t="shared" si="85"/>
        <v>326400</v>
      </c>
    </row>
    <row r="744" spans="1:25" s="85" customFormat="1" x14ac:dyDescent="0.55000000000000004">
      <c r="A744" s="53"/>
      <c r="B744" s="23"/>
      <c r="C744" s="12"/>
      <c r="D744" s="12"/>
      <c r="E744" s="12"/>
      <c r="F744" s="12"/>
      <c r="G744" s="12"/>
      <c r="H744" s="80">
        <f t="shared" si="79"/>
        <v>0</v>
      </c>
      <c r="I744" s="83"/>
      <c r="J744" s="81">
        <f t="shared" si="80"/>
        <v>0</v>
      </c>
      <c r="L744" s="12"/>
      <c r="M744" s="12" t="s">
        <v>161</v>
      </c>
      <c r="N744" s="12">
        <v>2</v>
      </c>
      <c r="O744" s="12">
        <v>18</v>
      </c>
      <c r="P744" s="81">
        <v>100</v>
      </c>
      <c r="Q744" s="81">
        <v>6800</v>
      </c>
      <c r="R744" s="80">
        <f t="shared" si="81"/>
        <v>122400</v>
      </c>
      <c r="S744" s="12">
        <v>14</v>
      </c>
      <c r="U744" s="80">
        <f t="shared" si="82"/>
        <v>122400</v>
      </c>
      <c r="V744" s="81">
        <f t="shared" si="83"/>
        <v>122400</v>
      </c>
      <c r="W744" s="80">
        <f t="shared" si="84"/>
        <v>122400</v>
      </c>
      <c r="Y744" s="81">
        <f t="shared" si="85"/>
        <v>122400</v>
      </c>
    </row>
    <row r="745" spans="1:25" s="85" customFormat="1" x14ac:dyDescent="0.55000000000000004">
      <c r="A745" s="53"/>
      <c r="B745" s="23"/>
      <c r="C745" s="12"/>
      <c r="D745" s="12"/>
      <c r="E745" s="12"/>
      <c r="F745" s="12"/>
      <c r="G745" s="12"/>
      <c r="H745" s="80">
        <f t="shared" si="79"/>
        <v>0</v>
      </c>
      <c r="I745" s="83"/>
      <c r="J745" s="81">
        <f t="shared" si="80"/>
        <v>0</v>
      </c>
      <c r="L745" s="12" t="s">
        <v>160</v>
      </c>
      <c r="M745" s="12" t="s">
        <v>66</v>
      </c>
      <c r="N745" s="12">
        <v>2</v>
      </c>
      <c r="O745" s="12">
        <v>123.75</v>
      </c>
      <c r="P745" s="81">
        <v>100</v>
      </c>
      <c r="Q745" s="81">
        <v>6800</v>
      </c>
      <c r="R745" s="80">
        <f t="shared" si="81"/>
        <v>841500</v>
      </c>
      <c r="S745" s="12">
        <v>12</v>
      </c>
      <c r="U745" s="80">
        <f t="shared" si="82"/>
        <v>841500</v>
      </c>
      <c r="V745" s="81">
        <f t="shared" si="83"/>
        <v>841500</v>
      </c>
      <c r="W745" s="80">
        <f t="shared" si="84"/>
        <v>841500</v>
      </c>
      <c r="Y745" s="81">
        <f t="shared" si="85"/>
        <v>841500</v>
      </c>
    </row>
    <row r="746" spans="1:25" s="85" customFormat="1" x14ac:dyDescent="0.55000000000000004">
      <c r="A746" s="53"/>
      <c r="B746" s="23" t="s">
        <v>23</v>
      </c>
      <c r="C746" s="12">
        <v>15868</v>
      </c>
      <c r="D746" s="12">
        <v>10</v>
      </c>
      <c r="E746" s="12">
        <v>1</v>
      </c>
      <c r="F746" s="12">
        <v>63</v>
      </c>
      <c r="G746" s="12">
        <v>1</v>
      </c>
      <c r="H746" s="80">
        <f t="shared" si="79"/>
        <v>4163</v>
      </c>
      <c r="I746" s="83">
        <v>130</v>
      </c>
      <c r="J746" s="81">
        <f t="shared" si="80"/>
        <v>541190</v>
      </c>
      <c r="L746" s="12"/>
      <c r="M746" s="12"/>
      <c r="N746" s="12"/>
      <c r="O746" s="12"/>
      <c r="R746" s="80">
        <f t="shared" si="81"/>
        <v>0</v>
      </c>
      <c r="S746" s="12"/>
      <c r="U746" s="80">
        <f t="shared" si="82"/>
        <v>0</v>
      </c>
      <c r="V746" s="81">
        <f t="shared" si="83"/>
        <v>541190</v>
      </c>
      <c r="W746" s="80">
        <f t="shared" si="84"/>
        <v>0</v>
      </c>
      <c r="Y746" s="81">
        <f t="shared" si="85"/>
        <v>541190</v>
      </c>
    </row>
    <row r="747" spans="1:25" s="85" customFormat="1" x14ac:dyDescent="0.55000000000000004">
      <c r="A747" s="53"/>
      <c r="B747" s="23" t="s">
        <v>23</v>
      </c>
      <c r="C747" s="12">
        <v>16020</v>
      </c>
      <c r="D747" s="12">
        <v>4</v>
      </c>
      <c r="E747" s="12">
        <v>0</v>
      </c>
      <c r="F747" s="12">
        <v>14</v>
      </c>
      <c r="G747" s="12">
        <v>1</v>
      </c>
      <c r="H747" s="80">
        <f t="shared" si="79"/>
        <v>1614</v>
      </c>
      <c r="I747" s="83">
        <v>100</v>
      </c>
      <c r="J747" s="81">
        <f t="shared" si="80"/>
        <v>161400</v>
      </c>
      <c r="L747" s="12"/>
      <c r="M747" s="12"/>
      <c r="N747" s="12"/>
      <c r="O747" s="12"/>
      <c r="R747" s="80">
        <f t="shared" si="81"/>
        <v>0</v>
      </c>
      <c r="S747" s="12"/>
      <c r="U747" s="80">
        <f t="shared" si="82"/>
        <v>0</v>
      </c>
      <c r="V747" s="81">
        <f t="shared" si="83"/>
        <v>161400</v>
      </c>
      <c r="W747" s="80">
        <f t="shared" si="84"/>
        <v>0</v>
      </c>
      <c r="Y747" s="81">
        <f t="shared" si="85"/>
        <v>161400</v>
      </c>
    </row>
    <row r="748" spans="1:25" s="85" customFormat="1" x14ac:dyDescent="0.55000000000000004">
      <c r="A748" s="53"/>
      <c r="B748" s="23" t="s">
        <v>23</v>
      </c>
      <c r="C748" s="12">
        <v>15807</v>
      </c>
      <c r="D748" s="12">
        <v>5</v>
      </c>
      <c r="E748" s="12">
        <v>2</v>
      </c>
      <c r="F748" s="12">
        <v>40</v>
      </c>
      <c r="G748" s="12">
        <v>1</v>
      </c>
      <c r="H748" s="80">
        <f t="shared" si="79"/>
        <v>2240</v>
      </c>
      <c r="I748" s="83">
        <v>130</v>
      </c>
      <c r="J748" s="81">
        <f t="shared" si="80"/>
        <v>291200</v>
      </c>
      <c r="L748" s="12"/>
      <c r="M748" s="12"/>
      <c r="N748" s="12"/>
      <c r="O748" s="12"/>
      <c r="R748" s="80">
        <f t="shared" si="81"/>
        <v>0</v>
      </c>
      <c r="S748" s="12"/>
      <c r="U748" s="80">
        <f t="shared" si="82"/>
        <v>0</v>
      </c>
      <c r="V748" s="81">
        <f t="shared" si="83"/>
        <v>291200</v>
      </c>
      <c r="W748" s="80">
        <f t="shared" si="84"/>
        <v>0</v>
      </c>
      <c r="Y748" s="81">
        <f t="shared" si="85"/>
        <v>291200</v>
      </c>
    </row>
    <row r="749" spans="1:25" s="87" customFormat="1" x14ac:dyDescent="0.55000000000000004">
      <c r="A749" s="54"/>
      <c r="B749" s="47"/>
      <c r="C749" s="48"/>
      <c r="D749" s="48"/>
      <c r="E749" s="48"/>
      <c r="F749" s="48"/>
      <c r="G749" s="48"/>
      <c r="H749" s="86"/>
      <c r="I749" s="48"/>
      <c r="J749" s="86"/>
      <c r="L749" s="48"/>
      <c r="M749" s="48"/>
      <c r="N749" s="48"/>
      <c r="O749" s="48"/>
      <c r="R749" s="86"/>
      <c r="S749" s="48"/>
      <c r="U749" s="86"/>
      <c r="V749" s="86"/>
      <c r="W749" s="86"/>
      <c r="Y749" s="86"/>
    </row>
    <row r="750" spans="1:25" s="85" customFormat="1" x14ac:dyDescent="0.55000000000000004">
      <c r="A750" s="53">
        <v>174</v>
      </c>
      <c r="B750" s="23" t="s">
        <v>23</v>
      </c>
      <c r="C750" s="12">
        <v>15924</v>
      </c>
      <c r="D750" s="12">
        <v>1</v>
      </c>
      <c r="E750" s="12">
        <v>3</v>
      </c>
      <c r="F750" s="12">
        <v>77</v>
      </c>
      <c r="G750" s="12">
        <v>1</v>
      </c>
      <c r="H750" s="80">
        <f t="shared" si="79"/>
        <v>777</v>
      </c>
      <c r="I750" s="83">
        <v>100</v>
      </c>
      <c r="J750" s="81">
        <f t="shared" si="80"/>
        <v>77700</v>
      </c>
      <c r="L750" s="12"/>
      <c r="M750" s="12"/>
      <c r="N750" s="12"/>
      <c r="O750" s="12"/>
      <c r="R750" s="80">
        <f t="shared" si="81"/>
        <v>0</v>
      </c>
      <c r="S750" s="12"/>
      <c r="U750" s="80">
        <f t="shared" si="82"/>
        <v>0</v>
      </c>
      <c r="V750" s="81">
        <f t="shared" si="83"/>
        <v>77700</v>
      </c>
      <c r="W750" s="80">
        <f t="shared" si="84"/>
        <v>0</v>
      </c>
      <c r="Y750" s="81">
        <f t="shared" si="85"/>
        <v>77700</v>
      </c>
    </row>
    <row r="751" spans="1:25" s="85" customFormat="1" x14ac:dyDescent="0.55000000000000004">
      <c r="A751" s="53"/>
      <c r="B751" s="23" t="s">
        <v>23</v>
      </c>
      <c r="C751" s="12">
        <v>15929</v>
      </c>
      <c r="D751" s="12">
        <v>1</v>
      </c>
      <c r="E751" s="12">
        <v>0</v>
      </c>
      <c r="F751" s="12">
        <v>73</v>
      </c>
      <c r="G751" s="12">
        <v>1</v>
      </c>
      <c r="H751" s="80">
        <f t="shared" si="79"/>
        <v>473</v>
      </c>
      <c r="I751" s="83">
        <v>100</v>
      </c>
      <c r="J751" s="81">
        <f t="shared" si="80"/>
        <v>47300</v>
      </c>
      <c r="L751" s="12"/>
      <c r="M751" s="12"/>
      <c r="N751" s="12"/>
      <c r="O751" s="12"/>
      <c r="R751" s="80">
        <f t="shared" si="81"/>
        <v>0</v>
      </c>
      <c r="S751" s="12"/>
      <c r="U751" s="80">
        <f t="shared" si="82"/>
        <v>0</v>
      </c>
      <c r="V751" s="81">
        <f t="shared" si="83"/>
        <v>47300</v>
      </c>
      <c r="W751" s="80">
        <f t="shared" si="84"/>
        <v>0</v>
      </c>
      <c r="Y751" s="81">
        <f t="shared" si="85"/>
        <v>47300</v>
      </c>
    </row>
    <row r="752" spans="1:25" s="87" customFormat="1" x14ac:dyDescent="0.55000000000000004">
      <c r="A752" s="54"/>
      <c r="B752" s="47"/>
      <c r="C752" s="48"/>
      <c r="D752" s="48"/>
      <c r="E752" s="48"/>
      <c r="F752" s="48"/>
      <c r="G752" s="48"/>
      <c r="H752" s="86"/>
      <c r="I752" s="48"/>
      <c r="J752" s="86"/>
      <c r="L752" s="48"/>
      <c r="M752" s="48"/>
      <c r="N752" s="48"/>
      <c r="O752" s="48"/>
      <c r="R752" s="86"/>
      <c r="S752" s="48"/>
      <c r="U752" s="86"/>
      <c r="V752" s="86"/>
      <c r="W752" s="86"/>
      <c r="Y752" s="86"/>
    </row>
    <row r="753" spans="1:25" s="85" customFormat="1" x14ac:dyDescent="0.55000000000000004">
      <c r="A753" s="53">
        <v>175</v>
      </c>
      <c r="B753" s="23" t="s">
        <v>23</v>
      </c>
      <c r="C753" s="12">
        <v>15042</v>
      </c>
      <c r="D753" s="12">
        <v>0</v>
      </c>
      <c r="E753" s="12">
        <v>2</v>
      </c>
      <c r="F753" s="12">
        <v>92</v>
      </c>
      <c r="G753" s="12">
        <v>2</v>
      </c>
      <c r="H753" s="80">
        <f t="shared" si="79"/>
        <v>292</v>
      </c>
      <c r="I753" s="83">
        <v>130</v>
      </c>
      <c r="J753" s="81">
        <f t="shared" si="80"/>
        <v>37960</v>
      </c>
      <c r="L753" s="12" t="s">
        <v>160</v>
      </c>
      <c r="M753" s="12" t="s">
        <v>161</v>
      </c>
      <c r="N753" s="12">
        <v>2</v>
      </c>
      <c r="O753" s="12">
        <v>500</v>
      </c>
      <c r="P753" s="81">
        <v>100</v>
      </c>
      <c r="Q753" s="81">
        <v>6800</v>
      </c>
      <c r="R753" s="80">
        <f t="shared" si="81"/>
        <v>3400000</v>
      </c>
      <c r="S753" s="12">
        <v>22</v>
      </c>
      <c r="U753" s="80">
        <f t="shared" si="82"/>
        <v>3400000</v>
      </c>
      <c r="V753" s="81">
        <f t="shared" si="83"/>
        <v>3437960</v>
      </c>
      <c r="W753" s="80">
        <f t="shared" si="84"/>
        <v>3437960</v>
      </c>
      <c r="Y753" s="81">
        <f t="shared" si="85"/>
        <v>3437960</v>
      </c>
    </row>
    <row r="754" spans="1:25" s="85" customFormat="1" x14ac:dyDescent="0.55000000000000004">
      <c r="A754" s="53"/>
      <c r="B754" s="23" t="s">
        <v>23</v>
      </c>
      <c r="C754" s="12">
        <v>15950</v>
      </c>
      <c r="D754" s="12">
        <v>2</v>
      </c>
      <c r="E754" s="12">
        <v>2</v>
      </c>
      <c r="F754" s="12">
        <v>51</v>
      </c>
      <c r="G754" s="12">
        <v>1</v>
      </c>
      <c r="H754" s="80">
        <f t="shared" si="79"/>
        <v>1051</v>
      </c>
      <c r="I754" s="83">
        <v>100</v>
      </c>
      <c r="J754" s="81">
        <f t="shared" si="80"/>
        <v>105100</v>
      </c>
      <c r="L754" s="12"/>
      <c r="M754" s="12"/>
      <c r="N754" s="12"/>
      <c r="O754" s="12"/>
      <c r="R754" s="80">
        <f t="shared" si="81"/>
        <v>0</v>
      </c>
      <c r="S754" s="12"/>
      <c r="U754" s="80">
        <f t="shared" si="82"/>
        <v>0</v>
      </c>
      <c r="V754" s="81">
        <f t="shared" si="83"/>
        <v>105100</v>
      </c>
      <c r="W754" s="80">
        <f t="shared" si="84"/>
        <v>0</v>
      </c>
      <c r="Y754" s="81">
        <f t="shared" si="85"/>
        <v>105100</v>
      </c>
    </row>
    <row r="755" spans="1:25" s="87" customFormat="1" x14ac:dyDescent="0.55000000000000004">
      <c r="A755" s="54"/>
      <c r="B755" s="47"/>
      <c r="C755" s="48"/>
      <c r="D755" s="48"/>
      <c r="E755" s="48"/>
      <c r="F755" s="48"/>
      <c r="G755" s="48"/>
      <c r="H755" s="86"/>
      <c r="I755" s="48"/>
      <c r="J755" s="86"/>
      <c r="L755" s="48"/>
      <c r="M755" s="48"/>
      <c r="N755" s="48"/>
      <c r="O755" s="48"/>
      <c r="R755" s="86"/>
      <c r="S755" s="48"/>
      <c r="U755" s="86"/>
      <c r="V755" s="86"/>
      <c r="W755" s="86"/>
      <c r="Y755" s="86"/>
    </row>
    <row r="756" spans="1:25" s="85" customFormat="1" x14ac:dyDescent="0.55000000000000004">
      <c r="A756" s="53">
        <v>176</v>
      </c>
      <c r="B756" s="23" t="s">
        <v>23</v>
      </c>
      <c r="C756" s="12">
        <v>15362</v>
      </c>
      <c r="D756" s="12">
        <v>2</v>
      </c>
      <c r="E756" s="12">
        <v>0</v>
      </c>
      <c r="F756" s="12">
        <v>8</v>
      </c>
      <c r="G756" s="12">
        <v>1</v>
      </c>
      <c r="H756" s="80">
        <f t="shared" si="79"/>
        <v>808</v>
      </c>
      <c r="I756" s="83">
        <v>100</v>
      </c>
      <c r="J756" s="81">
        <f t="shared" si="80"/>
        <v>80800</v>
      </c>
      <c r="L756" s="12"/>
      <c r="M756" s="12"/>
      <c r="N756" s="12"/>
      <c r="O756" s="12"/>
      <c r="R756" s="80">
        <f t="shared" si="81"/>
        <v>0</v>
      </c>
      <c r="S756" s="12"/>
      <c r="U756" s="80">
        <f t="shared" si="82"/>
        <v>0</v>
      </c>
      <c r="V756" s="81">
        <f t="shared" si="83"/>
        <v>80800</v>
      </c>
      <c r="W756" s="80">
        <f t="shared" si="84"/>
        <v>0</v>
      </c>
      <c r="Y756" s="81">
        <f t="shared" si="85"/>
        <v>80800</v>
      </c>
    </row>
    <row r="757" spans="1:25" s="87" customFormat="1" x14ac:dyDescent="0.55000000000000004">
      <c r="A757" s="54"/>
      <c r="B757" s="47"/>
      <c r="C757" s="48"/>
      <c r="D757" s="48"/>
      <c r="E757" s="48"/>
      <c r="F757" s="48"/>
      <c r="G757" s="48"/>
      <c r="H757" s="86"/>
      <c r="I757" s="48"/>
      <c r="J757" s="86"/>
      <c r="L757" s="48"/>
      <c r="M757" s="48"/>
      <c r="N757" s="48"/>
      <c r="O757" s="48"/>
      <c r="R757" s="86"/>
      <c r="S757" s="48"/>
      <c r="U757" s="86"/>
      <c r="V757" s="86"/>
      <c r="W757" s="86"/>
      <c r="Y757" s="86"/>
    </row>
    <row r="758" spans="1:25" s="85" customFormat="1" x14ac:dyDescent="0.55000000000000004">
      <c r="A758" s="53">
        <v>177</v>
      </c>
      <c r="B758" s="23" t="s">
        <v>23</v>
      </c>
      <c r="C758" s="12">
        <v>14857</v>
      </c>
      <c r="D758" s="12">
        <v>0</v>
      </c>
      <c r="E758" s="12">
        <v>1</v>
      </c>
      <c r="F758" s="12">
        <v>91</v>
      </c>
      <c r="G758" s="12">
        <v>2</v>
      </c>
      <c r="H758" s="80">
        <f t="shared" si="79"/>
        <v>191</v>
      </c>
      <c r="I758" s="83">
        <v>150</v>
      </c>
      <c r="J758" s="81">
        <f t="shared" si="80"/>
        <v>28650</v>
      </c>
      <c r="L758" s="12" t="s">
        <v>160</v>
      </c>
      <c r="M758" s="12" t="s">
        <v>108</v>
      </c>
      <c r="N758" s="12">
        <v>2</v>
      </c>
      <c r="O758" s="12">
        <v>161</v>
      </c>
      <c r="P758" s="81">
        <v>100</v>
      </c>
      <c r="Q758" s="81">
        <v>6800</v>
      </c>
      <c r="R758" s="80">
        <f t="shared" si="81"/>
        <v>1094800</v>
      </c>
      <c r="S758" s="12">
        <v>30</v>
      </c>
      <c r="U758" s="80">
        <f t="shared" si="82"/>
        <v>1094800</v>
      </c>
      <c r="V758" s="81">
        <f t="shared" si="83"/>
        <v>1123450</v>
      </c>
      <c r="W758" s="80">
        <f t="shared" si="84"/>
        <v>1123450</v>
      </c>
      <c r="Y758" s="81">
        <f t="shared" si="85"/>
        <v>1123450</v>
      </c>
    </row>
    <row r="759" spans="1:25" s="85" customFormat="1" x14ac:dyDescent="0.55000000000000004">
      <c r="A759" s="53"/>
      <c r="B759" s="23"/>
      <c r="C759" s="12"/>
      <c r="D759" s="12"/>
      <c r="E759" s="12"/>
      <c r="F759" s="12"/>
      <c r="G759" s="12"/>
      <c r="H759" s="80">
        <f t="shared" si="79"/>
        <v>0</v>
      </c>
      <c r="I759" s="83"/>
      <c r="J759" s="81">
        <f t="shared" si="80"/>
        <v>0</v>
      </c>
      <c r="L759" s="12"/>
      <c r="M759" s="12" t="s">
        <v>108</v>
      </c>
      <c r="N759" s="12">
        <v>2</v>
      </c>
      <c r="O759" s="12">
        <v>109.25</v>
      </c>
      <c r="P759" s="81">
        <v>100</v>
      </c>
      <c r="Q759" s="81">
        <v>6800</v>
      </c>
      <c r="R759" s="80">
        <f t="shared" si="81"/>
        <v>742900</v>
      </c>
      <c r="S759" s="12">
        <v>30</v>
      </c>
      <c r="U759" s="80">
        <f t="shared" si="82"/>
        <v>742900</v>
      </c>
      <c r="V759" s="81">
        <f t="shared" si="83"/>
        <v>742900</v>
      </c>
      <c r="W759" s="80">
        <f t="shared" si="84"/>
        <v>742900</v>
      </c>
      <c r="Y759" s="81">
        <f t="shared" si="85"/>
        <v>742900</v>
      </c>
    </row>
    <row r="760" spans="1:25" s="85" customFormat="1" x14ac:dyDescent="0.55000000000000004">
      <c r="A760" s="53"/>
      <c r="B760" s="23"/>
      <c r="C760" s="12"/>
      <c r="D760" s="12"/>
      <c r="E760" s="12"/>
      <c r="F760" s="12"/>
      <c r="G760" s="12"/>
      <c r="H760" s="80">
        <f t="shared" si="79"/>
        <v>0</v>
      </c>
      <c r="I760" s="83"/>
      <c r="J760" s="81">
        <f t="shared" si="80"/>
        <v>0</v>
      </c>
      <c r="L760" s="12"/>
      <c r="M760" s="12" t="s">
        <v>161</v>
      </c>
      <c r="N760" s="12">
        <v>2</v>
      </c>
      <c r="O760" s="12">
        <v>6</v>
      </c>
      <c r="P760" s="81">
        <v>100</v>
      </c>
      <c r="Q760" s="81">
        <v>6800</v>
      </c>
      <c r="R760" s="80">
        <f t="shared" si="81"/>
        <v>40800</v>
      </c>
      <c r="S760" s="12">
        <v>30</v>
      </c>
      <c r="U760" s="80">
        <f t="shared" si="82"/>
        <v>40800</v>
      </c>
      <c r="V760" s="81">
        <f t="shared" si="83"/>
        <v>40800</v>
      </c>
      <c r="W760" s="80">
        <f t="shared" si="84"/>
        <v>40800</v>
      </c>
      <c r="Y760" s="81">
        <f t="shared" si="85"/>
        <v>40800</v>
      </c>
    </row>
    <row r="761" spans="1:25" s="85" customFormat="1" x14ac:dyDescent="0.55000000000000004">
      <c r="A761" s="53"/>
      <c r="B761" s="23" t="s">
        <v>23</v>
      </c>
      <c r="C761" s="12">
        <v>14852</v>
      </c>
      <c r="D761" s="12">
        <v>0</v>
      </c>
      <c r="E761" s="12">
        <v>2</v>
      </c>
      <c r="F761" s="12">
        <v>65</v>
      </c>
      <c r="G761" s="12">
        <v>1</v>
      </c>
      <c r="H761" s="80">
        <f t="shared" si="79"/>
        <v>265</v>
      </c>
      <c r="I761" s="83">
        <v>130</v>
      </c>
      <c r="J761" s="81">
        <f t="shared" si="80"/>
        <v>34450</v>
      </c>
      <c r="L761" s="12"/>
      <c r="M761" s="12"/>
      <c r="N761" s="12"/>
      <c r="O761" s="12"/>
      <c r="R761" s="80">
        <f t="shared" si="81"/>
        <v>0</v>
      </c>
      <c r="S761" s="12"/>
      <c r="U761" s="80">
        <f t="shared" si="82"/>
        <v>0</v>
      </c>
      <c r="V761" s="81">
        <f t="shared" si="83"/>
        <v>34450</v>
      </c>
      <c r="W761" s="80">
        <f t="shared" si="84"/>
        <v>0</v>
      </c>
      <c r="Y761" s="81">
        <f t="shared" si="85"/>
        <v>34450</v>
      </c>
    </row>
    <row r="762" spans="1:25" s="85" customFormat="1" x14ac:dyDescent="0.55000000000000004">
      <c r="A762" s="53"/>
      <c r="B762" s="23" t="s">
        <v>23</v>
      </c>
      <c r="C762" s="12">
        <v>15075</v>
      </c>
      <c r="D762" s="12">
        <v>0</v>
      </c>
      <c r="E762" s="12">
        <v>1</v>
      </c>
      <c r="F762" s="12">
        <v>69</v>
      </c>
      <c r="G762" s="12">
        <v>1</v>
      </c>
      <c r="H762" s="80">
        <f t="shared" si="79"/>
        <v>169</v>
      </c>
      <c r="I762" s="83">
        <v>150</v>
      </c>
      <c r="J762" s="81">
        <f t="shared" si="80"/>
        <v>25350</v>
      </c>
      <c r="L762" s="12"/>
      <c r="M762" s="12"/>
      <c r="N762" s="12"/>
      <c r="O762" s="12"/>
      <c r="R762" s="80">
        <f t="shared" si="81"/>
        <v>0</v>
      </c>
      <c r="S762" s="12"/>
      <c r="U762" s="80">
        <f t="shared" si="82"/>
        <v>0</v>
      </c>
      <c r="V762" s="81">
        <f t="shared" si="83"/>
        <v>25350</v>
      </c>
      <c r="W762" s="80">
        <f t="shared" si="84"/>
        <v>0</v>
      </c>
      <c r="Y762" s="81">
        <f t="shared" si="85"/>
        <v>25350</v>
      </c>
    </row>
    <row r="763" spans="1:25" s="85" customFormat="1" x14ac:dyDescent="0.55000000000000004">
      <c r="A763" s="53"/>
      <c r="B763" s="23" t="s">
        <v>23</v>
      </c>
      <c r="C763" s="12">
        <v>15856</v>
      </c>
      <c r="D763" s="12">
        <v>1</v>
      </c>
      <c r="E763" s="12">
        <v>0</v>
      </c>
      <c r="F763" s="12">
        <v>97</v>
      </c>
      <c r="G763" s="12">
        <v>1</v>
      </c>
      <c r="H763" s="80">
        <f t="shared" si="79"/>
        <v>497</v>
      </c>
      <c r="I763" s="83">
        <v>100</v>
      </c>
      <c r="J763" s="81">
        <f t="shared" si="80"/>
        <v>49700</v>
      </c>
      <c r="L763" s="12"/>
      <c r="M763" s="12"/>
      <c r="N763" s="12"/>
      <c r="O763" s="12"/>
      <c r="R763" s="80">
        <f t="shared" si="81"/>
        <v>0</v>
      </c>
      <c r="S763" s="12"/>
      <c r="U763" s="80">
        <f t="shared" si="82"/>
        <v>0</v>
      </c>
      <c r="V763" s="81">
        <f t="shared" si="83"/>
        <v>49700</v>
      </c>
      <c r="W763" s="80">
        <f t="shared" si="84"/>
        <v>0</v>
      </c>
      <c r="Y763" s="81">
        <f t="shared" si="85"/>
        <v>49700</v>
      </c>
    </row>
    <row r="764" spans="1:25" s="85" customFormat="1" x14ac:dyDescent="0.55000000000000004">
      <c r="A764" s="53"/>
      <c r="B764" s="23" t="s">
        <v>23</v>
      </c>
      <c r="C764" s="12">
        <v>15901</v>
      </c>
      <c r="D764" s="12">
        <v>2</v>
      </c>
      <c r="E764" s="12">
        <v>1</v>
      </c>
      <c r="F764" s="12">
        <v>34</v>
      </c>
      <c r="G764" s="12">
        <v>1</v>
      </c>
      <c r="H764" s="80">
        <f t="shared" si="79"/>
        <v>934</v>
      </c>
      <c r="I764" s="83">
        <v>100</v>
      </c>
      <c r="J764" s="81">
        <f t="shared" si="80"/>
        <v>93400</v>
      </c>
      <c r="L764" s="12"/>
      <c r="M764" s="12"/>
      <c r="N764" s="12"/>
      <c r="O764" s="12"/>
      <c r="R764" s="80">
        <f t="shared" si="81"/>
        <v>0</v>
      </c>
      <c r="S764" s="12"/>
      <c r="U764" s="80">
        <f t="shared" si="82"/>
        <v>0</v>
      </c>
      <c r="V764" s="81">
        <f t="shared" si="83"/>
        <v>93400</v>
      </c>
      <c r="W764" s="80">
        <f t="shared" si="84"/>
        <v>0</v>
      </c>
      <c r="Y764" s="81">
        <f t="shared" si="85"/>
        <v>93400</v>
      </c>
    </row>
    <row r="765" spans="1:25" s="87" customFormat="1" x14ac:dyDescent="0.55000000000000004">
      <c r="A765" s="54"/>
      <c r="B765" s="47"/>
      <c r="C765" s="48"/>
      <c r="D765" s="48"/>
      <c r="E765" s="48"/>
      <c r="F765" s="48"/>
      <c r="G765" s="48"/>
      <c r="H765" s="86"/>
      <c r="I765" s="48"/>
      <c r="J765" s="86"/>
      <c r="L765" s="48"/>
      <c r="M765" s="48"/>
      <c r="N765" s="48"/>
      <c r="O765" s="48"/>
      <c r="R765" s="86"/>
      <c r="S765" s="48"/>
      <c r="U765" s="86"/>
      <c r="V765" s="86"/>
      <c r="W765" s="86"/>
      <c r="Y765" s="86"/>
    </row>
    <row r="766" spans="1:25" s="85" customFormat="1" x14ac:dyDescent="0.55000000000000004">
      <c r="A766" s="53">
        <v>178</v>
      </c>
      <c r="B766" s="23" t="s">
        <v>23</v>
      </c>
      <c r="C766" s="12">
        <v>16002</v>
      </c>
      <c r="D766" s="12">
        <v>2</v>
      </c>
      <c r="E766" s="12">
        <v>0</v>
      </c>
      <c r="F766" s="12">
        <v>40</v>
      </c>
      <c r="G766" s="12">
        <v>1</v>
      </c>
      <c r="H766" s="80">
        <f t="shared" si="79"/>
        <v>840</v>
      </c>
      <c r="I766" s="83">
        <v>100</v>
      </c>
      <c r="J766" s="81">
        <f t="shared" si="80"/>
        <v>84000</v>
      </c>
      <c r="L766" s="12"/>
      <c r="M766" s="12"/>
      <c r="N766" s="12"/>
      <c r="O766" s="12"/>
      <c r="R766" s="80">
        <f t="shared" si="81"/>
        <v>0</v>
      </c>
      <c r="S766" s="12"/>
      <c r="U766" s="80">
        <f t="shared" si="82"/>
        <v>0</v>
      </c>
      <c r="V766" s="81">
        <f t="shared" si="83"/>
        <v>84000</v>
      </c>
      <c r="W766" s="80">
        <f t="shared" si="84"/>
        <v>0</v>
      </c>
      <c r="Y766" s="81">
        <f t="shared" si="85"/>
        <v>84000</v>
      </c>
    </row>
    <row r="767" spans="1:25" s="87" customFormat="1" x14ac:dyDescent="0.55000000000000004">
      <c r="A767" s="54"/>
      <c r="B767" s="47"/>
      <c r="C767" s="48"/>
      <c r="D767" s="48"/>
      <c r="E767" s="48"/>
      <c r="F767" s="48"/>
      <c r="G767" s="48"/>
      <c r="H767" s="86"/>
      <c r="I767" s="48"/>
      <c r="J767" s="86"/>
      <c r="L767" s="48"/>
      <c r="M767" s="48"/>
      <c r="N767" s="48"/>
      <c r="O767" s="48"/>
      <c r="R767" s="86"/>
      <c r="S767" s="48"/>
      <c r="U767" s="86"/>
      <c r="V767" s="86"/>
      <c r="W767" s="86"/>
      <c r="Y767" s="86"/>
    </row>
    <row r="768" spans="1:25" s="85" customFormat="1" x14ac:dyDescent="0.55000000000000004">
      <c r="A768" s="53">
        <v>179</v>
      </c>
      <c r="B768" s="23" t="s">
        <v>23</v>
      </c>
      <c r="C768" s="12">
        <v>15897</v>
      </c>
      <c r="D768" s="12">
        <v>5</v>
      </c>
      <c r="E768" s="12">
        <v>0</v>
      </c>
      <c r="F768" s="12">
        <v>37</v>
      </c>
      <c r="G768" s="12">
        <v>1</v>
      </c>
      <c r="H768" s="80">
        <f t="shared" si="79"/>
        <v>2037</v>
      </c>
      <c r="I768" s="83">
        <v>100</v>
      </c>
      <c r="J768" s="81">
        <f t="shared" si="80"/>
        <v>203700</v>
      </c>
      <c r="L768" s="12"/>
      <c r="M768" s="12"/>
      <c r="N768" s="12"/>
      <c r="O768" s="12"/>
      <c r="R768" s="80">
        <f t="shared" si="81"/>
        <v>0</v>
      </c>
      <c r="S768" s="12"/>
      <c r="U768" s="80">
        <f t="shared" si="82"/>
        <v>0</v>
      </c>
      <c r="V768" s="81">
        <f t="shared" si="83"/>
        <v>203700</v>
      </c>
      <c r="W768" s="80">
        <f t="shared" si="84"/>
        <v>0</v>
      </c>
      <c r="Y768" s="81">
        <f t="shared" si="85"/>
        <v>203700</v>
      </c>
    </row>
    <row r="769" spans="1:25" s="87" customFormat="1" x14ac:dyDescent="0.55000000000000004">
      <c r="A769" s="54"/>
      <c r="B769" s="47"/>
      <c r="C769" s="48"/>
      <c r="D769" s="48"/>
      <c r="E769" s="48"/>
      <c r="F769" s="48"/>
      <c r="G769" s="48"/>
      <c r="H769" s="86"/>
      <c r="I769" s="48"/>
      <c r="J769" s="86"/>
      <c r="L769" s="48"/>
      <c r="M769" s="48"/>
      <c r="N769" s="48"/>
      <c r="O769" s="48"/>
      <c r="R769" s="86"/>
      <c r="S769" s="48"/>
      <c r="U769" s="86"/>
      <c r="V769" s="86"/>
      <c r="W769" s="86"/>
      <c r="Y769" s="86"/>
    </row>
    <row r="770" spans="1:25" s="85" customFormat="1" x14ac:dyDescent="0.55000000000000004">
      <c r="A770" s="53">
        <v>180</v>
      </c>
      <c r="B770" s="23" t="s">
        <v>23</v>
      </c>
      <c r="C770" s="12">
        <v>14853</v>
      </c>
      <c r="D770" s="12">
        <v>0</v>
      </c>
      <c r="E770" s="12">
        <v>2</v>
      </c>
      <c r="F770" s="12">
        <v>58</v>
      </c>
      <c r="G770" s="12">
        <v>2</v>
      </c>
      <c r="H770" s="80">
        <f t="shared" si="79"/>
        <v>258</v>
      </c>
      <c r="I770" s="83">
        <v>130</v>
      </c>
      <c r="J770" s="81">
        <f t="shared" si="80"/>
        <v>33540</v>
      </c>
      <c r="L770" s="12" t="s">
        <v>160</v>
      </c>
      <c r="M770" s="12" t="s">
        <v>60</v>
      </c>
      <c r="N770" s="12">
        <v>2</v>
      </c>
      <c r="O770" s="12">
        <v>120</v>
      </c>
      <c r="P770" s="81">
        <v>100</v>
      </c>
      <c r="Q770" s="81">
        <v>6800</v>
      </c>
      <c r="R770" s="80">
        <f t="shared" si="81"/>
        <v>816000</v>
      </c>
      <c r="S770" s="12">
        <v>4</v>
      </c>
      <c r="U770" s="80">
        <f t="shared" si="82"/>
        <v>816000</v>
      </c>
      <c r="V770" s="81">
        <f t="shared" si="83"/>
        <v>849540</v>
      </c>
      <c r="W770" s="80">
        <f t="shared" si="84"/>
        <v>849540</v>
      </c>
      <c r="Y770" s="81">
        <f t="shared" si="85"/>
        <v>849540</v>
      </c>
    </row>
    <row r="771" spans="1:25" s="85" customFormat="1" x14ac:dyDescent="0.55000000000000004">
      <c r="A771" s="53" t="s">
        <v>146</v>
      </c>
      <c r="B771" s="23" t="s">
        <v>23</v>
      </c>
      <c r="C771" s="12">
        <v>14868</v>
      </c>
      <c r="D771" s="12">
        <v>0</v>
      </c>
      <c r="E771" s="12">
        <v>2</v>
      </c>
      <c r="F771" s="12">
        <v>61</v>
      </c>
      <c r="G771" s="12">
        <v>1</v>
      </c>
      <c r="H771" s="80">
        <f t="shared" si="79"/>
        <v>261</v>
      </c>
      <c r="I771" s="83">
        <v>150</v>
      </c>
      <c r="J771" s="81">
        <f t="shared" si="80"/>
        <v>39150</v>
      </c>
      <c r="L771" s="12" t="s">
        <v>160</v>
      </c>
      <c r="M771" s="12" t="s">
        <v>66</v>
      </c>
      <c r="N771" s="12">
        <v>2</v>
      </c>
      <c r="O771" s="12">
        <v>143</v>
      </c>
      <c r="P771" s="81">
        <v>100</v>
      </c>
      <c r="Q771" s="81">
        <v>6800</v>
      </c>
      <c r="R771" s="80">
        <f t="shared" si="81"/>
        <v>972400</v>
      </c>
      <c r="S771" s="12">
        <v>25</v>
      </c>
      <c r="U771" s="80">
        <f t="shared" si="82"/>
        <v>972400</v>
      </c>
      <c r="V771" s="81">
        <f t="shared" si="83"/>
        <v>1011550</v>
      </c>
      <c r="W771" s="80">
        <f t="shared" si="84"/>
        <v>1011550</v>
      </c>
      <c r="Y771" s="81">
        <f t="shared" si="85"/>
        <v>1011550</v>
      </c>
    </row>
    <row r="772" spans="1:25" s="85" customFormat="1" x14ac:dyDescent="0.55000000000000004">
      <c r="A772" s="53"/>
      <c r="B772" s="23"/>
      <c r="C772" s="12"/>
      <c r="D772" s="12"/>
      <c r="E772" s="12"/>
      <c r="F772" s="12"/>
      <c r="G772" s="12"/>
      <c r="H772" s="80">
        <f t="shared" si="79"/>
        <v>0</v>
      </c>
      <c r="I772" s="83"/>
      <c r="J772" s="81">
        <f t="shared" si="80"/>
        <v>0</v>
      </c>
      <c r="L772" s="12"/>
      <c r="M772" s="12" t="s">
        <v>161</v>
      </c>
      <c r="N772" s="12">
        <v>2</v>
      </c>
      <c r="O772" s="12">
        <v>6</v>
      </c>
      <c r="P772" s="81">
        <v>100</v>
      </c>
      <c r="Q772" s="81">
        <v>6800</v>
      </c>
      <c r="R772" s="80">
        <f t="shared" si="81"/>
        <v>40800</v>
      </c>
      <c r="S772" s="12">
        <v>10</v>
      </c>
      <c r="U772" s="80">
        <f t="shared" si="82"/>
        <v>40800</v>
      </c>
      <c r="V772" s="81">
        <f t="shared" si="83"/>
        <v>40800</v>
      </c>
      <c r="W772" s="80">
        <f t="shared" si="84"/>
        <v>40800</v>
      </c>
      <c r="Y772" s="81">
        <f t="shared" si="85"/>
        <v>40800</v>
      </c>
    </row>
    <row r="773" spans="1:25" s="85" customFormat="1" x14ac:dyDescent="0.55000000000000004">
      <c r="A773" s="53"/>
      <c r="B773" s="23" t="s">
        <v>23</v>
      </c>
      <c r="C773" s="12">
        <v>15886</v>
      </c>
      <c r="D773" s="12">
        <v>1</v>
      </c>
      <c r="E773" s="12">
        <v>0</v>
      </c>
      <c r="F773" s="12">
        <v>24</v>
      </c>
      <c r="G773" s="12">
        <v>1</v>
      </c>
      <c r="H773" s="80">
        <f t="shared" si="79"/>
        <v>424</v>
      </c>
      <c r="I773" s="83">
        <v>100</v>
      </c>
      <c r="J773" s="81">
        <f t="shared" si="80"/>
        <v>42400</v>
      </c>
      <c r="L773" s="12"/>
      <c r="M773" s="12"/>
      <c r="N773" s="12"/>
      <c r="O773" s="12"/>
      <c r="R773" s="80">
        <f t="shared" si="81"/>
        <v>0</v>
      </c>
      <c r="S773" s="12"/>
      <c r="U773" s="80">
        <f t="shared" si="82"/>
        <v>0</v>
      </c>
      <c r="V773" s="81">
        <f t="shared" si="83"/>
        <v>42400</v>
      </c>
      <c r="W773" s="80">
        <f t="shared" si="84"/>
        <v>0</v>
      </c>
      <c r="Y773" s="81">
        <f t="shared" si="85"/>
        <v>42400</v>
      </c>
    </row>
    <row r="774" spans="1:25" s="87" customFormat="1" x14ac:dyDescent="0.55000000000000004">
      <c r="A774" s="54"/>
      <c r="B774" s="47"/>
      <c r="C774" s="48"/>
      <c r="D774" s="48"/>
      <c r="E774" s="48"/>
      <c r="F774" s="48"/>
      <c r="G774" s="48"/>
      <c r="H774" s="86"/>
      <c r="I774" s="48"/>
      <c r="J774" s="86"/>
      <c r="L774" s="48"/>
      <c r="M774" s="48"/>
      <c r="N774" s="48"/>
      <c r="O774" s="48"/>
      <c r="R774" s="86"/>
      <c r="S774" s="48"/>
      <c r="U774" s="86"/>
      <c r="V774" s="86"/>
      <c r="W774" s="86"/>
      <c r="Y774" s="86"/>
    </row>
    <row r="775" spans="1:25" s="85" customFormat="1" x14ac:dyDescent="0.55000000000000004">
      <c r="A775" s="53">
        <v>181</v>
      </c>
      <c r="B775" s="23" t="s">
        <v>23</v>
      </c>
      <c r="C775" s="12">
        <v>14877</v>
      </c>
      <c r="D775" s="12">
        <v>0</v>
      </c>
      <c r="E775" s="12">
        <v>2</v>
      </c>
      <c r="F775" s="12">
        <v>26</v>
      </c>
      <c r="G775" s="12">
        <v>2</v>
      </c>
      <c r="H775" s="80">
        <f t="shared" ref="H775:H833" si="86">+(D775*400)+(E775*100)+F775</f>
        <v>226</v>
      </c>
      <c r="I775" s="83">
        <v>150</v>
      </c>
      <c r="J775" s="81">
        <f t="shared" ref="J775:J833" si="87">H775*I775</f>
        <v>33900</v>
      </c>
      <c r="L775" s="12" t="s">
        <v>160</v>
      </c>
      <c r="M775" s="12" t="s">
        <v>66</v>
      </c>
      <c r="N775" s="12">
        <v>2</v>
      </c>
      <c r="O775" s="12">
        <v>113.75</v>
      </c>
      <c r="P775" s="81">
        <v>100</v>
      </c>
      <c r="Q775" s="81">
        <v>6800</v>
      </c>
      <c r="R775" s="80">
        <f t="shared" ref="R775:R835" si="88">O775*Q775</f>
        <v>773500</v>
      </c>
      <c r="S775" s="12">
        <v>32</v>
      </c>
      <c r="U775" s="80">
        <f t="shared" ref="U775:U835" si="89">R775*(100-T775)/100</f>
        <v>773500</v>
      </c>
      <c r="V775" s="81">
        <f t="shared" ref="V775:V835" si="90">J775+U775</f>
        <v>807400</v>
      </c>
      <c r="W775" s="80">
        <f t="shared" ref="W775:W835" si="91">V775*P775/100</f>
        <v>807400</v>
      </c>
      <c r="Y775" s="81">
        <f t="shared" ref="Y775:Y835" si="92">J775+U775</f>
        <v>807400</v>
      </c>
    </row>
    <row r="776" spans="1:25" s="85" customFormat="1" x14ac:dyDescent="0.55000000000000004">
      <c r="A776" s="53"/>
      <c r="B776" s="23"/>
      <c r="C776" s="12"/>
      <c r="D776" s="12"/>
      <c r="E776" s="12"/>
      <c r="F776" s="12"/>
      <c r="G776" s="12"/>
      <c r="H776" s="80">
        <f t="shared" si="86"/>
        <v>0</v>
      </c>
      <c r="I776" s="83"/>
      <c r="J776" s="81">
        <f t="shared" si="87"/>
        <v>0</v>
      </c>
      <c r="L776" s="12" t="s">
        <v>160</v>
      </c>
      <c r="M776" s="12" t="s">
        <v>66</v>
      </c>
      <c r="N776" s="12">
        <v>2</v>
      </c>
      <c r="O776" s="12">
        <v>66</v>
      </c>
      <c r="P776" s="81">
        <v>100</v>
      </c>
      <c r="Q776" s="81">
        <v>6800</v>
      </c>
      <c r="R776" s="80">
        <f t="shared" si="88"/>
        <v>448800</v>
      </c>
      <c r="S776" s="12">
        <v>25</v>
      </c>
      <c r="U776" s="80">
        <f t="shared" si="89"/>
        <v>448800</v>
      </c>
      <c r="V776" s="81">
        <f t="shared" si="90"/>
        <v>448800</v>
      </c>
      <c r="W776" s="80">
        <f t="shared" si="91"/>
        <v>448800</v>
      </c>
      <c r="Y776" s="81">
        <f t="shared" si="92"/>
        <v>448800</v>
      </c>
    </row>
    <row r="777" spans="1:25" s="85" customFormat="1" x14ac:dyDescent="0.55000000000000004">
      <c r="A777" s="53"/>
      <c r="B777" s="23"/>
      <c r="C777" s="12"/>
      <c r="D777" s="12"/>
      <c r="E777" s="12"/>
      <c r="F777" s="12"/>
      <c r="G777" s="12"/>
      <c r="H777" s="80">
        <f t="shared" si="86"/>
        <v>0</v>
      </c>
      <c r="I777" s="83"/>
      <c r="J777" s="81">
        <f t="shared" si="87"/>
        <v>0</v>
      </c>
      <c r="L777" s="12"/>
      <c r="M777" s="12" t="s">
        <v>161</v>
      </c>
      <c r="N777" s="12">
        <v>2</v>
      </c>
      <c r="O777" s="12">
        <v>6</v>
      </c>
      <c r="P777" s="81">
        <v>100</v>
      </c>
      <c r="Q777" s="81">
        <v>6800</v>
      </c>
      <c r="R777" s="80">
        <f t="shared" si="88"/>
        <v>40800</v>
      </c>
      <c r="S777" s="12">
        <v>32</v>
      </c>
      <c r="U777" s="80">
        <f t="shared" si="89"/>
        <v>40800</v>
      </c>
      <c r="V777" s="81">
        <f t="shared" si="90"/>
        <v>40800</v>
      </c>
      <c r="W777" s="80">
        <f t="shared" si="91"/>
        <v>40800</v>
      </c>
      <c r="Y777" s="81">
        <f t="shared" si="92"/>
        <v>40800</v>
      </c>
    </row>
    <row r="778" spans="1:25" s="85" customFormat="1" x14ac:dyDescent="0.55000000000000004">
      <c r="A778" s="53"/>
      <c r="B778" s="23"/>
      <c r="C778" s="12"/>
      <c r="D778" s="12"/>
      <c r="E778" s="12"/>
      <c r="F778" s="12"/>
      <c r="G778" s="12"/>
      <c r="H778" s="80">
        <f t="shared" si="86"/>
        <v>0</v>
      </c>
      <c r="I778" s="83"/>
      <c r="J778" s="81">
        <f t="shared" si="87"/>
        <v>0</v>
      </c>
      <c r="L778" s="12"/>
      <c r="M778" s="12" t="s">
        <v>66</v>
      </c>
      <c r="N778" s="12">
        <v>2</v>
      </c>
      <c r="O778" s="12">
        <v>60</v>
      </c>
      <c r="P778" s="81">
        <v>100</v>
      </c>
      <c r="Q778" s="81">
        <v>6800</v>
      </c>
      <c r="R778" s="80">
        <f t="shared" si="88"/>
        <v>408000</v>
      </c>
      <c r="S778" s="12">
        <v>15</v>
      </c>
      <c r="U778" s="80">
        <f t="shared" si="89"/>
        <v>408000</v>
      </c>
      <c r="V778" s="81">
        <f t="shared" si="90"/>
        <v>408000</v>
      </c>
      <c r="W778" s="80">
        <f t="shared" si="91"/>
        <v>408000</v>
      </c>
      <c r="Y778" s="81">
        <f t="shared" si="92"/>
        <v>408000</v>
      </c>
    </row>
    <row r="779" spans="1:25" s="85" customFormat="1" x14ac:dyDescent="0.55000000000000004">
      <c r="A779" s="53"/>
      <c r="B779" s="23" t="s">
        <v>23</v>
      </c>
      <c r="C779" s="12">
        <v>15139</v>
      </c>
      <c r="D779" s="12">
        <v>3</v>
      </c>
      <c r="E779" s="12">
        <v>2</v>
      </c>
      <c r="F779" s="12">
        <v>45</v>
      </c>
      <c r="G779" s="12">
        <v>1</v>
      </c>
      <c r="H779" s="80">
        <f t="shared" si="86"/>
        <v>1445</v>
      </c>
      <c r="I779" s="83">
        <v>100</v>
      </c>
      <c r="J779" s="81">
        <f t="shared" si="87"/>
        <v>144500</v>
      </c>
      <c r="L779" s="12"/>
      <c r="M779" s="12"/>
      <c r="N779" s="12"/>
      <c r="O779" s="12"/>
      <c r="R779" s="80">
        <f t="shared" si="88"/>
        <v>0</v>
      </c>
      <c r="S779" s="12"/>
      <c r="U779" s="80">
        <f t="shared" si="89"/>
        <v>0</v>
      </c>
      <c r="V779" s="81">
        <f t="shared" si="90"/>
        <v>144500</v>
      </c>
      <c r="W779" s="80">
        <f t="shared" si="91"/>
        <v>0</v>
      </c>
      <c r="Y779" s="81">
        <f t="shared" si="92"/>
        <v>144500</v>
      </c>
    </row>
    <row r="780" spans="1:25" s="85" customFormat="1" x14ac:dyDescent="0.55000000000000004">
      <c r="A780" s="53"/>
      <c r="B780" s="23" t="s">
        <v>23</v>
      </c>
      <c r="C780" s="12">
        <v>15393</v>
      </c>
      <c r="D780" s="12">
        <v>0</v>
      </c>
      <c r="E780" s="12">
        <v>1</v>
      </c>
      <c r="F780" s="12">
        <v>80</v>
      </c>
      <c r="G780" s="12">
        <v>1</v>
      </c>
      <c r="H780" s="80">
        <f t="shared" si="86"/>
        <v>180</v>
      </c>
      <c r="I780" s="83">
        <v>100</v>
      </c>
      <c r="J780" s="81">
        <f t="shared" si="87"/>
        <v>18000</v>
      </c>
      <c r="L780" s="12"/>
      <c r="M780" s="12"/>
      <c r="N780" s="12"/>
      <c r="O780" s="12"/>
      <c r="R780" s="80">
        <f t="shared" si="88"/>
        <v>0</v>
      </c>
      <c r="S780" s="12"/>
      <c r="U780" s="80">
        <f t="shared" si="89"/>
        <v>0</v>
      </c>
      <c r="V780" s="81">
        <f t="shared" si="90"/>
        <v>18000</v>
      </c>
      <c r="W780" s="80">
        <f t="shared" si="91"/>
        <v>0</v>
      </c>
      <c r="Y780" s="81">
        <f t="shared" si="92"/>
        <v>18000</v>
      </c>
    </row>
    <row r="781" spans="1:25" s="87" customFormat="1" x14ac:dyDescent="0.55000000000000004">
      <c r="A781" s="54"/>
      <c r="B781" s="47"/>
      <c r="C781" s="48"/>
      <c r="D781" s="48"/>
      <c r="E781" s="48"/>
      <c r="F781" s="48"/>
      <c r="G781" s="48"/>
      <c r="H781" s="86"/>
      <c r="I781" s="48"/>
      <c r="J781" s="86"/>
      <c r="L781" s="48"/>
      <c r="M781" s="48"/>
      <c r="N781" s="48"/>
      <c r="O781" s="48"/>
      <c r="R781" s="86"/>
      <c r="S781" s="48"/>
      <c r="U781" s="86"/>
      <c r="V781" s="86"/>
      <c r="W781" s="86"/>
      <c r="Y781" s="86"/>
    </row>
    <row r="782" spans="1:25" s="85" customFormat="1" x14ac:dyDescent="0.55000000000000004">
      <c r="A782" s="53">
        <v>182</v>
      </c>
      <c r="B782" s="27" t="s">
        <v>23</v>
      </c>
      <c r="C782" s="26">
        <v>15016</v>
      </c>
      <c r="D782" s="26">
        <v>1</v>
      </c>
      <c r="E782" s="26">
        <v>1</v>
      </c>
      <c r="F782" s="26">
        <v>70</v>
      </c>
      <c r="G782" s="12">
        <v>2</v>
      </c>
      <c r="H782" s="80">
        <f t="shared" si="86"/>
        <v>570</v>
      </c>
      <c r="I782" s="83">
        <v>130</v>
      </c>
      <c r="J782" s="81">
        <f t="shared" si="87"/>
        <v>74100</v>
      </c>
      <c r="L782" s="26" t="s">
        <v>160</v>
      </c>
      <c r="M782" s="26" t="s">
        <v>108</v>
      </c>
      <c r="N782" s="26">
        <v>2</v>
      </c>
      <c r="O782" s="26">
        <v>118.25</v>
      </c>
      <c r="P782" s="81">
        <v>100</v>
      </c>
      <c r="Q782" s="81">
        <v>6800</v>
      </c>
      <c r="R782" s="80">
        <f t="shared" si="88"/>
        <v>804100</v>
      </c>
      <c r="S782" s="26">
        <v>20</v>
      </c>
      <c r="U782" s="80">
        <f t="shared" si="89"/>
        <v>804100</v>
      </c>
      <c r="V782" s="81">
        <f t="shared" si="90"/>
        <v>878200</v>
      </c>
      <c r="W782" s="80">
        <f t="shared" si="91"/>
        <v>878200</v>
      </c>
      <c r="Y782" s="81">
        <f t="shared" si="92"/>
        <v>878200</v>
      </c>
    </row>
    <row r="783" spans="1:25" s="85" customFormat="1" x14ac:dyDescent="0.55000000000000004">
      <c r="A783" s="56"/>
      <c r="B783" s="27"/>
      <c r="C783" s="26"/>
      <c r="D783" s="26"/>
      <c r="E783" s="26"/>
      <c r="F783" s="26"/>
      <c r="G783" s="12"/>
      <c r="H783" s="80">
        <f t="shared" si="86"/>
        <v>0</v>
      </c>
      <c r="I783" s="83"/>
      <c r="J783" s="81">
        <f t="shared" si="87"/>
        <v>0</v>
      </c>
      <c r="L783" s="26"/>
      <c r="M783" s="26" t="s">
        <v>108</v>
      </c>
      <c r="N783" s="26">
        <v>2</v>
      </c>
      <c r="O783" s="26">
        <v>118.25</v>
      </c>
      <c r="P783" s="81">
        <v>100</v>
      </c>
      <c r="Q783" s="81">
        <v>6800</v>
      </c>
      <c r="R783" s="80">
        <f t="shared" si="88"/>
        <v>804100</v>
      </c>
      <c r="S783" s="26">
        <v>20</v>
      </c>
      <c r="U783" s="80">
        <f t="shared" si="89"/>
        <v>804100</v>
      </c>
      <c r="V783" s="81">
        <f t="shared" si="90"/>
        <v>804100</v>
      </c>
      <c r="W783" s="80">
        <f t="shared" si="91"/>
        <v>804100</v>
      </c>
      <c r="Y783" s="81">
        <f t="shared" si="92"/>
        <v>804100</v>
      </c>
    </row>
    <row r="784" spans="1:25" s="85" customFormat="1" x14ac:dyDescent="0.55000000000000004">
      <c r="A784" s="56"/>
      <c r="B784" s="27"/>
      <c r="C784" s="26"/>
      <c r="D784" s="26"/>
      <c r="E784" s="26"/>
      <c r="F784" s="26"/>
      <c r="G784" s="12"/>
      <c r="H784" s="80">
        <f t="shared" si="86"/>
        <v>0</v>
      </c>
      <c r="I784" s="83"/>
      <c r="J784" s="81">
        <f t="shared" si="87"/>
        <v>0</v>
      </c>
      <c r="L784" s="26"/>
      <c r="M784" s="26" t="s">
        <v>161</v>
      </c>
      <c r="N784" s="26">
        <v>2</v>
      </c>
      <c r="O784" s="26">
        <v>10</v>
      </c>
      <c r="P784" s="81">
        <v>100</v>
      </c>
      <c r="Q784" s="81">
        <v>6800</v>
      </c>
      <c r="R784" s="80">
        <f t="shared" si="88"/>
        <v>68000</v>
      </c>
      <c r="S784" s="26">
        <v>20</v>
      </c>
      <c r="U784" s="80">
        <f t="shared" si="89"/>
        <v>68000</v>
      </c>
      <c r="V784" s="81">
        <f t="shared" si="90"/>
        <v>68000</v>
      </c>
      <c r="W784" s="80">
        <f t="shared" si="91"/>
        <v>68000</v>
      </c>
      <c r="Y784" s="81">
        <f t="shared" si="92"/>
        <v>68000</v>
      </c>
    </row>
    <row r="785" spans="1:25" s="85" customFormat="1" x14ac:dyDescent="0.55000000000000004">
      <c r="A785" s="56"/>
      <c r="B785" s="27" t="s">
        <v>23</v>
      </c>
      <c r="C785" s="26">
        <v>15456</v>
      </c>
      <c r="D785" s="26">
        <v>18</v>
      </c>
      <c r="E785" s="26">
        <v>2</v>
      </c>
      <c r="F785" s="26">
        <v>70</v>
      </c>
      <c r="G785" s="12">
        <v>1</v>
      </c>
      <c r="H785" s="80">
        <f t="shared" si="86"/>
        <v>7470</v>
      </c>
      <c r="I785" s="83">
        <v>100</v>
      </c>
      <c r="J785" s="81">
        <f t="shared" si="87"/>
        <v>747000</v>
      </c>
      <c r="L785" s="26"/>
      <c r="M785" s="26"/>
      <c r="N785" s="26"/>
      <c r="O785" s="26"/>
      <c r="R785" s="80">
        <f t="shared" si="88"/>
        <v>0</v>
      </c>
      <c r="S785" s="26"/>
      <c r="U785" s="80">
        <f t="shared" si="89"/>
        <v>0</v>
      </c>
      <c r="V785" s="81">
        <f t="shared" si="90"/>
        <v>747000</v>
      </c>
      <c r="W785" s="80">
        <f t="shared" si="91"/>
        <v>0</v>
      </c>
      <c r="Y785" s="81">
        <f t="shared" si="92"/>
        <v>747000</v>
      </c>
    </row>
    <row r="786" spans="1:25" s="85" customFormat="1" x14ac:dyDescent="0.55000000000000004">
      <c r="A786" s="53"/>
      <c r="B786" s="27" t="s">
        <v>23</v>
      </c>
      <c r="C786" s="26">
        <v>15976</v>
      </c>
      <c r="D786" s="26">
        <v>1</v>
      </c>
      <c r="E786" s="26">
        <v>2</v>
      </c>
      <c r="F786" s="26">
        <v>10</v>
      </c>
      <c r="G786" s="12">
        <v>1</v>
      </c>
      <c r="H786" s="80">
        <f t="shared" si="86"/>
        <v>610</v>
      </c>
      <c r="I786" s="83">
        <v>100</v>
      </c>
      <c r="J786" s="81">
        <f t="shared" si="87"/>
        <v>61000</v>
      </c>
      <c r="L786" s="26"/>
      <c r="M786" s="26"/>
      <c r="N786" s="26"/>
      <c r="O786" s="26"/>
      <c r="R786" s="80">
        <f t="shared" si="88"/>
        <v>0</v>
      </c>
      <c r="S786" s="26"/>
      <c r="U786" s="80">
        <f t="shared" si="89"/>
        <v>0</v>
      </c>
      <c r="V786" s="81">
        <f t="shared" si="90"/>
        <v>61000</v>
      </c>
      <c r="W786" s="80">
        <f t="shared" si="91"/>
        <v>0</v>
      </c>
      <c r="Y786" s="81">
        <f t="shared" si="92"/>
        <v>61000</v>
      </c>
    </row>
    <row r="787" spans="1:25" s="87" customFormat="1" x14ac:dyDescent="0.55000000000000004">
      <c r="A787" s="54"/>
      <c r="B787" s="47"/>
      <c r="C787" s="48"/>
      <c r="D787" s="48"/>
      <c r="E787" s="48"/>
      <c r="F787" s="48"/>
      <c r="G787" s="48"/>
      <c r="H787" s="86"/>
      <c r="I787" s="48"/>
      <c r="J787" s="86"/>
      <c r="L787" s="48"/>
      <c r="M787" s="48"/>
      <c r="N787" s="48"/>
      <c r="O787" s="48"/>
      <c r="R787" s="86"/>
      <c r="S787" s="48"/>
      <c r="U787" s="86"/>
      <c r="V787" s="86"/>
      <c r="W787" s="86"/>
      <c r="Y787" s="86"/>
    </row>
    <row r="788" spans="1:25" s="85" customFormat="1" x14ac:dyDescent="0.55000000000000004">
      <c r="A788" s="53">
        <v>183</v>
      </c>
      <c r="B788" s="23" t="s">
        <v>23</v>
      </c>
      <c r="C788" s="12">
        <v>14908</v>
      </c>
      <c r="D788" s="12">
        <v>0</v>
      </c>
      <c r="E788" s="12">
        <v>1</v>
      </c>
      <c r="F788" s="12">
        <v>81</v>
      </c>
      <c r="G788" s="12">
        <v>1</v>
      </c>
      <c r="H788" s="80">
        <f t="shared" si="86"/>
        <v>181</v>
      </c>
      <c r="I788" s="83">
        <v>130</v>
      </c>
      <c r="J788" s="81">
        <f t="shared" si="87"/>
        <v>23530</v>
      </c>
      <c r="L788" s="12"/>
      <c r="M788" s="12"/>
      <c r="N788" s="12"/>
      <c r="O788" s="12"/>
      <c r="R788" s="80">
        <f t="shared" si="88"/>
        <v>0</v>
      </c>
      <c r="S788" s="12"/>
      <c r="U788" s="80">
        <f t="shared" si="89"/>
        <v>0</v>
      </c>
      <c r="V788" s="81">
        <f t="shared" si="90"/>
        <v>23530</v>
      </c>
      <c r="W788" s="80">
        <f t="shared" si="91"/>
        <v>0</v>
      </c>
      <c r="Y788" s="81">
        <f t="shared" si="92"/>
        <v>23530</v>
      </c>
    </row>
    <row r="789" spans="1:25" s="87" customFormat="1" x14ac:dyDescent="0.55000000000000004">
      <c r="A789" s="54"/>
      <c r="B789" s="47"/>
      <c r="C789" s="48"/>
      <c r="D789" s="48"/>
      <c r="E789" s="48"/>
      <c r="F789" s="48"/>
      <c r="G789" s="48"/>
      <c r="H789" s="86"/>
      <c r="I789" s="48"/>
      <c r="J789" s="86"/>
      <c r="L789" s="48"/>
      <c r="M789" s="48"/>
      <c r="N789" s="48"/>
      <c r="O789" s="48"/>
      <c r="R789" s="86"/>
      <c r="S789" s="48"/>
      <c r="U789" s="86"/>
      <c r="V789" s="86"/>
      <c r="W789" s="86"/>
      <c r="Y789" s="86"/>
    </row>
    <row r="790" spans="1:25" s="85" customFormat="1" x14ac:dyDescent="0.55000000000000004">
      <c r="A790" s="53">
        <v>184</v>
      </c>
      <c r="B790" s="23" t="s">
        <v>23</v>
      </c>
      <c r="C790" s="12">
        <v>12011</v>
      </c>
      <c r="D790" s="12">
        <v>1</v>
      </c>
      <c r="E790" s="12">
        <v>2</v>
      </c>
      <c r="F790" s="12">
        <v>51</v>
      </c>
      <c r="G790" s="12">
        <v>2</v>
      </c>
      <c r="H790" s="80">
        <f t="shared" si="86"/>
        <v>651</v>
      </c>
      <c r="I790" s="83">
        <v>130</v>
      </c>
      <c r="J790" s="81">
        <f t="shared" si="87"/>
        <v>84630</v>
      </c>
      <c r="L790" s="12" t="s">
        <v>160</v>
      </c>
      <c r="M790" s="26" t="s">
        <v>108</v>
      </c>
      <c r="N790" s="12">
        <v>2</v>
      </c>
      <c r="O790" s="12">
        <v>210</v>
      </c>
      <c r="P790" s="81">
        <v>100</v>
      </c>
      <c r="Q790" s="81">
        <v>6800</v>
      </c>
      <c r="R790" s="80">
        <f t="shared" si="88"/>
        <v>1428000</v>
      </c>
      <c r="S790" s="12">
        <v>30</v>
      </c>
      <c r="U790" s="80">
        <f t="shared" si="89"/>
        <v>1428000</v>
      </c>
      <c r="V790" s="81">
        <f t="shared" si="90"/>
        <v>1512630</v>
      </c>
      <c r="W790" s="80">
        <f t="shared" si="91"/>
        <v>1512630</v>
      </c>
      <c r="Y790" s="81">
        <f t="shared" si="92"/>
        <v>1512630</v>
      </c>
    </row>
    <row r="791" spans="1:25" s="85" customFormat="1" x14ac:dyDescent="0.55000000000000004">
      <c r="A791" s="53"/>
      <c r="B791" s="23"/>
      <c r="C791" s="12"/>
      <c r="D791" s="12"/>
      <c r="E791" s="12"/>
      <c r="F791" s="12"/>
      <c r="G791" s="12"/>
      <c r="H791" s="80">
        <f t="shared" si="86"/>
        <v>0</v>
      </c>
      <c r="I791" s="83"/>
      <c r="J791" s="81">
        <f t="shared" si="87"/>
        <v>0</v>
      </c>
      <c r="L791" s="12"/>
      <c r="M791" s="26" t="s">
        <v>108</v>
      </c>
      <c r="N791" s="12">
        <v>2</v>
      </c>
      <c r="O791" s="12">
        <v>165</v>
      </c>
      <c r="P791" s="81">
        <v>100</v>
      </c>
      <c r="Q791" s="81">
        <v>6800</v>
      </c>
      <c r="R791" s="80">
        <f t="shared" si="88"/>
        <v>1122000</v>
      </c>
      <c r="S791" s="12">
        <v>30</v>
      </c>
      <c r="U791" s="80">
        <f t="shared" si="89"/>
        <v>1122000</v>
      </c>
      <c r="V791" s="81">
        <f t="shared" si="90"/>
        <v>1122000</v>
      </c>
      <c r="W791" s="80">
        <f t="shared" si="91"/>
        <v>1122000</v>
      </c>
      <c r="Y791" s="81">
        <f t="shared" si="92"/>
        <v>1122000</v>
      </c>
    </row>
    <row r="792" spans="1:25" s="85" customFormat="1" x14ac:dyDescent="0.55000000000000004">
      <c r="A792" s="53"/>
      <c r="B792" s="23"/>
      <c r="C792" s="12"/>
      <c r="D792" s="12"/>
      <c r="E792" s="12"/>
      <c r="F792" s="12"/>
      <c r="G792" s="12"/>
      <c r="H792" s="80">
        <f t="shared" si="86"/>
        <v>0</v>
      </c>
      <c r="I792" s="83"/>
      <c r="J792" s="81">
        <f t="shared" si="87"/>
        <v>0</v>
      </c>
      <c r="L792" s="12"/>
      <c r="M792" s="12" t="s">
        <v>161</v>
      </c>
      <c r="N792" s="12">
        <v>2</v>
      </c>
      <c r="O792" s="12">
        <v>8</v>
      </c>
      <c r="P792" s="81">
        <v>100</v>
      </c>
      <c r="Q792" s="81">
        <v>6800</v>
      </c>
      <c r="R792" s="80">
        <f t="shared" si="88"/>
        <v>54400</v>
      </c>
      <c r="S792" s="12">
        <v>15</v>
      </c>
      <c r="U792" s="80">
        <f t="shared" si="89"/>
        <v>54400</v>
      </c>
      <c r="V792" s="81">
        <f t="shared" si="90"/>
        <v>54400</v>
      </c>
      <c r="W792" s="80">
        <f t="shared" si="91"/>
        <v>54400</v>
      </c>
      <c r="Y792" s="81">
        <f t="shared" si="92"/>
        <v>54400</v>
      </c>
    </row>
    <row r="793" spans="1:25" s="85" customFormat="1" x14ac:dyDescent="0.55000000000000004">
      <c r="A793" s="53"/>
      <c r="B793" s="23" t="s">
        <v>23</v>
      </c>
      <c r="C793" s="12">
        <v>15933</v>
      </c>
      <c r="D793" s="12">
        <v>1</v>
      </c>
      <c r="E793" s="12">
        <v>0</v>
      </c>
      <c r="F793" s="12">
        <v>28</v>
      </c>
      <c r="G793" s="12">
        <v>1</v>
      </c>
      <c r="H793" s="80">
        <f t="shared" si="86"/>
        <v>428</v>
      </c>
      <c r="I793" s="83">
        <v>100</v>
      </c>
      <c r="J793" s="81">
        <f t="shared" si="87"/>
        <v>42800</v>
      </c>
      <c r="L793" s="12"/>
      <c r="M793" s="12"/>
      <c r="N793" s="12"/>
      <c r="O793" s="12"/>
      <c r="R793" s="80">
        <f t="shared" si="88"/>
        <v>0</v>
      </c>
      <c r="S793" s="12"/>
      <c r="U793" s="80">
        <f t="shared" si="89"/>
        <v>0</v>
      </c>
      <c r="V793" s="81">
        <f t="shared" si="90"/>
        <v>42800</v>
      </c>
      <c r="W793" s="80">
        <f t="shared" si="91"/>
        <v>0</v>
      </c>
      <c r="Y793" s="81">
        <f t="shared" si="92"/>
        <v>42800</v>
      </c>
    </row>
    <row r="794" spans="1:25" s="87" customFormat="1" x14ac:dyDescent="0.55000000000000004">
      <c r="A794" s="54"/>
      <c r="B794" s="47"/>
      <c r="C794" s="48"/>
      <c r="D794" s="48"/>
      <c r="E794" s="48"/>
      <c r="F794" s="48"/>
      <c r="G794" s="48"/>
      <c r="H794" s="86"/>
      <c r="I794" s="48"/>
      <c r="J794" s="86"/>
      <c r="L794" s="48"/>
      <c r="M794" s="48"/>
      <c r="N794" s="48"/>
      <c r="O794" s="48"/>
      <c r="R794" s="86"/>
      <c r="S794" s="48"/>
      <c r="U794" s="86"/>
      <c r="V794" s="86"/>
      <c r="W794" s="86"/>
      <c r="Y794" s="86"/>
    </row>
    <row r="795" spans="1:25" s="85" customFormat="1" x14ac:dyDescent="0.55000000000000004">
      <c r="A795" s="53">
        <v>185</v>
      </c>
      <c r="B795" s="23" t="s">
        <v>23</v>
      </c>
      <c r="C795" s="12">
        <v>15031</v>
      </c>
      <c r="D795" s="12">
        <v>1</v>
      </c>
      <c r="E795" s="12">
        <v>1</v>
      </c>
      <c r="F795" s="12">
        <v>19</v>
      </c>
      <c r="G795" s="12">
        <v>2</v>
      </c>
      <c r="H795" s="80">
        <f t="shared" si="86"/>
        <v>519</v>
      </c>
      <c r="I795" s="83">
        <v>130</v>
      </c>
      <c r="J795" s="81">
        <f t="shared" si="87"/>
        <v>67470</v>
      </c>
      <c r="L795" s="12" t="s">
        <v>160</v>
      </c>
      <c r="M795" s="12" t="s">
        <v>66</v>
      </c>
      <c r="N795" s="12">
        <v>2</v>
      </c>
      <c r="O795" s="12">
        <v>236.5</v>
      </c>
      <c r="P795" s="81">
        <v>100</v>
      </c>
      <c r="Q795" s="81">
        <v>6800</v>
      </c>
      <c r="R795" s="80">
        <f t="shared" si="88"/>
        <v>1608200</v>
      </c>
      <c r="S795" s="12">
        <v>30</v>
      </c>
      <c r="U795" s="80">
        <f t="shared" si="89"/>
        <v>1608200</v>
      </c>
      <c r="V795" s="81">
        <f t="shared" si="90"/>
        <v>1675670</v>
      </c>
      <c r="W795" s="80">
        <f t="shared" si="91"/>
        <v>1675670</v>
      </c>
      <c r="Y795" s="81">
        <f t="shared" si="92"/>
        <v>1675670</v>
      </c>
    </row>
    <row r="796" spans="1:25" s="85" customFormat="1" x14ac:dyDescent="0.55000000000000004">
      <c r="A796" s="53"/>
      <c r="B796" s="23"/>
      <c r="C796" s="12"/>
      <c r="D796" s="12"/>
      <c r="E796" s="12"/>
      <c r="F796" s="12"/>
      <c r="G796" s="12"/>
      <c r="H796" s="80">
        <f t="shared" si="86"/>
        <v>0</v>
      </c>
      <c r="I796" s="83"/>
      <c r="J796" s="81">
        <f t="shared" si="87"/>
        <v>0</v>
      </c>
      <c r="L796" s="12"/>
      <c r="M796" s="12" t="s">
        <v>161</v>
      </c>
      <c r="N796" s="12">
        <v>2</v>
      </c>
      <c r="O796" s="12">
        <v>10</v>
      </c>
      <c r="P796" s="81">
        <v>100</v>
      </c>
      <c r="Q796" s="81">
        <v>6800</v>
      </c>
      <c r="R796" s="80">
        <f t="shared" si="88"/>
        <v>68000</v>
      </c>
      <c r="S796" s="12">
        <v>30</v>
      </c>
      <c r="U796" s="80">
        <f t="shared" si="89"/>
        <v>68000</v>
      </c>
      <c r="V796" s="81">
        <f t="shared" si="90"/>
        <v>68000</v>
      </c>
      <c r="W796" s="80">
        <f t="shared" si="91"/>
        <v>68000</v>
      </c>
      <c r="Y796" s="81">
        <f t="shared" si="92"/>
        <v>68000</v>
      </c>
    </row>
    <row r="797" spans="1:25" s="87" customFormat="1" x14ac:dyDescent="0.55000000000000004">
      <c r="A797" s="54"/>
      <c r="B797" s="47"/>
      <c r="C797" s="48"/>
      <c r="D797" s="48"/>
      <c r="E797" s="48"/>
      <c r="F797" s="48"/>
      <c r="G797" s="48"/>
      <c r="H797" s="86"/>
      <c r="I797" s="48"/>
      <c r="J797" s="86"/>
      <c r="L797" s="48"/>
      <c r="M797" s="48"/>
      <c r="N797" s="48"/>
      <c r="O797" s="48"/>
      <c r="R797" s="86"/>
      <c r="S797" s="48"/>
      <c r="U797" s="86"/>
      <c r="V797" s="86"/>
      <c r="W797" s="86"/>
      <c r="Y797" s="86"/>
    </row>
    <row r="798" spans="1:25" s="85" customFormat="1" x14ac:dyDescent="0.55000000000000004">
      <c r="A798" s="53">
        <v>186</v>
      </c>
      <c r="B798" s="23" t="s">
        <v>23</v>
      </c>
      <c r="C798" s="12">
        <v>15089</v>
      </c>
      <c r="D798" s="12">
        <v>0</v>
      </c>
      <c r="E798" s="12">
        <v>3</v>
      </c>
      <c r="F798" s="12">
        <v>85</v>
      </c>
      <c r="G798" s="12">
        <v>1</v>
      </c>
      <c r="H798" s="80">
        <f t="shared" si="86"/>
        <v>385</v>
      </c>
      <c r="I798" s="83">
        <v>130</v>
      </c>
      <c r="J798" s="81">
        <f t="shared" si="87"/>
        <v>50050</v>
      </c>
      <c r="L798" s="12"/>
      <c r="M798" s="12"/>
      <c r="N798" s="12"/>
      <c r="O798" s="12"/>
      <c r="R798" s="80">
        <f t="shared" si="88"/>
        <v>0</v>
      </c>
      <c r="S798" s="12"/>
      <c r="U798" s="80">
        <f t="shared" si="89"/>
        <v>0</v>
      </c>
      <c r="V798" s="81">
        <f t="shared" si="90"/>
        <v>50050</v>
      </c>
      <c r="W798" s="80">
        <f t="shared" si="91"/>
        <v>0</v>
      </c>
      <c r="Y798" s="81">
        <f t="shared" si="92"/>
        <v>50050</v>
      </c>
    </row>
    <row r="799" spans="1:25" s="87" customFormat="1" x14ac:dyDescent="0.55000000000000004">
      <c r="A799" s="54"/>
      <c r="B799" s="47"/>
      <c r="C799" s="48"/>
      <c r="D799" s="48"/>
      <c r="E799" s="48"/>
      <c r="F799" s="48"/>
      <c r="G799" s="48"/>
      <c r="H799" s="86"/>
      <c r="I799" s="48"/>
      <c r="J799" s="86"/>
      <c r="L799" s="48"/>
      <c r="M799" s="48"/>
      <c r="N799" s="48"/>
      <c r="O799" s="48"/>
      <c r="R799" s="86"/>
      <c r="S799" s="48"/>
      <c r="U799" s="86"/>
      <c r="V799" s="86"/>
      <c r="W799" s="86"/>
      <c r="Y799" s="86"/>
    </row>
    <row r="800" spans="1:25" s="85" customFormat="1" x14ac:dyDescent="0.55000000000000004">
      <c r="A800" s="53">
        <v>187</v>
      </c>
      <c r="B800" s="27" t="s">
        <v>23</v>
      </c>
      <c r="C800" s="26">
        <v>14888</v>
      </c>
      <c r="D800" s="26">
        <v>0</v>
      </c>
      <c r="E800" s="26">
        <v>3</v>
      </c>
      <c r="F800" s="26">
        <v>1</v>
      </c>
      <c r="G800" s="12">
        <v>2</v>
      </c>
      <c r="H800" s="80">
        <f t="shared" si="86"/>
        <v>301</v>
      </c>
      <c r="I800" s="83">
        <v>130</v>
      </c>
      <c r="J800" s="81">
        <f t="shared" si="87"/>
        <v>39130</v>
      </c>
      <c r="L800" s="26" t="s">
        <v>160</v>
      </c>
      <c r="M800" s="26" t="s">
        <v>66</v>
      </c>
      <c r="N800" s="26">
        <v>2</v>
      </c>
      <c r="O800" s="26">
        <v>84</v>
      </c>
      <c r="P800" s="81">
        <v>100</v>
      </c>
      <c r="Q800" s="81">
        <v>6800</v>
      </c>
      <c r="R800" s="80">
        <f t="shared" si="88"/>
        <v>571200</v>
      </c>
      <c r="S800" s="26">
        <v>5</v>
      </c>
      <c r="U800" s="80">
        <f t="shared" si="89"/>
        <v>571200</v>
      </c>
      <c r="V800" s="81">
        <f t="shared" si="90"/>
        <v>610330</v>
      </c>
      <c r="W800" s="80">
        <f t="shared" si="91"/>
        <v>610330</v>
      </c>
      <c r="Y800" s="81">
        <f t="shared" si="92"/>
        <v>610330</v>
      </c>
    </row>
    <row r="801" spans="1:25" s="85" customFormat="1" x14ac:dyDescent="0.55000000000000004">
      <c r="A801" s="56"/>
      <c r="B801" s="27"/>
      <c r="C801" s="26"/>
      <c r="D801" s="26"/>
      <c r="E801" s="26"/>
      <c r="F801" s="26"/>
      <c r="G801" s="12"/>
      <c r="H801" s="80">
        <f t="shared" si="86"/>
        <v>0</v>
      </c>
      <c r="I801" s="83"/>
      <c r="J801" s="81">
        <f t="shared" si="87"/>
        <v>0</v>
      </c>
      <c r="L801" s="26"/>
      <c r="M801" s="26" t="s">
        <v>161</v>
      </c>
      <c r="N801" s="26">
        <v>2</v>
      </c>
      <c r="O801" s="26">
        <v>6</v>
      </c>
      <c r="P801" s="81">
        <v>100</v>
      </c>
      <c r="Q801" s="81">
        <v>6800</v>
      </c>
      <c r="R801" s="80">
        <f t="shared" si="88"/>
        <v>40800</v>
      </c>
      <c r="S801" s="26">
        <v>5</v>
      </c>
      <c r="U801" s="80">
        <f t="shared" si="89"/>
        <v>40800</v>
      </c>
      <c r="V801" s="81">
        <f t="shared" si="90"/>
        <v>40800</v>
      </c>
      <c r="W801" s="80">
        <f t="shared" si="91"/>
        <v>40800</v>
      </c>
      <c r="Y801" s="81">
        <f t="shared" si="92"/>
        <v>40800</v>
      </c>
    </row>
    <row r="802" spans="1:25" s="85" customFormat="1" x14ac:dyDescent="0.55000000000000004">
      <c r="A802" s="53"/>
      <c r="B802" s="23" t="s">
        <v>23</v>
      </c>
      <c r="C802" s="12">
        <v>15861</v>
      </c>
      <c r="D802" s="12">
        <v>3</v>
      </c>
      <c r="E802" s="12">
        <v>0</v>
      </c>
      <c r="F802" s="12">
        <v>52</v>
      </c>
      <c r="G802" s="12">
        <v>1</v>
      </c>
      <c r="H802" s="80">
        <f t="shared" si="86"/>
        <v>1252</v>
      </c>
      <c r="I802" s="83">
        <v>130</v>
      </c>
      <c r="J802" s="81">
        <f t="shared" si="87"/>
        <v>162760</v>
      </c>
      <c r="L802" s="12"/>
      <c r="M802" s="12"/>
      <c r="N802" s="12"/>
      <c r="O802" s="12"/>
      <c r="R802" s="80">
        <f t="shared" si="88"/>
        <v>0</v>
      </c>
      <c r="S802" s="12"/>
      <c r="U802" s="80">
        <f t="shared" si="89"/>
        <v>0</v>
      </c>
      <c r="V802" s="81">
        <f t="shared" si="90"/>
        <v>162760</v>
      </c>
      <c r="W802" s="80">
        <f t="shared" si="91"/>
        <v>0</v>
      </c>
      <c r="Y802" s="81">
        <f t="shared" si="92"/>
        <v>162760</v>
      </c>
    </row>
    <row r="803" spans="1:25" s="85" customFormat="1" x14ac:dyDescent="0.55000000000000004">
      <c r="A803" s="53"/>
      <c r="B803" s="23" t="s">
        <v>23</v>
      </c>
      <c r="C803" s="12">
        <v>15910</v>
      </c>
      <c r="D803" s="12">
        <v>1</v>
      </c>
      <c r="E803" s="12">
        <v>0</v>
      </c>
      <c r="F803" s="12">
        <v>84</v>
      </c>
      <c r="G803" s="12">
        <v>1</v>
      </c>
      <c r="H803" s="80">
        <f t="shared" si="86"/>
        <v>484</v>
      </c>
      <c r="I803" s="83">
        <v>100</v>
      </c>
      <c r="J803" s="81">
        <f t="shared" si="87"/>
        <v>48400</v>
      </c>
      <c r="L803" s="12"/>
      <c r="M803" s="12"/>
      <c r="N803" s="12"/>
      <c r="O803" s="12"/>
      <c r="R803" s="80">
        <f t="shared" si="88"/>
        <v>0</v>
      </c>
      <c r="S803" s="12"/>
      <c r="U803" s="80">
        <f t="shared" si="89"/>
        <v>0</v>
      </c>
      <c r="V803" s="81">
        <f t="shared" si="90"/>
        <v>48400</v>
      </c>
      <c r="W803" s="80">
        <f t="shared" si="91"/>
        <v>0</v>
      </c>
      <c r="Y803" s="81">
        <f t="shared" si="92"/>
        <v>48400</v>
      </c>
    </row>
    <row r="804" spans="1:25" s="87" customFormat="1" x14ac:dyDescent="0.55000000000000004">
      <c r="A804" s="54"/>
      <c r="B804" s="47"/>
      <c r="C804" s="48"/>
      <c r="D804" s="48"/>
      <c r="E804" s="48"/>
      <c r="F804" s="48"/>
      <c r="G804" s="48"/>
      <c r="H804" s="86"/>
      <c r="I804" s="48"/>
      <c r="J804" s="86"/>
      <c r="L804" s="48"/>
      <c r="M804" s="48"/>
      <c r="N804" s="48"/>
      <c r="O804" s="48"/>
      <c r="R804" s="86"/>
      <c r="S804" s="48"/>
      <c r="U804" s="86"/>
      <c r="V804" s="86"/>
      <c r="W804" s="86"/>
      <c r="Y804" s="86"/>
    </row>
    <row r="805" spans="1:25" s="85" customFormat="1" x14ac:dyDescent="0.55000000000000004">
      <c r="A805" s="53">
        <v>188</v>
      </c>
      <c r="B805" s="23" t="s">
        <v>23</v>
      </c>
      <c r="C805" s="12">
        <v>14895</v>
      </c>
      <c r="D805" s="12">
        <v>0</v>
      </c>
      <c r="E805" s="12">
        <v>0</v>
      </c>
      <c r="F805" s="12">
        <v>80</v>
      </c>
      <c r="G805" s="12">
        <v>2</v>
      </c>
      <c r="H805" s="80">
        <f t="shared" si="86"/>
        <v>80</v>
      </c>
      <c r="I805" s="83">
        <v>150</v>
      </c>
      <c r="J805" s="81">
        <f t="shared" si="87"/>
        <v>12000</v>
      </c>
      <c r="L805" s="12" t="s">
        <v>160</v>
      </c>
      <c r="M805" s="12" t="s">
        <v>66</v>
      </c>
      <c r="N805" s="12">
        <v>2</v>
      </c>
      <c r="O805" s="12">
        <v>128.75</v>
      </c>
      <c r="P805" s="81">
        <v>100</v>
      </c>
      <c r="Q805" s="81">
        <v>6800</v>
      </c>
      <c r="R805" s="80">
        <f t="shared" si="88"/>
        <v>875500</v>
      </c>
      <c r="S805" s="12">
        <v>18</v>
      </c>
      <c r="U805" s="80">
        <f t="shared" si="89"/>
        <v>875500</v>
      </c>
      <c r="V805" s="81">
        <f t="shared" si="90"/>
        <v>887500</v>
      </c>
      <c r="W805" s="80">
        <f t="shared" si="91"/>
        <v>887500</v>
      </c>
      <c r="Y805" s="81">
        <f t="shared" si="92"/>
        <v>887500</v>
      </c>
    </row>
    <row r="806" spans="1:25" s="85" customFormat="1" x14ac:dyDescent="0.55000000000000004">
      <c r="A806" s="53"/>
      <c r="B806" s="23"/>
      <c r="C806" s="12"/>
      <c r="D806" s="12"/>
      <c r="E806" s="12"/>
      <c r="F806" s="12"/>
      <c r="G806" s="12"/>
      <c r="H806" s="80">
        <f t="shared" si="86"/>
        <v>0</v>
      </c>
      <c r="I806" s="83"/>
      <c r="J806" s="81">
        <f t="shared" si="87"/>
        <v>0</v>
      </c>
      <c r="L806" s="12"/>
      <c r="M806" s="12" t="s">
        <v>161</v>
      </c>
      <c r="N806" s="12">
        <v>2</v>
      </c>
      <c r="O806" s="12">
        <v>6</v>
      </c>
      <c r="P806" s="81">
        <v>100</v>
      </c>
      <c r="Q806" s="81">
        <v>6800</v>
      </c>
      <c r="R806" s="80">
        <f t="shared" si="88"/>
        <v>40800</v>
      </c>
      <c r="S806" s="12">
        <v>18</v>
      </c>
      <c r="U806" s="80">
        <f t="shared" si="89"/>
        <v>40800</v>
      </c>
      <c r="V806" s="81">
        <f t="shared" si="90"/>
        <v>40800</v>
      </c>
      <c r="W806" s="80">
        <f t="shared" si="91"/>
        <v>40800</v>
      </c>
      <c r="Y806" s="81">
        <f t="shared" si="92"/>
        <v>40800</v>
      </c>
    </row>
    <row r="807" spans="1:25" s="85" customFormat="1" x14ac:dyDescent="0.55000000000000004">
      <c r="A807" s="53"/>
      <c r="B807" s="23" t="s">
        <v>23</v>
      </c>
      <c r="C807" s="12">
        <v>15100</v>
      </c>
      <c r="D807" s="12">
        <v>0</v>
      </c>
      <c r="E807" s="12">
        <v>1</v>
      </c>
      <c r="F807" s="12">
        <v>31</v>
      </c>
      <c r="G807" s="12">
        <v>1</v>
      </c>
      <c r="H807" s="80">
        <f t="shared" si="86"/>
        <v>131</v>
      </c>
      <c r="I807" s="83">
        <v>100</v>
      </c>
      <c r="J807" s="81">
        <f t="shared" si="87"/>
        <v>13100</v>
      </c>
      <c r="L807" s="12"/>
      <c r="M807" s="12"/>
      <c r="N807" s="12"/>
      <c r="O807" s="12"/>
      <c r="R807" s="80">
        <f t="shared" si="88"/>
        <v>0</v>
      </c>
      <c r="S807" s="12"/>
      <c r="U807" s="80">
        <f t="shared" si="89"/>
        <v>0</v>
      </c>
      <c r="V807" s="81">
        <f t="shared" si="90"/>
        <v>13100</v>
      </c>
      <c r="W807" s="80">
        <f t="shared" si="91"/>
        <v>0</v>
      </c>
      <c r="Y807" s="81">
        <f t="shared" si="92"/>
        <v>13100</v>
      </c>
    </row>
    <row r="808" spans="1:25" s="87" customFormat="1" x14ac:dyDescent="0.55000000000000004">
      <c r="A808" s="54"/>
      <c r="B808" s="47"/>
      <c r="C808" s="48"/>
      <c r="D808" s="48"/>
      <c r="E808" s="48"/>
      <c r="F808" s="48"/>
      <c r="G808" s="48"/>
      <c r="H808" s="86"/>
      <c r="I808" s="48"/>
      <c r="J808" s="86"/>
      <c r="L808" s="48"/>
      <c r="M808" s="48"/>
      <c r="N808" s="48"/>
      <c r="O808" s="48"/>
      <c r="R808" s="86"/>
      <c r="S808" s="48"/>
      <c r="U808" s="86"/>
      <c r="V808" s="86"/>
      <c r="W808" s="86"/>
      <c r="Y808" s="86"/>
    </row>
    <row r="809" spans="1:25" s="85" customFormat="1" x14ac:dyDescent="0.55000000000000004">
      <c r="A809" s="53">
        <v>189</v>
      </c>
      <c r="B809" s="23" t="s">
        <v>23</v>
      </c>
      <c r="C809" s="12">
        <v>15035</v>
      </c>
      <c r="D809" s="12">
        <v>0</v>
      </c>
      <c r="E809" s="12">
        <v>0</v>
      </c>
      <c r="F809" s="12">
        <v>88</v>
      </c>
      <c r="G809" s="12">
        <v>2</v>
      </c>
      <c r="H809" s="80">
        <f t="shared" si="86"/>
        <v>88</v>
      </c>
      <c r="I809" s="83">
        <v>150</v>
      </c>
      <c r="J809" s="81">
        <f t="shared" si="87"/>
        <v>13200</v>
      </c>
      <c r="L809" s="12" t="s">
        <v>160</v>
      </c>
      <c r="M809" s="26" t="s">
        <v>108</v>
      </c>
      <c r="N809" s="12">
        <v>2</v>
      </c>
      <c r="O809" s="12">
        <v>136</v>
      </c>
      <c r="P809" s="81">
        <v>100</v>
      </c>
      <c r="Q809" s="81">
        <v>6800</v>
      </c>
      <c r="R809" s="80">
        <f t="shared" si="88"/>
        <v>924800</v>
      </c>
      <c r="S809" s="12">
        <v>28</v>
      </c>
      <c r="U809" s="80">
        <f t="shared" si="89"/>
        <v>924800</v>
      </c>
      <c r="V809" s="81">
        <f t="shared" si="90"/>
        <v>938000</v>
      </c>
      <c r="W809" s="80">
        <f t="shared" si="91"/>
        <v>938000</v>
      </c>
      <c r="Y809" s="81">
        <f t="shared" si="92"/>
        <v>938000</v>
      </c>
    </row>
    <row r="810" spans="1:25" s="85" customFormat="1" x14ac:dyDescent="0.55000000000000004">
      <c r="A810" s="53"/>
      <c r="B810" s="23"/>
      <c r="C810" s="12"/>
      <c r="D810" s="12"/>
      <c r="E810" s="12"/>
      <c r="F810" s="12"/>
      <c r="G810" s="12"/>
      <c r="H810" s="80">
        <f t="shared" si="86"/>
        <v>0</v>
      </c>
      <c r="I810" s="83"/>
      <c r="J810" s="81">
        <f t="shared" si="87"/>
        <v>0</v>
      </c>
      <c r="L810" s="12"/>
      <c r="M810" s="26" t="s">
        <v>108</v>
      </c>
      <c r="N810" s="12">
        <v>2</v>
      </c>
      <c r="O810" s="12">
        <v>136</v>
      </c>
      <c r="P810" s="81">
        <v>100</v>
      </c>
      <c r="Q810" s="81">
        <v>6800</v>
      </c>
      <c r="R810" s="80">
        <f t="shared" si="88"/>
        <v>924800</v>
      </c>
      <c r="S810" s="12">
        <v>28</v>
      </c>
      <c r="U810" s="80">
        <f t="shared" si="89"/>
        <v>924800</v>
      </c>
      <c r="V810" s="81">
        <f t="shared" si="90"/>
        <v>924800</v>
      </c>
      <c r="W810" s="80">
        <f t="shared" si="91"/>
        <v>924800</v>
      </c>
      <c r="Y810" s="81">
        <f t="shared" si="92"/>
        <v>924800</v>
      </c>
    </row>
    <row r="811" spans="1:25" s="85" customFormat="1" x14ac:dyDescent="0.55000000000000004">
      <c r="A811" s="53"/>
      <c r="B811" s="23" t="s">
        <v>23</v>
      </c>
      <c r="C811" s="12">
        <v>15094</v>
      </c>
      <c r="D811" s="12">
        <v>1</v>
      </c>
      <c r="E811" s="12">
        <v>0</v>
      </c>
      <c r="F811" s="12">
        <v>42</v>
      </c>
      <c r="G811" s="12">
        <v>1</v>
      </c>
      <c r="H811" s="80">
        <f t="shared" si="86"/>
        <v>442</v>
      </c>
      <c r="I811" s="83">
        <v>100</v>
      </c>
      <c r="J811" s="81">
        <f t="shared" si="87"/>
        <v>44200</v>
      </c>
      <c r="L811" s="12"/>
      <c r="M811" s="12"/>
      <c r="N811" s="12"/>
      <c r="O811" s="12"/>
      <c r="R811" s="80">
        <f t="shared" si="88"/>
        <v>0</v>
      </c>
      <c r="S811" s="12"/>
      <c r="U811" s="80">
        <f t="shared" si="89"/>
        <v>0</v>
      </c>
      <c r="V811" s="81">
        <f t="shared" si="90"/>
        <v>44200</v>
      </c>
      <c r="W811" s="80">
        <f t="shared" si="91"/>
        <v>0</v>
      </c>
      <c r="Y811" s="81">
        <f t="shared" si="92"/>
        <v>44200</v>
      </c>
    </row>
    <row r="812" spans="1:25" s="85" customFormat="1" x14ac:dyDescent="0.55000000000000004">
      <c r="A812" s="53"/>
      <c r="B812" s="23" t="s">
        <v>23</v>
      </c>
      <c r="C812" s="12">
        <v>15103</v>
      </c>
      <c r="D812" s="12">
        <v>3</v>
      </c>
      <c r="E812" s="12">
        <v>3</v>
      </c>
      <c r="F812" s="12">
        <v>73</v>
      </c>
      <c r="G812" s="12">
        <v>1</v>
      </c>
      <c r="H812" s="80">
        <f t="shared" si="86"/>
        <v>1573</v>
      </c>
      <c r="I812" s="83">
        <v>100</v>
      </c>
      <c r="J812" s="81">
        <f t="shared" si="87"/>
        <v>157300</v>
      </c>
      <c r="L812" s="12"/>
      <c r="M812" s="12"/>
      <c r="N812" s="12"/>
      <c r="O812" s="12"/>
      <c r="R812" s="80">
        <f t="shared" si="88"/>
        <v>0</v>
      </c>
      <c r="S812" s="12"/>
      <c r="U812" s="80">
        <f t="shared" si="89"/>
        <v>0</v>
      </c>
      <c r="V812" s="81">
        <f t="shared" si="90"/>
        <v>157300</v>
      </c>
      <c r="W812" s="80">
        <f t="shared" si="91"/>
        <v>0</v>
      </c>
      <c r="Y812" s="81">
        <f t="shared" si="92"/>
        <v>157300</v>
      </c>
    </row>
    <row r="813" spans="1:25" s="85" customFormat="1" x14ac:dyDescent="0.55000000000000004">
      <c r="A813" s="53"/>
      <c r="B813" s="23" t="s">
        <v>23</v>
      </c>
      <c r="C813" s="12">
        <v>16234</v>
      </c>
      <c r="D813" s="12">
        <v>0</v>
      </c>
      <c r="E813" s="12">
        <v>1</v>
      </c>
      <c r="F813" s="12">
        <v>32</v>
      </c>
      <c r="G813" s="12">
        <v>1</v>
      </c>
      <c r="H813" s="80">
        <f t="shared" si="86"/>
        <v>132</v>
      </c>
      <c r="I813" s="83">
        <v>100</v>
      </c>
      <c r="J813" s="81">
        <f t="shared" si="87"/>
        <v>13200</v>
      </c>
      <c r="L813" s="12"/>
      <c r="M813" s="12"/>
      <c r="N813" s="12"/>
      <c r="O813" s="12"/>
      <c r="R813" s="80">
        <f t="shared" si="88"/>
        <v>0</v>
      </c>
      <c r="S813" s="12"/>
      <c r="U813" s="80">
        <f t="shared" si="89"/>
        <v>0</v>
      </c>
      <c r="V813" s="81">
        <f t="shared" si="90"/>
        <v>13200</v>
      </c>
      <c r="W813" s="80">
        <f t="shared" si="91"/>
        <v>0</v>
      </c>
      <c r="Y813" s="81">
        <f t="shared" si="92"/>
        <v>13200</v>
      </c>
    </row>
    <row r="814" spans="1:25" s="87" customFormat="1" x14ac:dyDescent="0.55000000000000004">
      <c r="A814" s="54"/>
      <c r="B814" s="47"/>
      <c r="C814" s="48"/>
      <c r="D814" s="48"/>
      <c r="E814" s="48"/>
      <c r="F814" s="48"/>
      <c r="G814" s="48"/>
      <c r="H814" s="86"/>
      <c r="I814" s="48"/>
      <c r="J814" s="86"/>
      <c r="L814" s="48"/>
      <c r="M814" s="48"/>
      <c r="N814" s="48"/>
      <c r="O814" s="48"/>
      <c r="R814" s="86"/>
      <c r="S814" s="48"/>
      <c r="U814" s="86"/>
      <c r="V814" s="86"/>
      <c r="W814" s="86"/>
      <c r="Y814" s="86"/>
    </row>
    <row r="815" spans="1:25" s="85" customFormat="1" x14ac:dyDescent="0.55000000000000004">
      <c r="A815" s="56">
        <v>190</v>
      </c>
      <c r="B815" s="27" t="s">
        <v>23</v>
      </c>
      <c r="C815" s="26">
        <v>14871</v>
      </c>
      <c r="D815" s="26">
        <v>0</v>
      </c>
      <c r="E815" s="26">
        <v>2</v>
      </c>
      <c r="F815" s="26">
        <v>28</v>
      </c>
      <c r="G815" s="12">
        <v>2</v>
      </c>
      <c r="H815" s="80">
        <f t="shared" si="86"/>
        <v>228</v>
      </c>
      <c r="I815" s="83">
        <v>150</v>
      </c>
      <c r="J815" s="81">
        <f t="shared" si="87"/>
        <v>34200</v>
      </c>
      <c r="L815" s="26" t="s">
        <v>160</v>
      </c>
      <c r="M815" s="26" t="s">
        <v>66</v>
      </c>
      <c r="N815" s="26">
        <v>2</v>
      </c>
      <c r="O815" s="26">
        <v>130.5</v>
      </c>
      <c r="P815" s="81">
        <v>100</v>
      </c>
      <c r="Q815" s="81">
        <v>6800</v>
      </c>
      <c r="R815" s="80">
        <f t="shared" si="88"/>
        <v>887400</v>
      </c>
      <c r="S815" s="26">
        <v>30</v>
      </c>
      <c r="U815" s="80">
        <f t="shared" si="89"/>
        <v>887400</v>
      </c>
      <c r="V815" s="81">
        <f t="shared" si="90"/>
        <v>921600</v>
      </c>
      <c r="W815" s="80">
        <f t="shared" si="91"/>
        <v>921600</v>
      </c>
      <c r="Y815" s="81">
        <f t="shared" si="92"/>
        <v>921600</v>
      </c>
    </row>
    <row r="816" spans="1:25" s="85" customFormat="1" x14ac:dyDescent="0.55000000000000004">
      <c r="A816" s="56"/>
      <c r="B816" s="27"/>
      <c r="C816" s="26"/>
      <c r="D816" s="26"/>
      <c r="E816" s="26"/>
      <c r="F816" s="26"/>
      <c r="G816" s="12"/>
      <c r="H816" s="80">
        <f t="shared" si="86"/>
        <v>0</v>
      </c>
      <c r="I816" s="83"/>
      <c r="J816" s="81">
        <f t="shared" si="87"/>
        <v>0</v>
      </c>
      <c r="L816" s="28" t="s">
        <v>133</v>
      </c>
      <c r="M816" s="26" t="s">
        <v>161</v>
      </c>
      <c r="N816" s="26">
        <v>2</v>
      </c>
      <c r="O816" s="26">
        <v>54</v>
      </c>
      <c r="P816" s="81">
        <v>100</v>
      </c>
      <c r="Q816" s="81">
        <v>6800</v>
      </c>
      <c r="R816" s="80">
        <f t="shared" si="88"/>
        <v>367200</v>
      </c>
      <c r="S816" s="26">
        <v>5</v>
      </c>
      <c r="U816" s="80">
        <f t="shared" si="89"/>
        <v>367200</v>
      </c>
      <c r="V816" s="81">
        <f t="shared" si="90"/>
        <v>367200</v>
      </c>
      <c r="W816" s="80">
        <f t="shared" si="91"/>
        <v>367200</v>
      </c>
      <c r="Y816" s="81">
        <f t="shared" si="92"/>
        <v>367200</v>
      </c>
    </row>
    <row r="817" spans="1:26" s="85" customFormat="1" x14ac:dyDescent="0.55000000000000004">
      <c r="A817" s="56"/>
      <c r="B817" s="27"/>
      <c r="C817" s="26"/>
      <c r="D817" s="26"/>
      <c r="E817" s="26"/>
      <c r="F817" s="26"/>
      <c r="G817" s="12"/>
      <c r="H817" s="80">
        <f t="shared" si="86"/>
        <v>0</v>
      </c>
      <c r="I817" s="83"/>
      <c r="J817" s="81">
        <f t="shared" si="87"/>
        <v>0</v>
      </c>
      <c r="L817" s="26"/>
      <c r="M817" s="26" t="s">
        <v>161</v>
      </c>
      <c r="N817" s="26">
        <v>2</v>
      </c>
      <c r="O817" s="26">
        <v>8</v>
      </c>
      <c r="P817" s="81">
        <v>100</v>
      </c>
      <c r="Q817" s="81">
        <v>6800</v>
      </c>
      <c r="R817" s="80">
        <f t="shared" si="88"/>
        <v>54400</v>
      </c>
      <c r="S817" s="26">
        <v>30</v>
      </c>
      <c r="U817" s="80">
        <f t="shared" si="89"/>
        <v>54400</v>
      </c>
      <c r="V817" s="81">
        <f t="shared" si="90"/>
        <v>54400</v>
      </c>
      <c r="W817" s="80">
        <f t="shared" si="91"/>
        <v>54400</v>
      </c>
      <c r="Y817" s="81">
        <f t="shared" si="92"/>
        <v>54400</v>
      </c>
    </row>
    <row r="818" spans="1:26" s="87" customFormat="1" x14ac:dyDescent="0.55000000000000004">
      <c r="A818" s="54"/>
      <c r="B818" s="47"/>
      <c r="C818" s="48"/>
      <c r="D818" s="48"/>
      <c r="E818" s="48"/>
      <c r="F818" s="48"/>
      <c r="G818" s="48"/>
      <c r="H818" s="86"/>
      <c r="I818" s="48"/>
      <c r="J818" s="86"/>
      <c r="L818" s="48"/>
      <c r="M818" s="48"/>
      <c r="N818" s="48"/>
      <c r="O818" s="48"/>
      <c r="R818" s="86"/>
      <c r="S818" s="48"/>
      <c r="U818" s="86"/>
      <c r="V818" s="86"/>
      <c r="W818" s="86"/>
      <c r="Y818" s="86"/>
    </row>
    <row r="819" spans="1:26" s="85" customFormat="1" x14ac:dyDescent="0.55000000000000004">
      <c r="A819" s="53">
        <v>191</v>
      </c>
      <c r="B819" s="23" t="s">
        <v>23</v>
      </c>
      <c r="C819" s="12">
        <v>15573</v>
      </c>
      <c r="D819" s="12">
        <v>0</v>
      </c>
      <c r="E819" s="12">
        <v>0</v>
      </c>
      <c r="F819" s="12">
        <v>83</v>
      </c>
      <c r="G819" s="12">
        <v>2</v>
      </c>
      <c r="H819" s="80">
        <f t="shared" si="86"/>
        <v>83</v>
      </c>
      <c r="I819" s="83">
        <v>130</v>
      </c>
      <c r="J819" s="81">
        <f t="shared" si="87"/>
        <v>10790</v>
      </c>
      <c r="L819" s="12" t="s">
        <v>160</v>
      </c>
      <c r="M819" s="12" t="s">
        <v>108</v>
      </c>
      <c r="N819" s="12">
        <v>2</v>
      </c>
      <c r="O819" s="12">
        <v>48</v>
      </c>
      <c r="P819" s="81">
        <v>100</v>
      </c>
      <c r="Q819" s="81">
        <v>6800</v>
      </c>
      <c r="R819" s="80">
        <f t="shared" si="88"/>
        <v>326400</v>
      </c>
      <c r="S819" s="12">
        <v>10</v>
      </c>
      <c r="U819" s="80">
        <f t="shared" si="89"/>
        <v>326400</v>
      </c>
      <c r="V819" s="81">
        <f t="shared" si="90"/>
        <v>337190</v>
      </c>
      <c r="W819" s="80">
        <f t="shared" si="91"/>
        <v>337190</v>
      </c>
      <c r="Y819" s="81">
        <f t="shared" si="92"/>
        <v>337190</v>
      </c>
    </row>
    <row r="820" spans="1:26" s="85" customFormat="1" x14ac:dyDescent="0.55000000000000004">
      <c r="A820" s="53"/>
      <c r="B820" s="23"/>
      <c r="C820" s="12"/>
      <c r="D820" s="12"/>
      <c r="E820" s="12"/>
      <c r="F820" s="12"/>
      <c r="G820" s="12"/>
      <c r="H820" s="80">
        <f t="shared" si="86"/>
        <v>0</v>
      </c>
      <c r="I820" s="83"/>
      <c r="J820" s="81">
        <f t="shared" si="87"/>
        <v>0</v>
      </c>
      <c r="L820" s="12"/>
      <c r="M820" s="12" t="s">
        <v>108</v>
      </c>
      <c r="N820" s="12">
        <v>2</v>
      </c>
      <c r="O820" s="12">
        <v>90</v>
      </c>
      <c r="P820" s="81">
        <v>100</v>
      </c>
      <c r="Q820" s="81">
        <v>6800</v>
      </c>
      <c r="R820" s="80">
        <f t="shared" si="88"/>
        <v>612000</v>
      </c>
      <c r="S820" s="12">
        <v>10</v>
      </c>
      <c r="U820" s="80">
        <f t="shared" si="89"/>
        <v>612000</v>
      </c>
      <c r="V820" s="81">
        <f t="shared" si="90"/>
        <v>612000</v>
      </c>
      <c r="W820" s="80">
        <f t="shared" si="91"/>
        <v>612000</v>
      </c>
      <c r="Y820" s="81">
        <f t="shared" si="92"/>
        <v>612000</v>
      </c>
    </row>
    <row r="821" spans="1:26" s="91" customFormat="1" x14ac:dyDescent="0.55000000000000004">
      <c r="A821" s="58"/>
      <c r="B821" s="40"/>
      <c r="C821" s="39"/>
      <c r="D821" s="39"/>
      <c r="E821" s="39"/>
      <c r="F821" s="39"/>
      <c r="G821" s="39"/>
      <c r="H821" s="90">
        <f t="shared" si="86"/>
        <v>0</v>
      </c>
      <c r="I821" s="39"/>
      <c r="J821" s="90">
        <f t="shared" si="87"/>
        <v>0</v>
      </c>
      <c r="L821" s="41" t="s">
        <v>72</v>
      </c>
      <c r="M821" s="39" t="s">
        <v>161</v>
      </c>
      <c r="N821" s="39">
        <v>3</v>
      </c>
      <c r="O821" s="39">
        <v>40</v>
      </c>
      <c r="P821" s="90">
        <v>100</v>
      </c>
      <c r="Q821" s="90">
        <v>6800</v>
      </c>
      <c r="R821" s="90">
        <f t="shared" si="88"/>
        <v>272000</v>
      </c>
      <c r="S821" s="39">
        <v>10</v>
      </c>
      <c r="U821" s="90">
        <f t="shared" si="89"/>
        <v>272000</v>
      </c>
      <c r="V821" s="90">
        <f t="shared" si="90"/>
        <v>272000</v>
      </c>
      <c r="W821" s="90">
        <f t="shared" si="91"/>
        <v>272000</v>
      </c>
      <c r="Y821" s="90">
        <f t="shared" si="92"/>
        <v>272000</v>
      </c>
      <c r="Z821" s="91">
        <v>0.3</v>
      </c>
    </row>
    <row r="822" spans="1:26" s="85" customFormat="1" x14ac:dyDescent="0.55000000000000004">
      <c r="A822" s="53"/>
      <c r="B822" s="23" t="s">
        <v>23</v>
      </c>
      <c r="C822" s="26">
        <v>14866</v>
      </c>
      <c r="D822" s="26">
        <v>0</v>
      </c>
      <c r="E822" s="26">
        <v>0</v>
      </c>
      <c r="F822" s="26">
        <v>94</v>
      </c>
      <c r="G822" s="12">
        <v>2</v>
      </c>
      <c r="H822" s="80">
        <f t="shared" si="86"/>
        <v>94</v>
      </c>
      <c r="I822" s="83">
        <v>150</v>
      </c>
      <c r="J822" s="81">
        <f t="shared" si="87"/>
        <v>14100</v>
      </c>
      <c r="L822" s="12"/>
      <c r="M822" s="26"/>
      <c r="N822" s="26"/>
      <c r="O822" s="26"/>
      <c r="R822" s="80">
        <f t="shared" si="88"/>
        <v>0</v>
      </c>
      <c r="S822" s="26"/>
      <c r="U822" s="80">
        <f t="shared" si="89"/>
        <v>0</v>
      </c>
      <c r="V822" s="81">
        <f t="shared" si="90"/>
        <v>14100</v>
      </c>
      <c r="W822" s="80">
        <f t="shared" si="91"/>
        <v>0</v>
      </c>
      <c r="Y822" s="81">
        <f t="shared" si="92"/>
        <v>14100</v>
      </c>
    </row>
    <row r="823" spans="1:26" s="87" customFormat="1" x14ac:dyDescent="0.55000000000000004">
      <c r="A823" s="54"/>
      <c r="B823" s="47"/>
      <c r="C823" s="48"/>
      <c r="D823" s="48"/>
      <c r="E823" s="48"/>
      <c r="F823" s="48"/>
      <c r="G823" s="48"/>
      <c r="H823" s="86"/>
      <c r="I823" s="48"/>
      <c r="J823" s="86"/>
      <c r="L823" s="48"/>
      <c r="M823" s="48"/>
      <c r="N823" s="48"/>
      <c r="O823" s="48"/>
      <c r="R823" s="86"/>
      <c r="S823" s="48"/>
      <c r="U823" s="86"/>
      <c r="V823" s="86"/>
      <c r="W823" s="86"/>
      <c r="Y823" s="86"/>
    </row>
    <row r="824" spans="1:26" s="85" customFormat="1" x14ac:dyDescent="0.55000000000000004">
      <c r="A824" s="56">
        <v>192</v>
      </c>
      <c r="B824" s="27" t="s">
        <v>23</v>
      </c>
      <c r="C824" s="26">
        <v>15212</v>
      </c>
      <c r="D824" s="26">
        <v>1</v>
      </c>
      <c r="E824" s="26">
        <v>2</v>
      </c>
      <c r="F824" s="26">
        <v>29</v>
      </c>
      <c r="G824" s="12">
        <v>1</v>
      </c>
      <c r="H824" s="80">
        <f t="shared" si="86"/>
        <v>629</v>
      </c>
      <c r="I824" s="83">
        <v>100</v>
      </c>
      <c r="J824" s="81">
        <f t="shared" si="87"/>
        <v>62900</v>
      </c>
      <c r="L824" s="26"/>
      <c r="M824" s="26"/>
      <c r="N824" s="26"/>
      <c r="O824" s="26"/>
      <c r="R824" s="80">
        <f t="shared" si="88"/>
        <v>0</v>
      </c>
      <c r="S824" s="26"/>
      <c r="U824" s="80">
        <f t="shared" si="89"/>
        <v>0</v>
      </c>
      <c r="V824" s="81">
        <f t="shared" si="90"/>
        <v>62900</v>
      </c>
      <c r="W824" s="80">
        <f t="shared" si="91"/>
        <v>0</v>
      </c>
      <c r="Y824" s="81">
        <f t="shared" si="92"/>
        <v>62900</v>
      </c>
    </row>
    <row r="825" spans="1:26" s="85" customFormat="1" x14ac:dyDescent="0.55000000000000004">
      <c r="A825" s="53"/>
      <c r="B825" s="23" t="s">
        <v>23</v>
      </c>
      <c r="C825" s="12">
        <v>15225</v>
      </c>
      <c r="D825" s="12">
        <v>0</v>
      </c>
      <c r="E825" s="12">
        <v>1</v>
      </c>
      <c r="F825" s="12">
        <v>80</v>
      </c>
      <c r="G825" s="12">
        <v>1</v>
      </c>
      <c r="H825" s="80">
        <f t="shared" si="86"/>
        <v>180</v>
      </c>
      <c r="I825" s="83">
        <v>150</v>
      </c>
      <c r="J825" s="81">
        <f t="shared" si="87"/>
        <v>27000</v>
      </c>
      <c r="L825" s="12"/>
      <c r="M825" s="12"/>
      <c r="N825" s="12"/>
      <c r="O825" s="12"/>
      <c r="R825" s="80">
        <f t="shared" si="88"/>
        <v>0</v>
      </c>
      <c r="S825" s="12"/>
      <c r="U825" s="80">
        <f t="shared" si="89"/>
        <v>0</v>
      </c>
      <c r="V825" s="81">
        <f t="shared" si="90"/>
        <v>27000</v>
      </c>
      <c r="W825" s="80">
        <f t="shared" si="91"/>
        <v>0</v>
      </c>
      <c r="Y825" s="81">
        <f t="shared" si="92"/>
        <v>27000</v>
      </c>
    </row>
    <row r="826" spans="1:26" s="87" customFormat="1" x14ac:dyDescent="0.55000000000000004">
      <c r="A826" s="60"/>
      <c r="B826" s="47"/>
      <c r="C826" s="48"/>
      <c r="D826" s="48"/>
      <c r="E826" s="48"/>
      <c r="F826" s="48"/>
      <c r="G826" s="48"/>
      <c r="H826" s="86"/>
      <c r="I826" s="48"/>
      <c r="J826" s="86"/>
      <c r="L826" s="48"/>
      <c r="M826" s="48"/>
      <c r="N826" s="48"/>
      <c r="O826" s="48"/>
      <c r="R826" s="86"/>
      <c r="S826" s="48"/>
      <c r="U826" s="86"/>
      <c r="V826" s="86"/>
      <c r="W826" s="86"/>
      <c r="Y826" s="86"/>
    </row>
    <row r="827" spans="1:26" s="85" customFormat="1" x14ac:dyDescent="0.55000000000000004">
      <c r="A827" s="53">
        <v>193</v>
      </c>
      <c r="B827" s="27" t="s">
        <v>23</v>
      </c>
      <c r="C827" s="26">
        <v>14826</v>
      </c>
      <c r="D827" s="26">
        <v>0</v>
      </c>
      <c r="E827" s="26">
        <v>0</v>
      </c>
      <c r="F827" s="26">
        <v>60</v>
      </c>
      <c r="G827" s="12">
        <v>1</v>
      </c>
      <c r="H827" s="80">
        <f t="shared" si="86"/>
        <v>60</v>
      </c>
      <c r="I827" s="83">
        <v>100</v>
      </c>
      <c r="J827" s="81">
        <f t="shared" si="87"/>
        <v>6000</v>
      </c>
      <c r="L827" s="26"/>
      <c r="M827" s="26"/>
      <c r="N827" s="26"/>
      <c r="O827" s="26"/>
      <c r="R827" s="80">
        <f t="shared" si="88"/>
        <v>0</v>
      </c>
      <c r="S827" s="26"/>
      <c r="U827" s="80">
        <f t="shared" si="89"/>
        <v>0</v>
      </c>
      <c r="V827" s="81">
        <f t="shared" si="90"/>
        <v>6000</v>
      </c>
      <c r="W827" s="80">
        <f t="shared" si="91"/>
        <v>0</v>
      </c>
      <c r="Y827" s="81">
        <f t="shared" si="92"/>
        <v>6000</v>
      </c>
    </row>
    <row r="828" spans="1:26" s="87" customFormat="1" x14ac:dyDescent="0.55000000000000004">
      <c r="A828" s="54"/>
      <c r="B828" s="47"/>
      <c r="C828" s="48"/>
      <c r="D828" s="48"/>
      <c r="E828" s="48"/>
      <c r="F828" s="48"/>
      <c r="G828" s="48"/>
      <c r="H828" s="86"/>
      <c r="I828" s="48"/>
      <c r="J828" s="86"/>
      <c r="L828" s="48"/>
      <c r="M828" s="48"/>
      <c r="N828" s="48"/>
      <c r="O828" s="48"/>
      <c r="R828" s="86"/>
      <c r="S828" s="48"/>
      <c r="U828" s="86"/>
      <c r="V828" s="86"/>
      <c r="W828" s="86"/>
      <c r="Y828" s="86"/>
    </row>
    <row r="829" spans="1:26" s="85" customFormat="1" x14ac:dyDescent="0.55000000000000004">
      <c r="A829" s="56">
        <v>194</v>
      </c>
      <c r="B829" s="27" t="s">
        <v>23</v>
      </c>
      <c r="C829" s="26">
        <v>14901</v>
      </c>
      <c r="D829" s="26">
        <v>1</v>
      </c>
      <c r="E829" s="26">
        <v>0</v>
      </c>
      <c r="F829" s="26">
        <v>60</v>
      </c>
      <c r="G829" s="12">
        <v>2</v>
      </c>
      <c r="H829" s="80">
        <f t="shared" si="86"/>
        <v>460</v>
      </c>
      <c r="I829" s="83">
        <v>130</v>
      </c>
      <c r="J829" s="81">
        <f t="shared" si="87"/>
        <v>59800</v>
      </c>
      <c r="L829" s="26" t="s">
        <v>160</v>
      </c>
      <c r="M829" s="26" t="s">
        <v>108</v>
      </c>
      <c r="N829" s="26">
        <v>2</v>
      </c>
      <c r="O829" s="26">
        <v>59.5</v>
      </c>
      <c r="P829" s="81">
        <v>100</v>
      </c>
      <c r="Q829" s="81">
        <v>6800</v>
      </c>
      <c r="R829" s="80">
        <f t="shared" si="88"/>
        <v>404600</v>
      </c>
      <c r="S829" s="26">
        <v>35</v>
      </c>
      <c r="U829" s="80">
        <f t="shared" si="89"/>
        <v>404600</v>
      </c>
      <c r="V829" s="81">
        <f t="shared" si="90"/>
        <v>464400</v>
      </c>
      <c r="W829" s="80">
        <f t="shared" si="91"/>
        <v>464400</v>
      </c>
      <c r="Y829" s="81">
        <f t="shared" si="92"/>
        <v>464400</v>
      </c>
    </row>
    <row r="830" spans="1:26" s="85" customFormat="1" x14ac:dyDescent="0.55000000000000004">
      <c r="A830" s="56"/>
      <c r="B830" s="27"/>
      <c r="C830" s="26"/>
      <c r="D830" s="26"/>
      <c r="E830" s="26"/>
      <c r="F830" s="26"/>
      <c r="G830" s="12"/>
      <c r="H830" s="80">
        <f t="shared" si="86"/>
        <v>0</v>
      </c>
      <c r="I830" s="83"/>
      <c r="J830" s="81">
        <f t="shared" si="87"/>
        <v>0</v>
      </c>
      <c r="L830" s="26"/>
      <c r="M830" s="26" t="s">
        <v>108</v>
      </c>
      <c r="N830" s="26">
        <v>2</v>
      </c>
      <c r="O830" s="26">
        <v>144</v>
      </c>
      <c r="P830" s="81">
        <v>100</v>
      </c>
      <c r="Q830" s="81">
        <v>6800</v>
      </c>
      <c r="R830" s="80">
        <f t="shared" si="88"/>
        <v>979200</v>
      </c>
      <c r="S830" s="26">
        <v>35</v>
      </c>
      <c r="U830" s="80">
        <f t="shared" si="89"/>
        <v>979200</v>
      </c>
      <c r="V830" s="81">
        <f t="shared" si="90"/>
        <v>979200</v>
      </c>
      <c r="W830" s="80">
        <f t="shared" si="91"/>
        <v>979200</v>
      </c>
      <c r="Y830" s="81">
        <f t="shared" si="92"/>
        <v>979200</v>
      </c>
    </row>
    <row r="831" spans="1:26" s="85" customFormat="1" x14ac:dyDescent="0.55000000000000004">
      <c r="A831" s="56"/>
      <c r="B831" s="27"/>
      <c r="C831" s="26"/>
      <c r="D831" s="26"/>
      <c r="E831" s="26"/>
      <c r="F831" s="26"/>
      <c r="G831" s="12"/>
      <c r="H831" s="80">
        <f t="shared" si="86"/>
        <v>0</v>
      </c>
      <c r="I831" s="83"/>
      <c r="J831" s="81">
        <f t="shared" si="87"/>
        <v>0</v>
      </c>
      <c r="L831" s="26"/>
      <c r="M831" s="26" t="s">
        <v>161</v>
      </c>
      <c r="N831" s="26">
        <v>2</v>
      </c>
      <c r="O831" s="26">
        <v>6</v>
      </c>
      <c r="P831" s="81">
        <v>100</v>
      </c>
      <c r="Q831" s="81">
        <v>6800</v>
      </c>
      <c r="R831" s="80">
        <f t="shared" si="88"/>
        <v>40800</v>
      </c>
      <c r="S831" s="26">
        <v>35</v>
      </c>
      <c r="U831" s="80">
        <f t="shared" si="89"/>
        <v>40800</v>
      </c>
      <c r="V831" s="81">
        <f t="shared" si="90"/>
        <v>40800</v>
      </c>
      <c r="W831" s="80">
        <f t="shared" si="91"/>
        <v>40800</v>
      </c>
      <c r="Y831" s="81">
        <f t="shared" si="92"/>
        <v>40800</v>
      </c>
    </row>
    <row r="832" spans="1:26" s="87" customFormat="1" x14ac:dyDescent="0.55000000000000004">
      <c r="A832" s="59"/>
      <c r="B832" s="47"/>
      <c r="C832" s="48"/>
      <c r="D832" s="48"/>
      <c r="E832" s="48"/>
      <c r="F832" s="48"/>
      <c r="G832" s="48"/>
      <c r="H832" s="86"/>
      <c r="I832" s="48"/>
      <c r="J832" s="86"/>
      <c r="L832" s="48"/>
      <c r="M832" s="48"/>
      <c r="N832" s="48"/>
      <c r="O832" s="48"/>
      <c r="R832" s="86"/>
      <c r="S832" s="48"/>
      <c r="U832" s="86"/>
      <c r="V832" s="86"/>
      <c r="W832" s="86"/>
      <c r="Y832" s="86"/>
    </row>
    <row r="833" spans="1:25" s="85" customFormat="1" x14ac:dyDescent="0.55000000000000004">
      <c r="A833" s="53">
        <v>195</v>
      </c>
      <c r="B833" s="23" t="s">
        <v>23</v>
      </c>
      <c r="C833" s="12">
        <v>15870</v>
      </c>
      <c r="D833" s="12">
        <v>8</v>
      </c>
      <c r="E833" s="12">
        <v>0</v>
      </c>
      <c r="F833" s="12">
        <v>18</v>
      </c>
      <c r="G833" s="12">
        <v>1</v>
      </c>
      <c r="H833" s="80">
        <f t="shared" si="86"/>
        <v>3218</v>
      </c>
      <c r="I833" s="83">
        <v>100</v>
      </c>
      <c r="J833" s="81">
        <f t="shared" si="87"/>
        <v>321800</v>
      </c>
      <c r="L833" s="12"/>
      <c r="M833" s="12"/>
      <c r="N833" s="12"/>
      <c r="O833" s="12"/>
      <c r="R833" s="80">
        <f t="shared" si="88"/>
        <v>0</v>
      </c>
      <c r="S833" s="12"/>
      <c r="U833" s="80">
        <f t="shared" si="89"/>
        <v>0</v>
      </c>
      <c r="V833" s="81">
        <f t="shared" si="90"/>
        <v>321800</v>
      </c>
      <c r="W833" s="80">
        <f t="shared" si="91"/>
        <v>0</v>
      </c>
      <c r="Y833" s="81">
        <f t="shared" si="92"/>
        <v>321800</v>
      </c>
    </row>
    <row r="834" spans="1:25" s="87" customFormat="1" x14ac:dyDescent="0.55000000000000004">
      <c r="A834" s="54"/>
      <c r="B834" s="47"/>
      <c r="C834" s="48"/>
      <c r="D834" s="48"/>
      <c r="E834" s="48"/>
      <c r="F834" s="48"/>
      <c r="G834" s="48"/>
      <c r="H834" s="86"/>
      <c r="I834" s="48"/>
      <c r="J834" s="86"/>
      <c r="L834" s="48"/>
      <c r="M834" s="48"/>
      <c r="N834" s="48"/>
      <c r="O834" s="48"/>
      <c r="R834" s="86"/>
      <c r="S834" s="48"/>
      <c r="U834" s="86"/>
      <c r="V834" s="86"/>
      <c r="W834" s="86"/>
      <c r="Y834" s="86"/>
    </row>
    <row r="835" spans="1:25" s="85" customFormat="1" x14ac:dyDescent="0.55000000000000004">
      <c r="A835" s="53">
        <v>196</v>
      </c>
      <c r="B835" s="23" t="s">
        <v>23</v>
      </c>
      <c r="C835" s="12">
        <v>15822</v>
      </c>
      <c r="D835" s="12">
        <v>3</v>
      </c>
      <c r="E835" s="12">
        <v>2</v>
      </c>
      <c r="F835" s="12">
        <v>32</v>
      </c>
      <c r="G835" s="12">
        <v>1</v>
      </c>
      <c r="H835" s="80">
        <f t="shared" ref="H835" si="93">+(D835*400)+(E835*100)+F835</f>
        <v>1432</v>
      </c>
      <c r="I835" s="83">
        <v>100</v>
      </c>
      <c r="J835" s="81">
        <f t="shared" ref="J835" si="94">H835*I835</f>
        <v>143200</v>
      </c>
      <c r="L835" s="12"/>
      <c r="M835" s="12"/>
      <c r="N835" s="12"/>
      <c r="O835" s="12"/>
      <c r="R835" s="80">
        <f t="shared" si="88"/>
        <v>0</v>
      </c>
      <c r="S835" s="12"/>
      <c r="U835" s="80">
        <f t="shared" si="89"/>
        <v>0</v>
      </c>
      <c r="V835" s="81">
        <f t="shared" si="90"/>
        <v>143200</v>
      </c>
      <c r="W835" s="80">
        <f t="shared" si="91"/>
        <v>0</v>
      </c>
      <c r="Y835" s="81">
        <f t="shared" si="92"/>
        <v>143200</v>
      </c>
    </row>
    <row r="836" spans="1:25" s="87" customFormat="1" x14ac:dyDescent="0.55000000000000004">
      <c r="A836" s="54"/>
      <c r="B836" s="47"/>
      <c r="C836" s="48"/>
      <c r="D836" s="48"/>
      <c r="E836" s="48"/>
      <c r="F836" s="48"/>
      <c r="G836" s="48"/>
      <c r="H836" s="86"/>
      <c r="I836" s="48"/>
      <c r="J836" s="86"/>
      <c r="L836" s="48"/>
      <c r="M836" s="48"/>
      <c r="N836" s="48"/>
      <c r="O836" s="48"/>
      <c r="R836" s="86"/>
      <c r="S836" s="48"/>
      <c r="U836" s="86"/>
      <c r="V836" s="86"/>
      <c r="W836" s="86"/>
      <c r="Y836" s="86"/>
    </row>
  </sheetData>
  <mergeCells count="35">
    <mergeCell ref="L464:L468"/>
    <mergeCell ref="L279:L280"/>
    <mergeCell ref="S6:T6"/>
    <mergeCell ref="U6:U10"/>
    <mergeCell ref="S7:S10"/>
    <mergeCell ref="T7:T10"/>
    <mergeCell ref="O6:O10"/>
    <mergeCell ref="P6:P10"/>
    <mergeCell ref="Q6:Q10"/>
    <mergeCell ref="R6:R10"/>
    <mergeCell ref="AA5:AA10"/>
    <mergeCell ref="A6:A10"/>
    <mergeCell ref="B6:B10"/>
    <mergeCell ref="C6:C10"/>
    <mergeCell ref="D6:F7"/>
    <mergeCell ref="G6:G10"/>
    <mergeCell ref="H6:H10"/>
    <mergeCell ref="I6:I10"/>
    <mergeCell ref="J6:J10"/>
    <mergeCell ref="K6:K10"/>
    <mergeCell ref="D8:D10"/>
    <mergeCell ref="E8:E10"/>
    <mergeCell ref="F8:F10"/>
    <mergeCell ref="M6:M10"/>
    <mergeCell ref="N6:N10"/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L6:L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36"/>
  <sheetViews>
    <sheetView topLeftCell="K1" workbookViewId="0">
      <selection activeCell="T845" sqref="T845"/>
    </sheetView>
  </sheetViews>
  <sheetFormatPr defaultRowHeight="24" x14ac:dyDescent="0.55000000000000004"/>
  <cols>
    <col min="9" max="9" width="9" style="84"/>
    <col min="19" max="20" width="9" style="78"/>
    <col min="25" max="26" width="9" style="84"/>
  </cols>
  <sheetData>
    <row r="1" spans="1:34" s="78" customFormat="1" x14ac:dyDescent="0.55000000000000004">
      <c r="A1" s="76"/>
      <c r="B1" s="76"/>
      <c r="C1" s="76"/>
      <c r="D1" s="76"/>
      <c r="E1" s="76"/>
      <c r="F1" s="76"/>
      <c r="G1" s="76"/>
      <c r="H1" s="76"/>
      <c r="I1" s="82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82" t="s">
        <v>554</v>
      </c>
      <c r="Z1" s="82"/>
      <c r="AA1" s="77"/>
      <c r="AB1" s="77"/>
      <c r="AC1" s="77"/>
      <c r="AD1" s="77"/>
      <c r="AE1" s="77"/>
      <c r="AF1" s="77"/>
      <c r="AG1" s="77"/>
      <c r="AH1" s="77"/>
    </row>
    <row r="2" spans="1:34" s="78" customFormat="1" ht="21.75" x14ac:dyDescent="0.5">
      <c r="A2" s="123" t="s">
        <v>555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77"/>
      <c r="AB2" s="77"/>
      <c r="AC2" s="77"/>
      <c r="AD2" s="77"/>
      <c r="AE2" s="77"/>
      <c r="AF2" s="77"/>
      <c r="AG2" s="77"/>
      <c r="AH2" s="77"/>
    </row>
    <row r="3" spans="1:34" s="78" customFormat="1" ht="21.75" x14ac:dyDescent="0.5">
      <c r="A3" s="123" t="s">
        <v>2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77"/>
      <c r="AB3" s="77"/>
      <c r="AC3" s="77"/>
      <c r="AD3" s="77"/>
      <c r="AE3" s="77"/>
      <c r="AF3" s="77"/>
      <c r="AG3" s="77"/>
      <c r="AH3" s="77"/>
    </row>
    <row r="4" spans="1:34" s="78" customFormat="1" x14ac:dyDescent="0.55000000000000004">
      <c r="A4" s="79"/>
      <c r="B4" s="79"/>
      <c r="C4" s="79"/>
      <c r="D4" s="79"/>
      <c r="E4" s="79"/>
      <c r="F4" s="79"/>
      <c r="G4" s="79"/>
      <c r="H4" s="79"/>
      <c r="I4" s="82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95"/>
      <c r="Z4" s="95"/>
      <c r="AA4" s="77"/>
      <c r="AB4" s="77"/>
      <c r="AC4" s="77"/>
      <c r="AD4" s="77"/>
      <c r="AE4" s="77"/>
      <c r="AF4" s="77"/>
      <c r="AG4" s="77"/>
      <c r="AH4" s="77"/>
    </row>
    <row r="5" spans="1:34" s="78" customFormat="1" ht="21.75" x14ac:dyDescent="0.5">
      <c r="A5" s="124" t="s">
        <v>556</v>
      </c>
      <c r="B5" s="125"/>
      <c r="C5" s="125"/>
      <c r="D5" s="125"/>
      <c r="E5" s="125"/>
      <c r="F5" s="125"/>
      <c r="G5" s="125"/>
      <c r="H5" s="125"/>
      <c r="I5" s="125"/>
      <c r="J5" s="126"/>
      <c r="K5" s="127" t="s">
        <v>557</v>
      </c>
      <c r="L5" s="128"/>
      <c r="M5" s="128"/>
      <c r="N5" s="128"/>
      <c r="O5" s="128"/>
      <c r="P5" s="128"/>
      <c r="Q5" s="128"/>
      <c r="R5" s="128"/>
      <c r="S5" s="128"/>
      <c r="T5" s="128"/>
      <c r="U5" s="129"/>
      <c r="V5" s="130" t="s">
        <v>558</v>
      </c>
      <c r="W5" s="130" t="s">
        <v>559</v>
      </c>
      <c r="X5" s="130" t="s">
        <v>560</v>
      </c>
      <c r="Y5" s="130" t="s">
        <v>561</v>
      </c>
      <c r="Z5" s="130" t="s">
        <v>562</v>
      </c>
      <c r="AA5" s="136" t="s">
        <v>563</v>
      </c>
      <c r="AB5" s="77"/>
      <c r="AC5" s="77"/>
      <c r="AD5" s="77"/>
      <c r="AE5" s="77"/>
      <c r="AF5" s="77"/>
      <c r="AG5" s="77"/>
      <c r="AH5" s="77"/>
    </row>
    <row r="6" spans="1:34" s="78" customFormat="1" ht="18.75" customHeight="1" x14ac:dyDescent="0.5">
      <c r="A6" s="139" t="s">
        <v>5</v>
      </c>
      <c r="B6" s="142" t="s">
        <v>564</v>
      </c>
      <c r="C6" s="142" t="s">
        <v>565</v>
      </c>
      <c r="D6" s="145" t="s">
        <v>12</v>
      </c>
      <c r="E6" s="146"/>
      <c r="F6" s="147"/>
      <c r="G6" s="143" t="s">
        <v>566</v>
      </c>
      <c r="H6" s="142" t="s">
        <v>567</v>
      </c>
      <c r="I6" s="142" t="s">
        <v>568</v>
      </c>
      <c r="J6" s="142" t="s">
        <v>569</v>
      </c>
      <c r="K6" s="151" t="s">
        <v>5</v>
      </c>
      <c r="L6" s="133" t="s">
        <v>570</v>
      </c>
      <c r="M6" s="133" t="s">
        <v>571</v>
      </c>
      <c r="N6" s="133" t="s">
        <v>566</v>
      </c>
      <c r="O6" s="133" t="s">
        <v>572</v>
      </c>
      <c r="P6" s="133" t="s">
        <v>573</v>
      </c>
      <c r="Q6" s="133" t="s">
        <v>574</v>
      </c>
      <c r="R6" s="133" t="s">
        <v>575</v>
      </c>
      <c r="S6" s="155" t="s">
        <v>576</v>
      </c>
      <c r="T6" s="156"/>
      <c r="U6" s="133" t="s">
        <v>577</v>
      </c>
      <c r="V6" s="131"/>
      <c r="W6" s="131"/>
      <c r="X6" s="131"/>
      <c r="Y6" s="131"/>
      <c r="Z6" s="131"/>
      <c r="AA6" s="137"/>
      <c r="AB6" s="77"/>
      <c r="AC6" s="77"/>
      <c r="AD6" s="77"/>
      <c r="AE6" s="77"/>
      <c r="AF6" s="77"/>
      <c r="AG6" s="77"/>
      <c r="AH6" s="77"/>
    </row>
    <row r="7" spans="1:34" s="78" customFormat="1" ht="15.75" customHeight="1" x14ac:dyDescent="0.5">
      <c r="A7" s="140"/>
      <c r="B7" s="143"/>
      <c r="C7" s="143"/>
      <c r="D7" s="148"/>
      <c r="E7" s="149"/>
      <c r="F7" s="150"/>
      <c r="G7" s="143"/>
      <c r="H7" s="143"/>
      <c r="I7" s="143"/>
      <c r="J7" s="143"/>
      <c r="K7" s="152"/>
      <c r="L7" s="134"/>
      <c r="M7" s="134"/>
      <c r="N7" s="134"/>
      <c r="O7" s="134"/>
      <c r="P7" s="134"/>
      <c r="Q7" s="134"/>
      <c r="R7" s="134"/>
      <c r="S7" s="133" t="s">
        <v>578</v>
      </c>
      <c r="T7" s="157" t="s">
        <v>579</v>
      </c>
      <c r="U7" s="134"/>
      <c r="V7" s="131"/>
      <c r="W7" s="131"/>
      <c r="X7" s="131"/>
      <c r="Y7" s="131"/>
      <c r="Z7" s="131"/>
      <c r="AA7" s="137"/>
      <c r="AB7" s="77"/>
      <c r="AC7" s="77"/>
      <c r="AD7" s="77"/>
      <c r="AE7" s="77"/>
      <c r="AF7" s="77"/>
      <c r="AG7" s="77"/>
      <c r="AH7" s="77"/>
    </row>
    <row r="8" spans="1:34" s="78" customFormat="1" ht="15.75" customHeight="1" x14ac:dyDescent="0.5">
      <c r="A8" s="140"/>
      <c r="B8" s="143"/>
      <c r="C8" s="143"/>
      <c r="D8" s="139" t="s">
        <v>37</v>
      </c>
      <c r="E8" s="139" t="s">
        <v>38</v>
      </c>
      <c r="F8" s="139" t="s">
        <v>580</v>
      </c>
      <c r="G8" s="143"/>
      <c r="H8" s="143"/>
      <c r="I8" s="143"/>
      <c r="J8" s="143"/>
      <c r="K8" s="152"/>
      <c r="L8" s="134"/>
      <c r="M8" s="134"/>
      <c r="N8" s="134"/>
      <c r="O8" s="134"/>
      <c r="P8" s="134"/>
      <c r="Q8" s="134"/>
      <c r="R8" s="134"/>
      <c r="S8" s="134"/>
      <c r="T8" s="158"/>
      <c r="U8" s="134"/>
      <c r="V8" s="131"/>
      <c r="W8" s="131"/>
      <c r="X8" s="131"/>
      <c r="Y8" s="131"/>
      <c r="Z8" s="131"/>
      <c r="AA8" s="137"/>
      <c r="AB8" s="77"/>
      <c r="AC8" s="77"/>
      <c r="AD8" s="77"/>
      <c r="AE8" s="77"/>
      <c r="AF8" s="77"/>
      <c r="AG8" s="77"/>
      <c r="AH8" s="77"/>
    </row>
    <row r="9" spans="1:34" s="78" customFormat="1" ht="15.75" customHeight="1" x14ac:dyDescent="0.5">
      <c r="A9" s="140"/>
      <c r="B9" s="143"/>
      <c r="C9" s="143"/>
      <c r="D9" s="140"/>
      <c r="E9" s="140"/>
      <c r="F9" s="140"/>
      <c r="G9" s="143"/>
      <c r="H9" s="143"/>
      <c r="I9" s="143"/>
      <c r="J9" s="143"/>
      <c r="K9" s="152"/>
      <c r="L9" s="134"/>
      <c r="M9" s="134"/>
      <c r="N9" s="134"/>
      <c r="O9" s="134"/>
      <c r="P9" s="134"/>
      <c r="Q9" s="134"/>
      <c r="R9" s="134"/>
      <c r="S9" s="134"/>
      <c r="T9" s="158"/>
      <c r="U9" s="134"/>
      <c r="V9" s="131"/>
      <c r="W9" s="131"/>
      <c r="X9" s="131"/>
      <c r="Y9" s="131"/>
      <c r="Z9" s="131"/>
      <c r="AA9" s="137"/>
      <c r="AB9" s="77"/>
      <c r="AC9" s="77"/>
      <c r="AD9" s="77"/>
      <c r="AE9" s="77"/>
      <c r="AF9" s="77"/>
      <c r="AG9" s="77"/>
      <c r="AH9" s="77"/>
    </row>
    <row r="10" spans="1:34" s="78" customFormat="1" ht="82.5" customHeight="1" x14ac:dyDescent="0.5">
      <c r="A10" s="141"/>
      <c r="B10" s="144"/>
      <c r="C10" s="144"/>
      <c r="D10" s="141"/>
      <c r="E10" s="141"/>
      <c r="F10" s="141"/>
      <c r="G10" s="144"/>
      <c r="H10" s="144"/>
      <c r="I10" s="144"/>
      <c r="J10" s="144"/>
      <c r="K10" s="153"/>
      <c r="L10" s="135"/>
      <c r="M10" s="135"/>
      <c r="N10" s="135"/>
      <c r="O10" s="135"/>
      <c r="P10" s="135"/>
      <c r="Q10" s="135"/>
      <c r="R10" s="135"/>
      <c r="S10" s="135"/>
      <c r="T10" s="159"/>
      <c r="U10" s="135"/>
      <c r="V10" s="132"/>
      <c r="W10" s="132"/>
      <c r="X10" s="132"/>
      <c r="Y10" s="132"/>
      <c r="Z10" s="132"/>
      <c r="AA10" s="138"/>
      <c r="AB10" s="77"/>
      <c r="AC10" s="77"/>
      <c r="AD10" s="77"/>
      <c r="AE10" s="77"/>
      <c r="AF10" s="77"/>
      <c r="AG10" s="77"/>
      <c r="AH10" s="77"/>
    </row>
    <row r="11" spans="1:34" s="81" customFormat="1" x14ac:dyDescent="0.55000000000000004">
      <c r="A11" s="53">
        <v>1</v>
      </c>
      <c r="B11" s="23" t="s">
        <v>23</v>
      </c>
      <c r="C11" s="12">
        <v>14850</v>
      </c>
      <c r="D11" s="12">
        <v>1</v>
      </c>
      <c r="E11" s="12">
        <v>1</v>
      </c>
      <c r="F11" s="12">
        <v>50</v>
      </c>
      <c r="G11" s="12">
        <v>2</v>
      </c>
      <c r="H11" s="80">
        <f t="shared" ref="H11:H72" si="0">+(D11*400)+(E11*100)+F11</f>
        <v>550</v>
      </c>
      <c r="I11" s="83">
        <v>130</v>
      </c>
      <c r="J11" s="81">
        <f t="shared" ref="J11:J72" si="1">H11*I11</f>
        <v>71500</v>
      </c>
      <c r="L11" s="12" t="s">
        <v>160</v>
      </c>
      <c r="M11" s="12" t="s">
        <v>60</v>
      </c>
      <c r="N11" s="12">
        <v>2</v>
      </c>
      <c r="O11" s="12">
        <v>175.5</v>
      </c>
      <c r="P11" s="81">
        <v>100</v>
      </c>
      <c r="Q11" s="81">
        <v>6800</v>
      </c>
      <c r="R11" s="80">
        <f>O11*Q11</f>
        <v>1193400</v>
      </c>
      <c r="S11" s="80">
        <v>31</v>
      </c>
      <c r="U11" s="80">
        <f t="shared" ref="U11" si="2">R11*(100-T11)/100</f>
        <v>1193400</v>
      </c>
      <c r="V11" s="81">
        <f>J11+U11</f>
        <v>1264900</v>
      </c>
      <c r="W11" s="80">
        <f t="shared" ref="W11" si="3">V11*P11/100</f>
        <v>1264900</v>
      </c>
      <c r="Y11" s="83">
        <f>J11+U11</f>
        <v>1264900</v>
      </c>
      <c r="Z11" s="83"/>
    </row>
    <row r="12" spans="1:34" s="87" customFormat="1" x14ac:dyDescent="0.55000000000000004">
      <c r="A12" s="54"/>
      <c r="B12" s="47"/>
      <c r="C12" s="48"/>
      <c r="D12" s="48"/>
      <c r="E12" s="48"/>
      <c r="F12" s="48"/>
      <c r="G12" s="48"/>
      <c r="H12" s="86"/>
      <c r="I12" s="48"/>
      <c r="J12" s="86"/>
      <c r="L12" s="48"/>
      <c r="M12" s="48"/>
      <c r="N12" s="48"/>
      <c r="O12" s="48"/>
      <c r="R12" s="86"/>
      <c r="S12" s="86"/>
      <c r="T12" s="86"/>
      <c r="U12" s="86"/>
      <c r="V12" s="86"/>
      <c r="W12" s="86"/>
      <c r="Y12" s="48"/>
      <c r="Z12" s="48"/>
    </row>
    <row r="13" spans="1:34" s="85" customFormat="1" x14ac:dyDescent="0.55000000000000004">
      <c r="A13" s="53">
        <v>2</v>
      </c>
      <c r="B13" s="23" t="s">
        <v>23</v>
      </c>
      <c r="C13" s="12">
        <v>15043</v>
      </c>
      <c r="D13" s="12">
        <v>0</v>
      </c>
      <c r="E13" s="12">
        <v>3</v>
      </c>
      <c r="F13" s="12">
        <v>77</v>
      </c>
      <c r="G13" s="12">
        <v>2</v>
      </c>
      <c r="H13" s="80">
        <f t="shared" si="0"/>
        <v>377</v>
      </c>
      <c r="I13" s="12">
        <v>130</v>
      </c>
      <c r="J13" s="81">
        <f t="shared" si="1"/>
        <v>49010</v>
      </c>
      <c r="L13" s="12" t="s">
        <v>160</v>
      </c>
      <c r="M13" s="12" t="s">
        <v>66</v>
      </c>
      <c r="N13" s="12">
        <v>2</v>
      </c>
      <c r="O13" s="12">
        <v>156</v>
      </c>
      <c r="P13" s="81">
        <v>100</v>
      </c>
      <c r="Q13" s="81">
        <v>6800</v>
      </c>
      <c r="R13" s="80">
        <f t="shared" ref="R13:R72" si="4">O13*Q13</f>
        <v>1060800</v>
      </c>
      <c r="S13" s="80">
        <v>33</v>
      </c>
      <c r="T13" s="81"/>
      <c r="U13" s="80">
        <f t="shared" ref="U13:U72" si="5">R13*(100-T13)/100</f>
        <v>1060800</v>
      </c>
      <c r="V13" s="81">
        <f t="shared" ref="V13:V72" si="6">J13+U13</f>
        <v>1109810</v>
      </c>
      <c r="W13" s="80">
        <f t="shared" ref="W13:W72" si="7">V13*P13/100</f>
        <v>1109810</v>
      </c>
      <c r="Y13" s="83">
        <f t="shared" ref="Y13:Y72" si="8">J13+U13</f>
        <v>1109810</v>
      </c>
      <c r="Z13" s="83"/>
    </row>
    <row r="14" spans="1:34" s="85" customFormat="1" x14ac:dyDescent="0.55000000000000004">
      <c r="A14" s="53"/>
      <c r="B14" s="23"/>
      <c r="C14" s="12"/>
      <c r="D14" s="12"/>
      <c r="E14" s="12"/>
      <c r="F14" s="12"/>
      <c r="G14" s="12"/>
      <c r="H14" s="80">
        <f t="shared" si="0"/>
        <v>0</v>
      </c>
      <c r="I14" s="83"/>
      <c r="J14" s="81">
        <f t="shared" si="1"/>
        <v>0</v>
      </c>
      <c r="L14" s="12"/>
      <c r="M14" s="12" t="s">
        <v>161</v>
      </c>
      <c r="N14" s="12">
        <v>2</v>
      </c>
      <c r="O14" s="12">
        <v>6</v>
      </c>
      <c r="P14" s="81">
        <v>100</v>
      </c>
      <c r="Q14" s="81">
        <v>6800</v>
      </c>
      <c r="R14" s="80">
        <f t="shared" si="4"/>
        <v>40800</v>
      </c>
      <c r="S14" s="80">
        <v>31</v>
      </c>
      <c r="T14" s="81"/>
      <c r="U14" s="80">
        <f t="shared" si="5"/>
        <v>40800</v>
      </c>
      <c r="V14" s="81">
        <f t="shared" si="6"/>
        <v>40800</v>
      </c>
      <c r="W14" s="80">
        <f t="shared" si="7"/>
        <v>40800</v>
      </c>
      <c r="Y14" s="83">
        <f t="shared" si="8"/>
        <v>40800</v>
      </c>
      <c r="Z14" s="83"/>
    </row>
    <row r="15" spans="1:34" s="85" customFormat="1" x14ac:dyDescent="0.55000000000000004">
      <c r="A15" s="53"/>
      <c r="B15" s="23" t="s">
        <v>23</v>
      </c>
      <c r="C15" s="12">
        <v>16021</v>
      </c>
      <c r="D15" s="12">
        <v>2</v>
      </c>
      <c r="E15" s="12">
        <v>0</v>
      </c>
      <c r="F15" s="12">
        <v>74</v>
      </c>
      <c r="G15" s="12">
        <v>1</v>
      </c>
      <c r="H15" s="80">
        <f t="shared" si="0"/>
        <v>874</v>
      </c>
      <c r="I15" s="83">
        <v>100</v>
      </c>
      <c r="J15" s="81">
        <f t="shared" si="1"/>
        <v>87400</v>
      </c>
      <c r="L15" s="12"/>
      <c r="M15" s="12"/>
      <c r="N15" s="12"/>
      <c r="O15" s="12"/>
      <c r="R15" s="80">
        <f t="shared" si="4"/>
        <v>0</v>
      </c>
      <c r="S15" s="80"/>
      <c r="T15" s="81"/>
      <c r="U15" s="80">
        <f t="shared" si="5"/>
        <v>0</v>
      </c>
      <c r="V15" s="81">
        <f t="shared" si="6"/>
        <v>87400</v>
      </c>
      <c r="W15" s="80">
        <f t="shared" si="7"/>
        <v>0</v>
      </c>
      <c r="Y15" s="83">
        <f t="shared" si="8"/>
        <v>87400</v>
      </c>
      <c r="Z15" s="83"/>
    </row>
    <row r="16" spans="1:34" s="85" customFormat="1" x14ac:dyDescent="0.55000000000000004">
      <c r="A16" s="53"/>
      <c r="B16" s="23" t="s">
        <v>23</v>
      </c>
      <c r="C16" s="12">
        <v>15883</v>
      </c>
      <c r="D16" s="12">
        <v>5</v>
      </c>
      <c r="E16" s="12">
        <v>1</v>
      </c>
      <c r="F16" s="12">
        <v>99</v>
      </c>
      <c r="G16" s="12">
        <v>1</v>
      </c>
      <c r="H16" s="80">
        <f t="shared" si="0"/>
        <v>2199</v>
      </c>
      <c r="I16" s="83">
        <v>100</v>
      </c>
      <c r="J16" s="81">
        <f t="shared" si="1"/>
        <v>219900</v>
      </c>
      <c r="L16" s="12"/>
      <c r="M16" s="12"/>
      <c r="N16" s="12"/>
      <c r="O16" s="12"/>
      <c r="R16" s="80">
        <f t="shared" si="4"/>
        <v>0</v>
      </c>
      <c r="S16" s="80"/>
      <c r="T16" s="81"/>
      <c r="U16" s="80">
        <f t="shared" si="5"/>
        <v>0</v>
      </c>
      <c r="V16" s="81">
        <f t="shared" si="6"/>
        <v>219900</v>
      </c>
      <c r="W16" s="80">
        <f t="shared" si="7"/>
        <v>0</v>
      </c>
      <c r="Y16" s="83">
        <f t="shared" si="8"/>
        <v>219900</v>
      </c>
      <c r="Z16" s="83"/>
    </row>
    <row r="17" spans="1:26" s="85" customFormat="1" x14ac:dyDescent="0.55000000000000004">
      <c r="A17" s="53"/>
      <c r="B17" s="23" t="s">
        <v>23</v>
      </c>
      <c r="C17" s="12">
        <v>15279</v>
      </c>
      <c r="D17" s="12">
        <v>0</v>
      </c>
      <c r="E17" s="12">
        <v>2</v>
      </c>
      <c r="F17" s="12">
        <v>49</v>
      </c>
      <c r="G17" s="12">
        <v>4</v>
      </c>
      <c r="H17" s="80">
        <f t="shared" si="0"/>
        <v>249</v>
      </c>
      <c r="I17" s="83">
        <v>150</v>
      </c>
      <c r="J17" s="81">
        <f t="shared" si="1"/>
        <v>37350</v>
      </c>
      <c r="L17" s="12"/>
      <c r="M17" s="12"/>
      <c r="N17" s="12"/>
      <c r="O17" s="12"/>
      <c r="R17" s="80">
        <f t="shared" si="4"/>
        <v>0</v>
      </c>
      <c r="S17" s="80"/>
      <c r="T17" s="81"/>
      <c r="U17" s="80">
        <f t="shared" si="5"/>
        <v>0</v>
      </c>
      <c r="V17" s="81">
        <f t="shared" si="6"/>
        <v>37350</v>
      </c>
      <c r="W17" s="80">
        <f t="shared" si="7"/>
        <v>0</v>
      </c>
      <c r="Y17" s="83">
        <f t="shared" si="8"/>
        <v>37350</v>
      </c>
      <c r="Z17" s="83"/>
    </row>
    <row r="18" spans="1:26" s="87" customFormat="1" x14ac:dyDescent="0.55000000000000004">
      <c r="A18" s="54"/>
      <c r="B18" s="47"/>
      <c r="C18" s="48"/>
      <c r="D18" s="48"/>
      <c r="E18" s="48"/>
      <c r="F18" s="48"/>
      <c r="G18" s="48"/>
      <c r="H18" s="86"/>
      <c r="I18" s="48"/>
      <c r="J18" s="86"/>
      <c r="L18" s="48"/>
      <c r="M18" s="48"/>
      <c r="N18" s="48"/>
      <c r="O18" s="48"/>
      <c r="R18" s="86"/>
      <c r="S18" s="86"/>
      <c r="T18" s="86"/>
      <c r="U18" s="86"/>
      <c r="V18" s="86"/>
      <c r="W18" s="86"/>
      <c r="Y18" s="48"/>
      <c r="Z18" s="48"/>
    </row>
    <row r="19" spans="1:26" s="85" customFormat="1" x14ac:dyDescent="0.55000000000000004">
      <c r="A19" s="53">
        <v>3</v>
      </c>
      <c r="B19" s="23" t="s">
        <v>23</v>
      </c>
      <c r="C19" s="12">
        <v>15027</v>
      </c>
      <c r="D19" s="12">
        <v>0</v>
      </c>
      <c r="E19" s="12">
        <v>3</v>
      </c>
      <c r="F19" s="12">
        <v>19</v>
      </c>
      <c r="G19" s="53" t="s">
        <v>493</v>
      </c>
      <c r="H19" s="80">
        <f t="shared" si="0"/>
        <v>319</v>
      </c>
      <c r="I19" s="83">
        <v>130</v>
      </c>
      <c r="J19" s="81">
        <f t="shared" si="1"/>
        <v>41470</v>
      </c>
      <c r="L19" s="12" t="s">
        <v>160</v>
      </c>
      <c r="M19" s="12" t="s">
        <v>66</v>
      </c>
      <c r="N19" s="12">
        <v>2</v>
      </c>
      <c r="O19" s="12">
        <v>84</v>
      </c>
      <c r="P19" s="81">
        <v>100</v>
      </c>
      <c r="Q19" s="81">
        <v>6800</v>
      </c>
      <c r="R19" s="80">
        <f t="shared" si="4"/>
        <v>571200</v>
      </c>
      <c r="S19" s="80">
        <v>11</v>
      </c>
      <c r="T19" s="81"/>
      <c r="U19" s="80">
        <f t="shared" si="5"/>
        <v>571200</v>
      </c>
      <c r="V19" s="81">
        <f t="shared" si="6"/>
        <v>612670</v>
      </c>
      <c r="W19" s="80">
        <f t="shared" si="7"/>
        <v>612670</v>
      </c>
      <c r="Y19" s="83">
        <f t="shared" si="8"/>
        <v>612670</v>
      </c>
      <c r="Z19" s="83"/>
    </row>
    <row r="20" spans="1:26" s="85" customFormat="1" x14ac:dyDescent="0.55000000000000004">
      <c r="A20" s="53"/>
      <c r="B20" s="23" t="s">
        <v>23</v>
      </c>
      <c r="C20" s="12">
        <v>15431</v>
      </c>
      <c r="D20" s="12">
        <v>1</v>
      </c>
      <c r="E20" s="12">
        <v>0</v>
      </c>
      <c r="F20" s="12">
        <v>1</v>
      </c>
      <c r="G20" s="12">
        <v>1</v>
      </c>
      <c r="H20" s="80">
        <f t="shared" si="0"/>
        <v>401</v>
      </c>
      <c r="I20" s="83">
        <v>100</v>
      </c>
      <c r="J20" s="81">
        <f t="shared" si="1"/>
        <v>40100</v>
      </c>
      <c r="L20" s="12"/>
      <c r="M20" s="12"/>
      <c r="N20" s="12"/>
      <c r="O20" s="12"/>
      <c r="R20" s="80">
        <f t="shared" si="4"/>
        <v>0</v>
      </c>
      <c r="S20" s="80"/>
      <c r="T20" s="81"/>
      <c r="U20" s="80">
        <f t="shared" si="5"/>
        <v>0</v>
      </c>
      <c r="V20" s="81">
        <f t="shared" si="6"/>
        <v>40100</v>
      </c>
      <c r="W20" s="80">
        <f t="shared" si="7"/>
        <v>0</v>
      </c>
      <c r="Y20" s="83">
        <f t="shared" si="8"/>
        <v>40100</v>
      </c>
      <c r="Z20" s="83"/>
    </row>
    <row r="21" spans="1:26" s="85" customFormat="1" x14ac:dyDescent="0.55000000000000004">
      <c r="A21" s="53"/>
      <c r="B21" s="23" t="s">
        <v>23</v>
      </c>
      <c r="C21" s="12">
        <v>15623</v>
      </c>
      <c r="D21" s="12">
        <v>3</v>
      </c>
      <c r="E21" s="12">
        <v>2</v>
      </c>
      <c r="F21" s="12">
        <v>78</v>
      </c>
      <c r="G21" s="12">
        <v>1</v>
      </c>
      <c r="H21" s="80">
        <f t="shared" si="0"/>
        <v>1478</v>
      </c>
      <c r="I21" s="83">
        <v>100</v>
      </c>
      <c r="J21" s="81">
        <f t="shared" si="1"/>
        <v>147800</v>
      </c>
      <c r="L21" s="12"/>
      <c r="M21" s="12"/>
      <c r="N21" s="12"/>
      <c r="O21" s="12"/>
      <c r="R21" s="80">
        <f t="shared" si="4"/>
        <v>0</v>
      </c>
      <c r="S21" s="80"/>
      <c r="T21" s="81"/>
      <c r="U21" s="80">
        <f t="shared" si="5"/>
        <v>0</v>
      </c>
      <c r="V21" s="81">
        <f t="shared" si="6"/>
        <v>147800</v>
      </c>
      <c r="W21" s="80">
        <f t="shared" si="7"/>
        <v>0</v>
      </c>
      <c r="Y21" s="83">
        <f t="shared" si="8"/>
        <v>147800</v>
      </c>
      <c r="Z21" s="83"/>
    </row>
    <row r="22" spans="1:26" s="87" customFormat="1" x14ac:dyDescent="0.55000000000000004">
      <c r="A22" s="54"/>
      <c r="B22" s="47"/>
      <c r="C22" s="48"/>
      <c r="D22" s="48"/>
      <c r="E22" s="48"/>
      <c r="F22" s="48"/>
      <c r="G22" s="48"/>
      <c r="H22" s="86"/>
      <c r="I22" s="48"/>
      <c r="J22" s="86"/>
      <c r="L22" s="48"/>
      <c r="M22" s="48"/>
      <c r="N22" s="48"/>
      <c r="O22" s="48"/>
      <c r="R22" s="86"/>
      <c r="S22" s="86"/>
      <c r="T22" s="86"/>
      <c r="U22" s="86"/>
      <c r="V22" s="86"/>
      <c r="W22" s="86"/>
      <c r="Y22" s="48"/>
      <c r="Z22" s="48"/>
    </row>
    <row r="23" spans="1:26" s="85" customFormat="1" x14ac:dyDescent="0.55000000000000004">
      <c r="A23" s="53">
        <v>4</v>
      </c>
      <c r="B23" s="23" t="s">
        <v>23</v>
      </c>
      <c r="C23" s="12">
        <v>15855</v>
      </c>
      <c r="D23" s="12">
        <v>1</v>
      </c>
      <c r="E23" s="12">
        <v>2</v>
      </c>
      <c r="F23" s="12">
        <v>4</v>
      </c>
      <c r="G23" s="12">
        <v>1</v>
      </c>
      <c r="H23" s="80">
        <f t="shared" si="0"/>
        <v>604</v>
      </c>
      <c r="I23" s="83">
        <v>100</v>
      </c>
      <c r="J23" s="81">
        <f t="shared" si="1"/>
        <v>60400</v>
      </c>
      <c r="L23" s="12"/>
      <c r="M23" s="12"/>
      <c r="N23" s="12"/>
      <c r="O23" s="12"/>
      <c r="R23" s="80">
        <f t="shared" si="4"/>
        <v>0</v>
      </c>
      <c r="S23" s="80"/>
      <c r="T23" s="81"/>
      <c r="U23" s="80">
        <f t="shared" si="5"/>
        <v>0</v>
      </c>
      <c r="V23" s="81">
        <f t="shared" si="6"/>
        <v>60400</v>
      </c>
      <c r="W23" s="80">
        <f t="shared" si="7"/>
        <v>0</v>
      </c>
      <c r="Y23" s="83">
        <f t="shared" si="8"/>
        <v>60400</v>
      </c>
      <c r="Z23" s="83"/>
    </row>
    <row r="24" spans="1:26" s="85" customFormat="1" x14ac:dyDescent="0.55000000000000004">
      <c r="A24" s="53"/>
      <c r="B24" s="23" t="s">
        <v>23</v>
      </c>
      <c r="C24" s="12">
        <v>15076</v>
      </c>
      <c r="D24" s="12">
        <v>0</v>
      </c>
      <c r="E24" s="12">
        <v>2</v>
      </c>
      <c r="F24" s="12">
        <v>80</v>
      </c>
      <c r="G24" s="12">
        <v>1</v>
      </c>
      <c r="H24" s="80">
        <f t="shared" si="0"/>
        <v>280</v>
      </c>
      <c r="I24" s="83">
        <v>150</v>
      </c>
      <c r="J24" s="81">
        <f t="shared" si="1"/>
        <v>42000</v>
      </c>
      <c r="L24" s="12"/>
      <c r="M24" s="12"/>
      <c r="N24" s="12"/>
      <c r="O24" s="12"/>
      <c r="R24" s="80">
        <f t="shared" si="4"/>
        <v>0</v>
      </c>
      <c r="S24" s="80"/>
      <c r="T24" s="81"/>
      <c r="U24" s="80">
        <f t="shared" si="5"/>
        <v>0</v>
      </c>
      <c r="V24" s="81">
        <f t="shared" si="6"/>
        <v>42000</v>
      </c>
      <c r="W24" s="80">
        <f t="shared" si="7"/>
        <v>0</v>
      </c>
      <c r="Y24" s="83">
        <f t="shared" si="8"/>
        <v>42000</v>
      </c>
      <c r="Z24" s="83"/>
    </row>
    <row r="25" spans="1:26" s="87" customFormat="1" x14ac:dyDescent="0.55000000000000004">
      <c r="A25" s="54"/>
      <c r="B25" s="47"/>
      <c r="C25" s="48"/>
      <c r="D25" s="48"/>
      <c r="E25" s="48"/>
      <c r="F25" s="48"/>
      <c r="G25" s="48"/>
      <c r="H25" s="86"/>
      <c r="I25" s="48"/>
      <c r="J25" s="86"/>
      <c r="L25" s="48"/>
      <c r="M25" s="48"/>
      <c r="N25" s="48"/>
      <c r="O25" s="48"/>
      <c r="R25" s="86"/>
      <c r="S25" s="86"/>
      <c r="T25" s="86"/>
      <c r="U25" s="86"/>
      <c r="V25" s="86"/>
      <c r="W25" s="86"/>
      <c r="Y25" s="48"/>
      <c r="Z25" s="48"/>
    </row>
    <row r="26" spans="1:26" s="85" customFormat="1" x14ac:dyDescent="0.55000000000000004">
      <c r="A26" s="53">
        <v>5</v>
      </c>
      <c r="B26" s="23" t="s">
        <v>23</v>
      </c>
      <c r="C26" s="12">
        <v>15837</v>
      </c>
      <c r="D26" s="12">
        <v>4</v>
      </c>
      <c r="E26" s="12">
        <v>3</v>
      </c>
      <c r="F26" s="12">
        <v>21</v>
      </c>
      <c r="G26" s="12">
        <v>1</v>
      </c>
      <c r="H26" s="80">
        <f t="shared" si="0"/>
        <v>1921</v>
      </c>
      <c r="I26" s="83">
        <v>100</v>
      </c>
      <c r="J26" s="81">
        <f t="shared" si="1"/>
        <v>192100</v>
      </c>
      <c r="L26" s="12"/>
      <c r="M26" s="12"/>
      <c r="N26" s="12"/>
      <c r="O26" s="12"/>
      <c r="R26" s="80">
        <f t="shared" si="4"/>
        <v>0</v>
      </c>
      <c r="S26" s="80"/>
      <c r="T26" s="81"/>
      <c r="U26" s="80">
        <f t="shared" si="5"/>
        <v>0</v>
      </c>
      <c r="V26" s="81">
        <f t="shared" si="6"/>
        <v>192100</v>
      </c>
      <c r="W26" s="80">
        <f t="shared" si="7"/>
        <v>0</v>
      </c>
      <c r="Y26" s="83">
        <f t="shared" si="8"/>
        <v>192100</v>
      </c>
      <c r="Z26" s="83"/>
    </row>
    <row r="27" spans="1:26" s="85" customFormat="1" x14ac:dyDescent="0.55000000000000004">
      <c r="A27" s="53"/>
      <c r="B27" s="23" t="s">
        <v>23</v>
      </c>
      <c r="C27" s="12">
        <v>15834</v>
      </c>
      <c r="D27" s="12">
        <v>1</v>
      </c>
      <c r="E27" s="12">
        <v>2</v>
      </c>
      <c r="F27" s="12">
        <v>90</v>
      </c>
      <c r="G27" s="12">
        <v>1</v>
      </c>
      <c r="H27" s="80">
        <f t="shared" si="0"/>
        <v>690</v>
      </c>
      <c r="I27" s="83">
        <v>150</v>
      </c>
      <c r="J27" s="81">
        <f t="shared" si="1"/>
        <v>103500</v>
      </c>
      <c r="L27" s="12"/>
      <c r="M27" s="12"/>
      <c r="N27" s="12"/>
      <c r="O27" s="12"/>
      <c r="R27" s="80">
        <f t="shared" si="4"/>
        <v>0</v>
      </c>
      <c r="S27" s="80"/>
      <c r="T27" s="81"/>
      <c r="U27" s="80">
        <f t="shared" si="5"/>
        <v>0</v>
      </c>
      <c r="V27" s="81">
        <f t="shared" si="6"/>
        <v>103500</v>
      </c>
      <c r="W27" s="80">
        <f t="shared" si="7"/>
        <v>0</v>
      </c>
      <c r="Y27" s="83">
        <f t="shared" si="8"/>
        <v>103500</v>
      </c>
      <c r="Z27" s="83"/>
    </row>
    <row r="28" spans="1:26" s="87" customFormat="1" x14ac:dyDescent="0.55000000000000004">
      <c r="A28" s="54"/>
      <c r="B28" s="47"/>
      <c r="C28" s="48"/>
      <c r="D28" s="48"/>
      <c r="E28" s="48"/>
      <c r="F28" s="48"/>
      <c r="G28" s="48"/>
      <c r="H28" s="86"/>
      <c r="I28" s="48"/>
      <c r="J28" s="86"/>
      <c r="L28" s="48"/>
      <c r="M28" s="48"/>
      <c r="N28" s="48"/>
      <c r="O28" s="48"/>
      <c r="R28" s="86"/>
      <c r="S28" s="86"/>
      <c r="T28" s="86"/>
      <c r="U28" s="86"/>
      <c r="V28" s="86"/>
      <c r="W28" s="86"/>
      <c r="Y28" s="48"/>
      <c r="Z28" s="48"/>
    </row>
    <row r="29" spans="1:26" s="85" customFormat="1" x14ac:dyDescent="0.55000000000000004">
      <c r="A29" s="53">
        <v>6</v>
      </c>
      <c r="B29" s="23" t="s">
        <v>23</v>
      </c>
      <c r="C29" s="12">
        <v>14863</v>
      </c>
      <c r="D29" s="12">
        <v>0</v>
      </c>
      <c r="E29" s="12">
        <v>3</v>
      </c>
      <c r="F29" s="12">
        <v>19</v>
      </c>
      <c r="G29" s="12">
        <v>2</v>
      </c>
      <c r="H29" s="80">
        <f t="shared" si="0"/>
        <v>319</v>
      </c>
      <c r="I29" s="83">
        <v>130</v>
      </c>
      <c r="J29" s="81">
        <f t="shared" si="1"/>
        <v>41470</v>
      </c>
      <c r="L29" s="12" t="s">
        <v>160</v>
      </c>
      <c r="M29" s="12" t="s">
        <v>60</v>
      </c>
      <c r="N29" s="12">
        <v>2</v>
      </c>
      <c r="O29" s="12">
        <v>160</v>
      </c>
      <c r="P29" s="81">
        <v>100</v>
      </c>
      <c r="Q29" s="81">
        <v>6800</v>
      </c>
      <c r="R29" s="80">
        <f t="shared" si="4"/>
        <v>1088000</v>
      </c>
      <c r="S29" s="80">
        <v>16</v>
      </c>
      <c r="T29" s="81"/>
      <c r="U29" s="80">
        <f t="shared" si="5"/>
        <v>1088000</v>
      </c>
      <c r="V29" s="81">
        <f t="shared" si="6"/>
        <v>1129470</v>
      </c>
      <c r="W29" s="80">
        <f t="shared" si="7"/>
        <v>1129470</v>
      </c>
      <c r="Y29" s="83">
        <f t="shared" si="8"/>
        <v>1129470</v>
      </c>
      <c r="Z29" s="83"/>
    </row>
    <row r="30" spans="1:26" s="87" customFormat="1" x14ac:dyDescent="0.55000000000000004">
      <c r="A30" s="54"/>
      <c r="B30" s="47"/>
      <c r="C30" s="48"/>
      <c r="D30" s="48"/>
      <c r="E30" s="48"/>
      <c r="F30" s="48"/>
      <c r="G30" s="48"/>
      <c r="H30" s="86"/>
      <c r="I30" s="48"/>
      <c r="J30" s="86"/>
      <c r="L30" s="48"/>
      <c r="M30" s="48"/>
      <c r="N30" s="48"/>
      <c r="O30" s="48"/>
      <c r="R30" s="86"/>
      <c r="S30" s="86"/>
      <c r="T30" s="86"/>
      <c r="U30" s="86"/>
      <c r="V30" s="86"/>
      <c r="W30" s="86"/>
      <c r="Y30" s="48"/>
      <c r="Z30" s="48"/>
    </row>
    <row r="31" spans="1:26" s="85" customFormat="1" x14ac:dyDescent="0.55000000000000004">
      <c r="A31" s="53">
        <v>7</v>
      </c>
      <c r="B31" s="23" t="s">
        <v>23</v>
      </c>
      <c r="C31" s="12">
        <v>15051</v>
      </c>
      <c r="D31" s="12">
        <v>2</v>
      </c>
      <c r="E31" s="12">
        <v>0</v>
      </c>
      <c r="F31" s="12">
        <v>68</v>
      </c>
      <c r="G31" s="12" t="s">
        <v>493</v>
      </c>
      <c r="H31" s="80">
        <f t="shared" si="0"/>
        <v>868</v>
      </c>
      <c r="I31" s="83">
        <v>150</v>
      </c>
      <c r="J31" s="81">
        <f t="shared" si="1"/>
        <v>130200</v>
      </c>
      <c r="L31" s="12" t="s">
        <v>160</v>
      </c>
      <c r="M31" s="12" t="s">
        <v>87</v>
      </c>
      <c r="N31" s="12">
        <v>2</v>
      </c>
      <c r="O31" s="12">
        <v>126</v>
      </c>
      <c r="P31" s="81">
        <v>100</v>
      </c>
      <c r="Q31" s="81">
        <v>6800</v>
      </c>
      <c r="R31" s="80">
        <f t="shared" si="4"/>
        <v>856800</v>
      </c>
      <c r="S31" s="80">
        <v>26</v>
      </c>
      <c r="T31" s="81"/>
      <c r="U31" s="80">
        <f t="shared" si="5"/>
        <v>856800</v>
      </c>
      <c r="V31" s="81">
        <f t="shared" si="6"/>
        <v>987000</v>
      </c>
      <c r="W31" s="80">
        <f t="shared" si="7"/>
        <v>987000</v>
      </c>
      <c r="Y31" s="83">
        <f t="shared" si="8"/>
        <v>987000</v>
      </c>
      <c r="Z31" s="83"/>
    </row>
    <row r="32" spans="1:26" s="87" customFormat="1" x14ac:dyDescent="0.55000000000000004">
      <c r="A32" s="54"/>
      <c r="B32" s="47"/>
      <c r="C32" s="48"/>
      <c r="D32" s="48"/>
      <c r="E32" s="48"/>
      <c r="F32" s="48"/>
      <c r="G32" s="48"/>
      <c r="H32" s="86"/>
      <c r="I32" s="48"/>
      <c r="J32" s="86"/>
      <c r="L32" s="48"/>
      <c r="M32" s="48"/>
      <c r="N32" s="48"/>
      <c r="O32" s="48"/>
      <c r="R32" s="86"/>
      <c r="S32" s="86"/>
      <c r="T32" s="86"/>
      <c r="U32" s="86"/>
      <c r="V32" s="86"/>
      <c r="W32" s="86"/>
      <c r="Y32" s="48"/>
      <c r="Z32" s="48"/>
    </row>
    <row r="33" spans="1:26" s="85" customFormat="1" x14ac:dyDescent="0.55000000000000004">
      <c r="A33" s="53">
        <v>8</v>
      </c>
      <c r="B33" s="23" t="s">
        <v>23</v>
      </c>
      <c r="C33" s="12">
        <v>15965</v>
      </c>
      <c r="D33" s="12">
        <v>3</v>
      </c>
      <c r="E33" s="12">
        <v>1</v>
      </c>
      <c r="F33" s="12">
        <v>66</v>
      </c>
      <c r="G33" s="12">
        <v>1</v>
      </c>
      <c r="H33" s="80">
        <f t="shared" si="0"/>
        <v>1366</v>
      </c>
      <c r="I33" s="83">
        <v>100</v>
      </c>
      <c r="J33" s="81">
        <f t="shared" si="1"/>
        <v>136600</v>
      </c>
      <c r="L33" s="12"/>
      <c r="M33" s="12"/>
      <c r="N33" s="12"/>
      <c r="O33" s="12"/>
      <c r="R33" s="80">
        <f t="shared" si="4"/>
        <v>0</v>
      </c>
      <c r="S33" s="80"/>
      <c r="T33" s="81"/>
      <c r="U33" s="80">
        <f t="shared" si="5"/>
        <v>0</v>
      </c>
      <c r="V33" s="81">
        <f t="shared" si="6"/>
        <v>136600</v>
      </c>
      <c r="W33" s="80">
        <f t="shared" si="7"/>
        <v>0</v>
      </c>
      <c r="Y33" s="83">
        <f t="shared" si="8"/>
        <v>136600</v>
      </c>
      <c r="Z33" s="83"/>
    </row>
    <row r="34" spans="1:26" s="85" customFormat="1" x14ac:dyDescent="0.55000000000000004">
      <c r="A34" s="53"/>
      <c r="B34" s="23" t="s">
        <v>23</v>
      </c>
      <c r="C34" s="12">
        <v>15459</v>
      </c>
      <c r="D34" s="12">
        <v>2</v>
      </c>
      <c r="E34" s="12">
        <v>3</v>
      </c>
      <c r="F34" s="12">
        <v>83</v>
      </c>
      <c r="G34" s="12">
        <v>1</v>
      </c>
      <c r="H34" s="80">
        <f t="shared" si="0"/>
        <v>1183</v>
      </c>
      <c r="I34" s="83">
        <v>100</v>
      </c>
      <c r="J34" s="81">
        <f t="shared" si="1"/>
        <v>118300</v>
      </c>
      <c r="L34" s="12"/>
      <c r="M34" s="12"/>
      <c r="N34" s="12"/>
      <c r="O34" s="12"/>
      <c r="R34" s="80">
        <f t="shared" si="4"/>
        <v>0</v>
      </c>
      <c r="S34" s="80"/>
      <c r="T34" s="81"/>
      <c r="U34" s="80">
        <f t="shared" si="5"/>
        <v>0</v>
      </c>
      <c r="V34" s="81">
        <f t="shared" si="6"/>
        <v>118300</v>
      </c>
      <c r="W34" s="80">
        <f t="shared" si="7"/>
        <v>0</v>
      </c>
      <c r="Y34" s="83">
        <f t="shared" si="8"/>
        <v>118300</v>
      </c>
      <c r="Z34" s="83"/>
    </row>
    <row r="35" spans="1:26" s="87" customFormat="1" x14ac:dyDescent="0.55000000000000004">
      <c r="A35" s="54"/>
      <c r="B35" s="47"/>
      <c r="C35" s="48"/>
      <c r="D35" s="48"/>
      <c r="E35" s="48"/>
      <c r="F35" s="48"/>
      <c r="G35" s="48"/>
      <c r="H35" s="86"/>
      <c r="I35" s="48"/>
      <c r="J35" s="86"/>
      <c r="L35" s="48"/>
      <c r="M35" s="48"/>
      <c r="N35" s="48"/>
      <c r="O35" s="48"/>
      <c r="R35" s="86"/>
      <c r="S35" s="86"/>
      <c r="T35" s="86"/>
      <c r="U35" s="86"/>
      <c r="V35" s="86"/>
      <c r="W35" s="86"/>
      <c r="Y35" s="48"/>
      <c r="Z35" s="48"/>
    </row>
    <row r="36" spans="1:26" s="85" customFormat="1" x14ac:dyDescent="0.55000000000000004">
      <c r="A36" s="53">
        <v>9</v>
      </c>
      <c r="B36" s="23" t="s">
        <v>23</v>
      </c>
      <c r="C36" s="12">
        <v>14887</v>
      </c>
      <c r="D36" s="12">
        <v>0</v>
      </c>
      <c r="E36" s="12">
        <v>2</v>
      </c>
      <c r="F36" s="12">
        <v>5</v>
      </c>
      <c r="G36" s="12" t="s">
        <v>493</v>
      </c>
      <c r="H36" s="80">
        <f t="shared" si="0"/>
        <v>205</v>
      </c>
      <c r="I36" s="83">
        <v>150</v>
      </c>
      <c r="J36" s="81">
        <f t="shared" si="1"/>
        <v>30750</v>
      </c>
      <c r="L36" s="12" t="s">
        <v>160</v>
      </c>
      <c r="M36" s="12" t="s">
        <v>66</v>
      </c>
      <c r="N36" s="12">
        <v>2</v>
      </c>
      <c r="O36" s="12">
        <v>152</v>
      </c>
      <c r="P36" s="81">
        <v>100</v>
      </c>
      <c r="Q36" s="81">
        <v>6800</v>
      </c>
      <c r="R36" s="80">
        <f t="shared" si="4"/>
        <v>1033600</v>
      </c>
      <c r="S36" s="80">
        <v>21</v>
      </c>
      <c r="T36" s="81"/>
      <c r="U36" s="80">
        <f t="shared" si="5"/>
        <v>1033600</v>
      </c>
      <c r="V36" s="81">
        <f t="shared" si="6"/>
        <v>1064350</v>
      </c>
      <c r="W36" s="80">
        <f t="shared" si="7"/>
        <v>1064350</v>
      </c>
      <c r="Y36" s="83">
        <f t="shared" si="8"/>
        <v>1064350</v>
      </c>
      <c r="Z36" s="83"/>
    </row>
    <row r="37" spans="1:26" s="85" customFormat="1" x14ac:dyDescent="0.55000000000000004">
      <c r="A37" s="53"/>
      <c r="B37" s="23"/>
      <c r="C37" s="12"/>
      <c r="D37" s="12"/>
      <c r="E37" s="12"/>
      <c r="F37" s="12"/>
      <c r="G37" s="12"/>
      <c r="H37" s="80">
        <f t="shared" si="0"/>
        <v>0</v>
      </c>
      <c r="I37" s="83"/>
      <c r="J37" s="81">
        <f t="shared" si="1"/>
        <v>0</v>
      </c>
      <c r="L37" s="12"/>
      <c r="M37" s="12" t="s">
        <v>161</v>
      </c>
      <c r="N37" s="12">
        <v>2</v>
      </c>
      <c r="O37" s="12">
        <v>6</v>
      </c>
      <c r="P37" s="81">
        <v>100</v>
      </c>
      <c r="Q37" s="81">
        <v>6800</v>
      </c>
      <c r="R37" s="80">
        <f t="shared" si="4"/>
        <v>40800</v>
      </c>
      <c r="S37" s="80">
        <v>21</v>
      </c>
      <c r="T37" s="81"/>
      <c r="U37" s="80">
        <f t="shared" si="5"/>
        <v>40800</v>
      </c>
      <c r="V37" s="81">
        <f t="shared" si="6"/>
        <v>40800</v>
      </c>
      <c r="W37" s="80">
        <f t="shared" si="7"/>
        <v>40800</v>
      </c>
      <c r="Y37" s="83">
        <f t="shared" si="8"/>
        <v>40800</v>
      </c>
      <c r="Z37" s="83"/>
    </row>
    <row r="38" spans="1:26" s="85" customFormat="1" x14ac:dyDescent="0.55000000000000004">
      <c r="A38" s="53"/>
      <c r="B38" s="23" t="s">
        <v>23</v>
      </c>
      <c r="C38" s="12">
        <v>14865</v>
      </c>
      <c r="D38" s="12">
        <v>1</v>
      </c>
      <c r="E38" s="12">
        <v>0</v>
      </c>
      <c r="F38" s="12">
        <v>98</v>
      </c>
      <c r="G38" s="12">
        <v>1</v>
      </c>
      <c r="H38" s="80">
        <f t="shared" si="0"/>
        <v>498</v>
      </c>
      <c r="I38" s="83">
        <v>150</v>
      </c>
      <c r="J38" s="81">
        <f t="shared" si="1"/>
        <v>74700</v>
      </c>
      <c r="L38" s="12"/>
      <c r="M38" s="12"/>
      <c r="N38" s="12"/>
      <c r="O38" s="12"/>
      <c r="R38" s="80">
        <f t="shared" si="4"/>
        <v>0</v>
      </c>
      <c r="S38" s="80"/>
      <c r="T38" s="81"/>
      <c r="U38" s="80">
        <f t="shared" si="5"/>
        <v>0</v>
      </c>
      <c r="V38" s="81">
        <f t="shared" si="6"/>
        <v>74700</v>
      </c>
      <c r="W38" s="80">
        <f t="shared" si="7"/>
        <v>0</v>
      </c>
      <c r="Y38" s="83">
        <f t="shared" si="8"/>
        <v>74700</v>
      </c>
      <c r="Z38" s="83"/>
    </row>
    <row r="39" spans="1:26" s="85" customFormat="1" x14ac:dyDescent="0.55000000000000004">
      <c r="A39" s="53"/>
      <c r="B39" s="23" t="s">
        <v>23</v>
      </c>
      <c r="C39" s="12">
        <v>15048</v>
      </c>
      <c r="D39" s="12">
        <v>0</v>
      </c>
      <c r="E39" s="12">
        <v>1</v>
      </c>
      <c r="F39" s="12">
        <v>78</v>
      </c>
      <c r="G39" s="12">
        <v>1</v>
      </c>
      <c r="H39" s="80">
        <f t="shared" si="0"/>
        <v>178</v>
      </c>
      <c r="I39" s="83">
        <v>150</v>
      </c>
      <c r="J39" s="81">
        <f t="shared" si="1"/>
        <v>26700</v>
      </c>
      <c r="L39" s="12"/>
      <c r="M39" s="12"/>
      <c r="N39" s="12"/>
      <c r="O39" s="12"/>
      <c r="R39" s="80">
        <f t="shared" si="4"/>
        <v>0</v>
      </c>
      <c r="S39" s="80"/>
      <c r="T39" s="81"/>
      <c r="U39" s="80">
        <f t="shared" si="5"/>
        <v>0</v>
      </c>
      <c r="V39" s="81">
        <f t="shared" si="6"/>
        <v>26700</v>
      </c>
      <c r="W39" s="80">
        <f t="shared" si="7"/>
        <v>0</v>
      </c>
      <c r="Y39" s="83">
        <f t="shared" si="8"/>
        <v>26700</v>
      </c>
      <c r="Z39" s="83"/>
    </row>
    <row r="40" spans="1:26" s="87" customFormat="1" x14ac:dyDescent="0.55000000000000004">
      <c r="A40" s="54"/>
      <c r="B40" s="47"/>
      <c r="C40" s="48"/>
      <c r="D40" s="48"/>
      <c r="E40" s="48"/>
      <c r="F40" s="48"/>
      <c r="G40" s="48"/>
      <c r="H40" s="86"/>
      <c r="I40" s="48"/>
      <c r="J40" s="86"/>
      <c r="L40" s="48"/>
      <c r="M40" s="48"/>
      <c r="N40" s="48"/>
      <c r="O40" s="48"/>
      <c r="R40" s="86"/>
      <c r="S40" s="86"/>
      <c r="T40" s="86"/>
      <c r="U40" s="86"/>
      <c r="V40" s="86"/>
      <c r="W40" s="86"/>
      <c r="Y40" s="48"/>
      <c r="Z40" s="48"/>
    </row>
    <row r="41" spans="1:26" s="85" customFormat="1" x14ac:dyDescent="0.55000000000000004">
      <c r="A41" s="53">
        <v>10</v>
      </c>
      <c r="B41" s="23" t="s">
        <v>23</v>
      </c>
      <c r="C41" s="12">
        <v>14854</v>
      </c>
      <c r="D41" s="12">
        <v>0</v>
      </c>
      <c r="E41" s="12">
        <v>2</v>
      </c>
      <c r="F41" s="12">
        <v>85</v>
      </c>
      <c r="G41" s="12">
        <v>2</v>
      </c>
      <c r="H41" s="80">
        <f t="shared" si="0"/>
        <v>285</v>
      </c>
      <c r="I41" s="83">
        <v>130</v>
      </c>
      <c r="J41" s="81">
        <f t="shared" si="1"/>
        <v>37050</v>
      </c>
      <c r="L41" s="12" t="s">
        <v>160</v>
      </c>
      <c r="M41" s="12" t="s">
        <v>66</v>
      </c>
      <c r="N41" s="12">
        <v>2</v>
      </c>
      <c r="O41" s="12">
        <v>90</v>
      </c>
      <c r="P41" s="81">
        <v>100</v>
      </c>
      <c r="Q41" s="81">
        <v>6800</v>
      </c>
      <c r="R41" s="80">
        <f t="shared" si="4"/>
        <v>612000</v>
      </c>
      <c r="S41" s="80">
        <v>40</v>
      </c>
      <c r="T41" s="81"/>
      <c r="U41" s="80">
        <f t="shared" si="5"/>
        <v>612000</v>
      </c>
      <c r="V41" s="81">
        <f t="shared" si="6"/>
        <v>649050</v>
      </c>
      <c r="W41" s="80">
        <f t="shared" si="7"/>
        <v>649050</v>
      </c>
      <c r="Y41" s="83">
        <f t="shared" si="8"/>
        <v>649050</v>
      </c>
      <c r="Z41" s="83"/>
    </row>
    <row r="42" spans="1:26" s="85" customFormat="1" x14ac:dyDescent="0.55000000000000004">
      <c r="A42" s="53"/>
      <c r="B42" s="23" t="s">
        <v>23</v>
      </c>
      <c r="C42" s="12">
        <v>15987</v>
      </c>
      <c r="D42" s="12">
        <v>2</v>
      </c>
      <c r="E42" s="12">
        <v>3</v>
      </c>
      <c r="F42" s="12">
        <v>53</v>
      </c>
      <c r="G42" s="12">
        <v>1</v>
      </c>
      <c r="H42" s="80">
        <f t="shared" si="0"/>
        <v>1153</v>
      </c>
      <c r="I42" s="83">
        <v>100</v>
      </c>
      <c r="J42" s="81">
        <f t="shared" si="1"/>
        <v>115300</v>
      </c>
      <c r="L42" s="12"/>
      <c r="M42" s="12"/>
      <c r="N42" s="12"/>
      <c r="O42" s="12"/>
      <c r="R42" s="80">
        <f t="shared" si="4"/>
        <v>0</v>
      </c>
      <c r="S42" s="80"/>
      <c r="T42" s="81"/>
      <c r="U42" s="80">
        <f t="shared" si="5"/>
        <v>0</v>
      </c>
      <c r="V42" s="81">
        <f t="shared" si="6"/>
        <v>115300</v>
      </c>
      <c r="W42" s="80">
        <f t="shared" si="7"/>
        <v>0</v>
      </c>
      <c r="Y42" s="83">
        <f t="shared" si="8"/>
        <v>115300</v>
      </c>
      <c r="Z42" s="83"/>
    </row>
    <row r="43" spans="1:26" s="85" customFormat="1" x14ac:dyDescent="0.55000000000000004">
      <c r="A43" s="53"/>
      <c r="B43" s="23" t="s">
        <v>23</v>
      </c>
      <c r="C43" s="12">
        <v>16005</v>
      </c>
      <c r="D43" s="12">
        <v>2</v>
      </c>
      <c r="E43" s="12">
        <v>2</v>
      </c>
      <c r="F43" s="12">
        <v>16</v>
      </c>
      <c r="G43" s="12">
        <v>1</v>
      </c>
      <c r="H43" s="80">
        <f t="shared" si="0"/>
        <v>1016</v>
      </c>
      <c r="I43" s="83">
        <v>100</v>
      </c>
      <c r="J43" s="81">
        <f t="shared" si="1"/>
        <v>101600</v>
      </c>
      <c r="L43" s="12"/>
      <c r="M43" s="12"/>
      <c r="N43" s="12"/>
      <c r="O43" s="12"/>
      <c r="R43" s="80">
        <f t="shared" si="4"/>
        <v>0</v>
      </c>
      <c r="S43" s="80"/>
      <c r="T43" s="81"/>
      <c r="U43" s="80">
        <f t="shared" si="5"/>
        <v>0</v>
      </c>
      <c r="V43" s="81">
        <f t="shared" si="6"/>
        <v>101600</v>
      </c>
      <c r="W43" s="80">
        <f t="shared" si="7"/>
        <v>0</v>
      </c>
      <c r="Y43" s="83">
        <f t="shared" si="8"/>
        <v>101600</v>
      </c>
      <c r="Z43" s="83"/>
    </row>
    <row r="44" spans="1:26" s="87" customFormat="1" x14ac:dyDescent="0.55000000000000004">
      <c r="A44" s="54"/>
      <c r="B44" s="47"/>
      <c r="C44" s="48"/>
      <c r="D44" s="48"/>
      <c r="E44" s="48"/>
      <c r="F44" s="48"/>
      <c r="G44" s="48"/>
      <c r="H44" s="86"/>
      <c r="I44" s="48"/>
      <c r="J44" s="86"/>
      <c r="L44" s="48"/>
      <c r="M44" s="48"/>
      <c r="N44" s="48"/>
      <c r="O44" s="48"/>
      <c r="R44" s="86"/>
      <c r="S44" s="86"/>
      <c r="T44" s="86"/>
      <c r="U44" s="86"/>
      <c r="V44" s="86"/>
      <c r="W44" s="86"/>
      <c r="Y44" s="48"/>
      <c r="Z44" s="48"/>
    </row>
    <row r="45" spans="1:26" s="85" customFormat="1" x14ac:dyDescent="0.55000000000000004">
      <c r="A45" s="53">
        <v>11</v>
      </c>
      <c r="B45" s="23" t="s">
        <v>23</v>
      </c>
      <c r="C45" s="12">
        <v>15039</v>
      </c>
      <c r="D45" s="12">
        <v>1</v>
      </c>
      <c r="E45" s="12">
        <v>3</v>
      </c>
      <c r="F45" s="12">
        <v>4</v>
      </c>
      <c r="G45" s="12">
        <v>2</v>
      </c>
      <c r="H45" s="80">
        <f t="shared" si="0"/>
        <v>704</v>
      </c>
      <c r="I45" s="83">
        <v>130</v>
      </c>
      <c r="J45" s="81">
        <f t="shared" si="1"/>
        <v>91520</v>
      </c>
      <c r="L45" s="12" t="s">
        <v>160</v>
      </c>
      <c r="M45" s="12" t="s">
        <v>66</v>
      </c>
      <c r="N45" s="12">
        <v>2</v>
      </c>
      <c r="O45" s="12">
        <v>96</v>
      </c>
      <c r="P45" s="81">
        <v>100</v>
      </c>
      <c r="Q45" s="81">
        <v>6800</v>
      </c>
      <c r="R45" s="80">
        <f t="shared" si="4"/>
        <v>652800</v>
      </c>
      <c r="S45" s="80">
        <v>31</v>
      </c>
      <c r="T45" s="81"/>
      <c r="U45" s="80">
        <f t="shared" si="5"/>
        <v>652800</v>
      </c>
      <c r="V45" s="81">
        <f t="shared" si="6"/>
        <v>744320</v>
      </c>
      <c r="W45" s="80">
        <f t="shared" si="7"/>
        <v>744320</v>
      </c>
      <c r="Y45" s="83">
        <f t="shared" si="8"/>
        <v>744320</v>
      </c>
      <c r="Z45" s="83"/>
    </row>
    <row r="46" spans="1:26" s="85" customFormat="1" x14ac:dyDescent="0.55000000000000004">
      <c r="A46" s="53"/>
      <c r="B46" s="23" t="s">
        <v>23</v>
      </c>
      <c r="C46" s="12">
        <v>15949</v>
      </c>
      <c r="D46" s="12">
        <v>1</v>
      </c>
      <c r="E46" s="12">
        <v>2</v>
      </c>
      <c r="F46" s="12">
        <v>38</v>
      </c>
      <c r="G46" s="12">
        <v>1</v>
      </c>
      <c r="H46" s="80">
        <f t="shared" si="0"/>
        <v>638</v>
      </c>
      <c r="I46" s="83">
        <v>100</v>
      </c>
      <c r="J46" s="81">
        <f t="shared" si="1"/>
        <v>63800</v>
      </c>
      <c r="L46" s="12"/>
      <c r="M46" s="12"/>
      <c r="N46" s="12"/>
      <c r="O46" s="12"/>
      <c r="R46" s="80">
        <f t="shared" si="4"/>
        <v>0</v>
      </c>
      <c r="S46" s="80"/>
      <c r="T46" s="81"/>
      <c r="U46" s="80">
        <f t="shared" si="5"/>
        <v>0</v>
      </c>
      <c r="V46" s="81">
        <f t="shared" si="6"/>
        <v>63800</v>
      </c>
      <c r="W46" s="80">
        <f t="shared" si="7"/>
        <v>0</v>
      </c>
      <c r="Y46" s="83">
        <f t="shared" si="8"/>
        <v>63800</v>
      </c>
      <c r="Z46" s="83"/>
    </row>
    <row r="47" spans="1:26" s="85" customFormat="1" x14ac:dyDescent="0.55000000000000004">
      <c r="A47" s="53"/>
      <c r="B47" s="23" t="s">
        <v>23</v>
      </c>
      <c r="C47" s="12">
        <v>15127</v>
      </c>
      <c r="D47" s="12">
        <v>3</v>
      </c>
      <c r="E47" s="12">
        <v>3</v>
      </c>
      <c r="F47" s="12">
        <v>5</v>
      </c>
      <c r="G47" s="12">
        <v>1</v>
      </c>
      <c r="H47" s="80">
        <f t="shared" si="0"/>
        <v>1505</v>
      </c>
      <c r="I47" s="83">
        <v>130</v>
      </c>
      <c r="J47" s="81">
        <f t="shared" si="1"/>
        <v>195650</v>
      </c>
      <c r="L47" s="12"/>
      <c r="M47" s="12"/>
      <c r="N47" s="12"/>
      <c r="O47" s="12"/>
      <c r="R47" s="80">
        <f t="shared" si="4"/>
        <v>0</v>
      </c>
      <c r="S47" s="80"/>
      <c r="T47" s="81"/>
      <c r="U47" s="80">
        <f t="shared" si="5"/>
        <v>0</v>
      </c>
      <c r="V47" s="81">
        <f t="shared" si="6"/>
        <v>195650</v>
      </c>
      <c r="W47" s="80">
        <f t="shared" si="7"/>
        <v>0</v>
      </c>
      <c r="Y47" s="83">
        <f t="shared" si="8"/>
        <v>195650</v>
      </c>
      <c r="Z47" s="83"/>
    </row>
    <row r="48" spans="1:26" s="85" customFormat="1" x14ac:dyDescent="0.55000000000000004">
      <c r="A48" s="53"/>
      <c r="B48" s="23" t="s">
        <v>23</v>
      </c>
      <c r="C48" s="12">
        <v>15125</v>
      </c>
      <c r="D48" s="12">
        <v>1</v>
      </c>
      <c r="E48" s="12">
        <v>0</v>
      </c>
      <c r="F48" s="12">
        <v>23</v>
      </c>
      <c r="G48" s="12">
        <v>1</v>
      </c>
      <c r="H48" s="80">
        <f t="shared" si="0"/>
        <v>423</v>
      </c>
      <c r="I48" s="83">
        <v>130</v>
      </c>
      <c r="J48" s="81">
        <f t="shared" si="1"/>
        <v>54990</v>
      </c>
      <c r="L48" s="12"/>
      <c r="M48" s="12"/>
      <c r="N48" s="12"/>
      <c r="O48" s="12"/>
      <c r="R48" s="80">
        <f t="shared" si="4"/>
        <v>0</v>
      </c>
      <c r="S48" s="80"/>
      <c r="T48" s="81"/>
      <c r="U48" s="80">
        <f t="shared" si="5"/>
        <v>0</v>
      </c>
      <c r="V48" s="81">
        <f t="shared" si="6"/>
        <v>54990</v>
      </c>
      <c r="W48" s="80">
        <f t="shared" si="7"/>
        <v>0</v>
      </c>
      <c r="Y48" s="83">
        <f t="shared" si="8"/>
        <v>54990</v>
      </c>
      <c r="Z48" s="83"/>
    </row>
    <row r="49" spans="1:26" s="87" customFormat="1" x14ac:dyDescent="0.55000000000000004">
      <c r="A49" s="59"/>
      <c r="B49" s="47"/>
      <c r="C49" s="48"/>
      <c r="D49" s="48"/>
      <c r="E49" s="48"/>
      <c r="F49" s="48"/>
      <c r="G49" s="48"/>
      <c r="H49" s="86"/>
      <c r="I49" s="48"/>
      <c r="J49" s="86"/>
      <c r="L49" s="48"/>
      <c r="M49" s="48"/>
      <c r="N49" s="48"/>
      <c r="O49" s="48"/>
      <c r="R49" s="86"/>
      <c r="S49" s="86"/>
      <c r="T49" s="86"/>
      <c r="U49" s="86"/>
      <c r="V49" s="86"/>
      <c r="W49" s="86"/>
      <c r="Y49" s="48"/>
      <c r="Z49" s="48"/>
    </row>
    <row r="50" spans="1:26" s="85" customFormat="1" x14ac:dyDescent="0.55000000000000004">
      <c r="A50" s="53">
        <v>12</v>
      </c>
      <c r="B50" s="23" t="s">
        <v>23</v>
      </c>
      <c r="C50" s="12">
        <v>14890</v>
      </c>
      <c r="D50" s="12">
        <v>0</v>
      </c>
      <c r="E50" s="12">
        <v>2</v>
      </c>
      <c r="F50" s="12">
        <v>2</v>
      </c>
      <c r="G50" s="12" t="s">
        <v>493</v>
      </c>
      <c r="H50" s="80">
        <f t="shared" si="0"/>
        <v>202</v>
      </c>
      <c r="I50" s="83">
        <v>150</v>
      </c>
      <c r="J50" s="81">
        <f t="shared" si="1"/>
        <v>30300</v>
      </c>
      <c r="L50" s="12" t="s">
        <v>160</v>
      </c>
      <c r="M50" s="12" t="s">
        <v>66</v>
      </c>
      <c r="N50" s="12">
        <v>2</v>
      </c>
      <c r="O50" s="12">
        <v>128.75</v>
      </c>
      <c r="P50" s="81">
        <v>100</v>
      </c>
      <c r="Q50" s="81">
        <v>6800</v>
      </c>
      <c r="R50" s="80">
        <f t="shared" si="4"/>
        <v>875500</v>
      </c>
      <c r="S50" s="80">
        <v>21</v>
      </c>
      <c r="T50" s="81"/>
      <c r="U50" s="80">
        <f t="shared" si="5"/>
        <v>875500</v>
      </c>
      <c r="V50" s="81">
        <f t="shared" si="6"/>
        <v>905800</v>
      </c>
      <c r="W50" s="80">
        <f t="shared" si="7"/>
        <v>905800</v>
      </c>
      <c r="Y50" s="83">
        <f t="shared" si="8"/>
        <v>905800</v>
      </c>
      <c r="Z50" s="83"/>
    </row>
    <row r="51" spans="1:26" s="85" customFormat="1" x14ac:dyDescent="0.55000000000000004">
      <c r="A51" s="53"/>
      <c r="B51" s="23"/>
      <c r="C51" s="12"/>
      <c r="D51" s="12"/>
      <c r="E51" s="12"/>
      <c r="F51" s="12"/>
      <c r="G51" s="12"/>
      <c r="H51" s="80">
        <f t="shared" si="0"/>
        <v>0</v>
      </c>
      <c r="I51" s="83"/>
      <c r="J51" s="81">
        <f t="shared" si="1"/>
        <v>0</v>
      </c>
      <c r="L51" s="12"/>
      <c r="M51" s="12" t="s">
        <v>66</v>
      </c>
      <c r="N51" s="12">
        <v>1</v>
      </c>
      <c r="O51" s="12">
        <v>6</v>
      </c>
      <c r="P51" s="81">
        <v>100</v>
      </c>
      <c r="Q51" s="81">
        <v>6800</v>
      </c>
      <c r="R51" s="80">
        <f t="shared" si="4"/>
        <v>40800</v>
      </c>
      <c r="S51" s="80">
        <v>21</v>
      </c>
      <c r="T51" s="81"/>
      <c r="U51" s="80">
        <f t="shared" si="5"/>
        <v>40800</v>
      </c>
      <c r="V51" s="81">
        <f t="shared" si="6"/>
        <v>40800</v>
      </c>
      <c r="W51" s="80">
        <f t="shared" si="7"/>
        <v>40800</v>
      </c>
      <c r="Y51" s="83">
        <f t="shared" si="8"/>
        <v>40800</v>
      </c>
      <c r="Z51" s="83"/>
    </row>
    <row r="52" spans="1:26" s="85" customFormat="1" x14ac:dyDescent="0.55000000000000004">
      <c r="A52" s="53"/>
      <c r="B52" s="23" t="s">
        <v>23</v>
      </c>
      <c r="C52" s="12">
        <v>15690</v>
      </c>
      <c r="D52" s="12">
        <v>1</v>
      </c>
      <c r="E52" s="12">
        <v>3</v>
      </c>
      <c r="F52" s="12">
        <v>5</v>
      </c>
      <c r="G52" s="12">
        <v>1</v>
      </c>
      <c r="H52" s="80">
        <f t="shared" si="0"/>
        <v>705</v>
      </c>
      <c r="I52" s="83">
        <v>100</v>
      </c>
      <c r="J52" s="81">
        <f t="shared" si="1"/>
        <v>70500</v>
      </c>
      <c r="L52" s="12"/>
      <c r="M52" s="12"/>
      <c r="N52" s="12"/>
      <c r="O52" s="12"/>
      <c r="R52" s="80">
        <f t="shared" si="4"/>
        <v>0</v>
      </c>
      <c r="S52" s="80"/>
      <c r="T52" s="81"/>
      <c r="U52" s="80">
        <f t="shared" si="5"/>
        <v>0</v>
      </c>
      <c r="V52" s="81">
        <f t="shared" si="6"/>
        <v>70500</v>
      </c>
      <c r="W52" s="80">
        <f t="shared" si="7"/>
        <v>0</v>
      </c>
      <c r="Y52" s="83">
        <f t="shared" si="8"/>
        <v>70500</v>
      </c>
      <c r="Z52" s="83"/>
    </row>
    <row r="53" spans="1:26" s="87" customFormat="1" x14ac:dyDescent="0.55000000000000004">
      <c r="A53" s="59"/>
      <c r="B53" s="47"/>
      <c r="C53" s="48"/>
      <c r="D53" s="48"/>
      <c r="E53" s="48"/>
      <c r="F53" s="48"/>
      <c r="G53" s="48"/>
      <c r="H53" s="86"/>
      <c r="I53" s="48"/>
      <c r="J53" s="86"/>
      <c r="L53" s="48"/>
      <c r="M53" s="48"/>
      <c r="N53" s="48"/>
      <c r="O53" s="48"/>
      <c r="R53" s="86"/>
      <c r="S53" s="86"/>
      <c r="T53" s="86"/>
      <c r="U53" s="86"/>
      <c r="V53" s="86"/>
      <c r="W53" s="86"/>
      <c r="Y53" s="48"/>
      <c r="Z53" s="48"/>
    </row>
    <row r="54" spans="1:26" s="85" customFormat="1" x14ac:dyDescent="0.55000000000000004">
      <c r="A54" s="53">
        <v>13</v>
      </c>
      <c r="B54" s="23" t="s">
        <v>23</v>
      </c>
      <c r="C54" s="12">
        <v>15830</v>
      </c>
      <c r="D54" s="12">
        <v>3</v>
      </c>
      <c r="E54" s="12">
        <v>1</v>
      </c>
      <c r="F54" s="12">
        <v>41</v>
      </c>
      <c r="G54" s="12">
        <v>1</v>
      </c>
      <c r="H54" s="80">
        <f t="shared" si="0"/>
        <v>1341</v>
      </c>
      <c r="I54" s="83">
        <v>100</v>
      </c>
      <c r="J54" s="81">
        <f t="shared" si="1"/>
        <v>134100</v>
      </c>
      <c r="L54" s="12"/>
      <c r="M54" s="12"/>
      <c r="N54" s="12"/>
      <c r="O54" s="12"/>
      <c r="R54" s="80">
        <f t="shared" si="4"/>
        <v>0</v>
      </c>
      <c r="S54" s="80"/>
      <c r="T54" s="81"/>
      <c r="U54" s="80">
        <f t="shared" si="5"/>
        <v>0</v>
      </c>
      <c r="V54" s="81">
        <f t="shared" si="6"/>
        <v>134100</v>
      </c>
      <c r="W54" s="80">
        <f t="shared" si="7"/>
        <v>0</v>
      </c>
      <c r="Y54" s="83">
        <f t="shared" si="8"/>
        <v>134100</v>
      </c>
      <c r="Z54" s="83"/>
    </row>
    <row r="55" spans="1:26" s="87" customFormat="1" x14ac:dyDescent="0.55000000000000004">
      <c r="A55" s="59"/>
      <c r="B55" s="47"/>
      <c r="C55" s="48"/>
      <c r="D55" s="48"/>
      <c r="E55" s="48"/>
      <c r="F55" s="48"/>
      <c r="G55" s="48"/>
      <c r="H55" s="86"/>
      <c r="I55" s="48"/>
      <c r="J55" s="86"/>
      <c r="L55" s="48"/>
      <c r="M55" s="48"/>
      <c r="N55" s="48"/>
      <c r="O55" s="48"/>
      <c r="R55" s="86"/>
      <c r="S55" s="86"/>
      <c r="T55" s="86"/>
      <c r="U55" s="86"/>
      <c r="V55" s="86"/>
      <c r="W55" s="86"/>
      <c r="Y55" s="48"/>
      <c r="Z55" s="48"/>
    </row>
    <row r="56" spans="1:26" s="85" customFormat="1" x14ac:dyDescent="0.55000000000000004">
      <c r="A56" s="53">
        <v>14</v>
      </c>
      <c r="B56" s="23" t="s">
        <v>23</v>
      </c>
      <c r="C56" s="12">
        <v>12003</v>
      </c>
      <c r="D56" s="12">
        <v>1</v>
      </c>
      <c r="E56" s="12">
        <v>0</v>
      </c>
      <c r="F56" s="12">
        <v>66</v>
      </c>
      <c r="G56" s="12" t="s">
        <v>493</v>
      </c>
      <c r="H56" s="80">
        <f t="shared" si="0"/>
        <v>466</v>
      </c>
      <c r="I56" s="83">
        <v>100</v>
      </c>
      <c r="J56" s="81">
        <f t="shared" si="1"/>
        <v>46600</v>
      </c>
      <c r="L56" s="12" t="s">
        <v>160</v>
      </c>
      <c r="M56" s="12" t="s">
        <v>66</v>
      </c>
      <c r="N56" s="12">
        <v>2</v>
      </c>
      <c r="O56" s="12">
        <v>600</v>
      </c>
      <c r="P56" s="81">
        <v>100</v>
      </c>
      <c r="Q56" s="81">
        <v>6800</v>
      </c>
      <c r="R56" s="80">
        <f t="shared" si="4"/>
        <v>4080000</v>
      </c>
      <c r="S56" s="80">
        <v>41</v>
      </c>
      <c r="T56" s="81"/>
      <c r="U56" s="80">
        <f t="shared" si="5"/>
        <v>4080000</v>
      </c>
      <c r="V56" s="81">
        <f t="shared" si="6"/>
        <v>4126600</v>
      </c>
      <c r="W56" s="80">
        <f t="shared" si="7"/>
        <v>4126600</v>
      </c>
      <c r="Y56" s="83">
        <f t="shared" si="8"/>
        <v>4126600</v>
      </c>
      <c r="Z56" s="83"/>
    </row>
    <row r="57" spans="1:26" s="85" customFormat="1" x14ac:dyDescent="0.55000000000000004">
      <c r="A57" s="53"/>
      <c r="B57" s="23"/>
      <c r="C57" s="12"/>
      <c r="D57" s="12"/>
      <c r="E57" s="12"/>
      <c r="F57" s="12"/>
      <c r="G57" s="12"/>
      <c r="H57" s="80">
        <f t="shared" si="0"/>
        <v>0</v>
      </c>
      <c r="I57" s="83"/>
      <c r="J57" s="81">
        <f t="shared" si="1"/>
        <v>0</v>
      </c>
      <c r="L57" s="12"/>
      <c r="M57" s="12" t="s">
        <v>66</v>
      </c>
      <c r="N57" s="12">
        <v>1</v>
      </c>
      <c r="O57" s="12">
        <v>12.58</v>
      </c>
      <c r="P57" s="81">
        <v>100</v>
      </c>
      <c r="Q57" s="81">
        <v>6800</v>
      </c>
      <c r="R57" s="80">
        <f t="shared" si="4"/>
        <v>85544</v>
      </c>
      <c r="S57" s="80">
        <v>41</v>
      </c>
      <c r="T57" s="81"/>
      <c r="U57" s="80">
        <f t="shared" si="5"/>
        <v>85544</v>
      </c>
      <c r="V57" s="81">
        <f t="shared" si="6"/>
        <v>85544</v>
      </c>
      <c r="W57" s="80">
        <f t="shared" si="7"/>
        <v>85544</v>
      </c>
      <c r="Y57" s="83">
        <f t="shared" si="8"/>
        <v>85544</v>
      </c>
      <c r="Z57" s="83"/>
    </row>
    <row r="58" spans="1:26" s="85" customFormat="1" x14ac:dyDescent="0.55000000000000004">
      <c r="A58" s="53"/>
      <c r="B58" s="23" t="s">
        <v>23</v>
      </c>
      <c r="C58" s="12">
        <v>15916</v>
      </c>
      <c r="D58" s="12">
        <v>2</v>
      </c>
      <c r="E58" s="12">
        <v>1</v>
      </c>
      <c r="F58" s="12">
        <v>4</v>
      </c>
      <c r="G58" s="12">
        <v>1</v>
      </c>
      <c r="H58" s="80">
        <f t="shared" si="0"/>
        <v>904</v>
      </c>
      <c r="I58" s="83">
        <v>100</v>
      </c>
      <c r="J58" s="81">
        <f t="shared" si="1"/>
        <v>90400</v>
      </c>
      <c r="L58" s="12"/>
      <c r="M58" s="12"/>
      <c r="N58" s="12"/>
      <c r="O58" s="12"/>
      <c r="R58" s="80">
        <f t="shared" si="4"/>
        <v>0</v>
      </c>
      <c r="S58" s="80"/>
      <c r="T58" s="81"/>
      <c r="U58" s="80">
        <f t="shared" si="5"/>
        <v>0</v>
      </c>
      <c r="V58" s="81">
        <f t="shared" si="6"/>
        <v>90400</v>
      </c>
      <c r="W58" s="80">
        <f t="shared" si="7"/>
        <v>0</v>
      </c>
      <c r="Y58" s="83">
        <f t="shared" si="8"/>
        <v>90400</v>
      </c>
      <c r="Z58" s="83"/>
    </row>
    <row r="59" spans="1:26" s="85" customFormat="1" x14ac:dyDescent="0.55000000000000004">
      <c r="A59" s="53"/>
      <c r="B59" s="23" t="s">
        <v>23</v>
      </c>
      <c r="C59" s="12">
        <v>15694</v>
      </c>
      <c r="D59" s="12">
        <v>1</v>
      </c>
      <c r="E59" s="12">
        <v>2</v>
      </c>
      <c r="F59" s="12">
        <v>6</v>
      </c>
      <c r="G59" s="12">
        <v>1</v>
      </c>
      <c r="H59" s="80">
        <f t="shared" si="0"/>
        <v>606</v>
      </c>
      <c r="I59" s="83">
        <v>100</v>
      </c>
      <c r="J59" s="81">
        <f t="shared" si="1"/>
        <v>60600</v>
      </c>
      <c r="L59" s="12"/>
      <c r="M59" s="12"/>
      <c r="N59" s="12"/>
      <c r="O59" s="12"/>
      <c r="R59" s="80">
        <f t="shared" si="4"/>
        <v>0</v>
      </c>
      <c r="S59" s="80"/>
      <c r="T59" s="81"/>
      <c r="U59" s="80">
        <f t="shared" si="5"/>
        <v>0</v>
      </c>
      <c r="V59" s="81">
        <f t="shared" si="6"/>
        <v>60600</v>
      </c>
      <c r="W59" s="80">
        <f t="shared" si="7"/>
        <v>0</v>
      </c>
      <c r="Y59" s="83">
        <f t="shared" si="8"/>
        <v>60600</v>
      </c>
      <c r="Z59" s="83"/>
    </row>
    <row r="60" spans="1:26" s="87" customFormat="1" x14ac:dyDescent="0.55000000000000004">
      <c r="A60" s="59"/>
      <c r="B60" s="47"/>
      <c r="C60" s="48"/>
      <c r="D60" s="48"/>
      <c r="E60" s="48"/>
      <c r="F60" s="48"/>
      <c r="G60" s="48"/>
      <c r="H60" s="86"/>
      <c r="I60" s="48"/>
      <c r="J60" s="86"/>
      <c r="L60" s="48"/>
      <c r="M60" s="48"/>
      <c r="N60" s="48"/>
      <c r="O60" s="48"/>
      <c r="R60" s="86"/>
      <c r="S60" s="86"/>
      <c r="T60" s="86"/>
      <c r="U60" s="86"/>
      <c r="V60" s="86"/>
      <c r="W60" s="86"/>
      <c r="Y60" s="48"/>
      <c r="Z60" s="48"/>
    </row>
    <row r="61" spans="1:26" s="85" customFormat="1" x14ac:dyDescent="0.55000000000000004">
      <c r="A61" s="53">
        <v>15</v>
      </c>
      <c r="B61" s="23" t="s">
        <v>23</v>
      </c>
      <c r="C61" s="12">
        <v>14872</v>
      </c>
      <c r="D61" s="12">
        <v>0</v>
      </c>
      <c r="E61" s="12">
        <v>2</v>
      </c>
      <c r="F61" s="12">
        <v>84</v>
      </c>
      <c r="G61" s="12" t="s">
        <v>493</v>
      </c>
      <c r="H61" s="80">
        <f t="shared" si="0"/>
        <v>284</v>
      </c>
      <c r="I61" s="83">
        <v>150</v>
      </c>
      <c r="J61" s="81">
        <f t="shared" si="1"/>
        <v>42600</v>
      </c>
      <c r="L61" s="12" t="s">
        <v>160</v>
      </c>
      <c r="M61" s="12" t="s">
        <v>108</v>
      </c>
      <c r="N61" s="12">
        <v>2</v>
      </c>
      <c r="O61" s="12">
        <v>136.5</v>
      </c>
      <c r="P61" s="81">
        <v>100</v>
      </c>
      <c r="Q61" s="81">
        <v>6800</v>
      </c>
      <c r="R61" s="80">
        <f t="shared" si="4"/>
        <v>928200</v>
      </c>
      <c r="S61" s="80">
        <v>7</v>
      </c>
      <c r="T61" s="81"/>
      <c r="U61" s="80">
        <f t="shared" si="5"/>
        <v>928200</v>
      </c>
      <c r="V61" s="81">
        <f t="shared" si="6"/>
        <v>970800</v>
      </c>
      <c r="W61" s="80">
        <f t="shared" si="7"/>
        <v>970800</v>
      </c>
      <c r="Y61" s="83">
        <f t="shared" si="8"/>
        <v>970800</v>
      </c>
      <c r="Z61" s="83"/>
    </row>
    <row r="62" spans="1:26" s="85" customFormat="1" x14ac:dyDescent="0.55000000000000004">
      <c r="A62" s="53"/>
      <c r="B62" s="23"/>
      <c r="C62" s="12"/>
      <c r="D62" s="12"/>
      <c r="E62" s="12"/>
      <c r="F62" s="12"/>
      <c r="G62" s="12"/>
      <c r="H62" s="80">
        <f t="shared" si="0"/>
        <v>0</v>
      </c>
      <c r="I62" s="83"/>
      <c r="J62" s="81">
        <f t="shared" si="1"/>
        <v>0</v>
      </c>
      <c r="L62" s="12"/>
      <c r="M62" s="12" t="s">
        <v>108</v>
      </c>
      <c r="N62" s="12">
        <v>2</v>
      </c>
      <c r="O62" s="12">
        <v>136.5</v>
      </c>
      <c r="P62" s="81">
        <v>100</v>
      </c>
      <c r="Q62" s="81">
        <v>6800</v>
      </c>
      <c r="R62" s="80">
        <f t="shared" si="4"/>
        <v>928200</v>
      </c>
      <c r="S62" s="80"/>
      <c r="T62" s="81"/>
      <c r="U62" s="80">
        <f t="shared" si="5"/>
        <v>928200</v>
      </c>
      <c r="V62" s="81">
        <f t="shared" si="6"/>
        <v>928200</v>
      </c>
      <c r="W62" s="80">
        <f t="shared" si="7"/>
        <v>928200</v>
      </c>
      <c r="Y62" s="83">
        <f t="shared" si="8"/>
        <v>928200</v>
      </c>
      <c r="Z62" s="83"/>
    </row>
    <row r="63" spans="1:26" s="85" customFormat="1" x14ac:dyDescent="0.55000000000000004">
      <c r="A63" s="53"/>
      <c r="B63" s="23"/>
      <c r="C63" s="12"/>
      <c r="D63" s="12"/>
      <c r="E63" s="12"/>
      <c r="F63" s="12"/>
      <c r="G63" s="12"/>
      <c r="H63" s="80">
        <f t="shared" si="0"/>
        <v>0</v>
      </c>
      <c r="I63" s="83"/>
      <c r="J63" s="81">
        <f t="shared" si="1"/>
        <v>0</v>
      </c>
      <c r="L63" s="12"/>
      <c r="M63" s="12" t="s">
        <v>66</v>
      </c>
      <c r="N63" s="12">
        <v>2</v>
      </c>
      <c r="O63" s="12">
        <v>6</v>
      </c>
      <c r="P63" s="81">
        <v>100</v>
      </c>
      <c r="Q63" s="81">
        <v>6800</v>
      </c>
      <c r="R63" s="80">
        <f t="shared" si="4"/>
        <v>40800</v>
      </c>
      <c r="S63" s="80">
        <v>21</v>
      </c>
      <c r="T63" s="81"/>
      <c r="U63" s="80">
        <f t="shared" si="5"/>
        <v>40800</v>
      </c>
      <c r="V63" s="81">
        <f t="shared" si="6"/>
        <v>40800</v>
      </c>
      <c r="W63" s="80">
        <f t="shared" si="7"/>
        <v>40800</v>
      </c>
      <c r="Y63" s="83">
        <f t="shared" si="8"/>
        <v>40800</v>
      </c>
      <c r="Z63" s="83"/>
    </row>
    <row r="64" spans="1:26" s="85" customFormat="1" x14ac:dyDescent="0.55000000000000004">
      <c r="A64" s="53"/>
      <c r="B64" s="23"/>
      <c r="C64" s="12"/>
      <c r="D64" s="12"/>
      <c r="E64" s="12"/>
      <c r="F64" s="12"/>
      <c r="G64" s="12"/>
      <c r="H64" s="80">
        <f t="shared" si="0"/>
        <v>0</v>
      </c>
      <c r="I64" s="83"/>
      <c r="J64" s="81">
        <f t="shared" si="1"/>
        <v>0</v>
      </c>
      <c r="L64" s="12"/>
      <c r="M64" s="12" t="s">
        <v>161</v>
      </c>
      <c r="N64" s="12">
        <v>2</v>
      </c>
      <c r="O64" s="12">
        <v>8</v>
      </c>
      <c r="P64" s="81">
        <v>100</v>
      </c>
      <c r="Q64" s="81">
        <v>6800</v>
      </c>
      <c r="R64" s="80">
        <f t="shared" si="4"/>
        <v>54400</v>
      </c>
      <c r="S64" s="80">
        <v>11</v>
      </c>
      <c r="T64" s="81"/>
      <c r="U64" s="80">
        <f t="shared" si="5"/>
        <v>54400</v>
      </c>
      <c r="V64" s="81">
        <f t="shared" si="6"/>
        <v>54400</v>
      </c>
      <c r="W64" s="80">
        <f t="shared" si="7"/>
        <v>54400</v>
      </c>
      <c r="Y64" s="83">
        <f t="shared" si="8"/>
        <v>54400</v>
      </c>
      <c r="Z64" s="83"/>
    </row>
    <row r="65" spans="1:26" s="85" customFormat="1" x14ac:dyDescent="0.55000000000000004">
      <c r="A65" s="53"/>
      <c r="B65" s="23"/>
      <c r="C65" s="12"/>
      <c r="D65" s="12"/>
      <c r="E65" s="12"/>
      <c r="F65" s="12"/>
      <c r="G65" s="12"/>
      <c r="H65" s="80">
        <f t="shared" si="0"/>
        <v>0</v>
      </c>
      <c r="I65" s="83"/>
      <c r="J65" s="81">
        <f t="shared" si="1"/>
        <v>0</v>
      </c>
      <c r="L65" s="12"/>
      <c r="M65" s="12" t="s">
        <v>66</v>
      </c>
      <c r="N65" s="12">
        <v>2</v>
      </c>
      <c r="O65" s="12">
        <v>24</v>
      </c>
      <c r="P65" s="81">
        <v>100</v>
      </c>
      <c r="Q65" s="81">
        <v>6800</v>
      </c>
      <c r="R65" s="80">
        <f t="shared" si="4"/>
        <v>163200</v>
      </c>
      <c r="S65" s="80">
        <v>31</v>
      </c>
      <c r="T65" s="81"/>
      <c r="U65" s="80">
        <f t="shared" si="5"/>
        <v>163200</v>
      </c>
      <c r="V65" s="81">
        <f t="shared" si="6"/>
        <v>163200</v>
      </c>
      <c r="W65" s="80">
        <f t="shared" si="7"/>
        <v>163200</v>
      </c>
      <c r="Y65" s="83">
        <f t="shared" si="8"/>
        <v>163200</v>
      </c>
      <c r="Z65" s="83"/>
    </row>
    <row r="66" spans="1:26" s="85" customFormat="1" x14ac:dyDescent="0.55000000000000004">
      <c r="A66" s="53"/>
      <c r="B66" s="23" t="s">
        <v>23</v>
      </c>
      <c r="C66" s="12">
        <v>15995</v>
      </c>
      <c r="D66" s="12">
        <v>3</v>
      </c>
      <c r="E66" s="12">
        <v>0</v>
      </c>
      <c r="F66" s="12">
        <v>57</v>
      </c>
      <c r="G66" s="12">
        <v>1</v>
      </c>
      <c r="H66" s="80">
        <f t="shared" si="0"/>
        <v>1257</v>
      </c>
      <c r="I66" s="83">
        <v>100</v>
      </c>
      <c r="J66" s="81">
        <f t="shared" si="1"/>
        <v>125700</v>
      </c>
      <c r="L66" s="12"/>
      <c r="M66" s="12"/>
      <c r="N66" s="12"/>
      <c r="O66" s="12"/>
      <c r="R66" s="80">
        <f t="shared" si="4"/>
        <v>0</v>
      </c>
      <c r="S66" s="80"/>
      <c r="T66" s="81"/>
      <c r="U66" s="80">
        <f t="shared" si="5"/>
        <v>0</v>
      </c>
      <c r="V66" s="81">
        <f t="shared" si="6"/>
        <v>125700</v>
      </c>
      <c r="W66" s="80">
        <f t="shared" si="7"/>
        <v>0</v>
      </c>
      <c r="Y66" s="83">
        <f t="shared" si="8"/>
        <v>125700</v>
      </c>
      <c r="Z66" s="83"/>
    </row>
    <row r="67" spans="1:26" s="85" customFormat="1" x14ac:dyDescent="0.55000000000000004">
      <c r="A67" s="53"/>
      <c r="B67" s="23" t="s">
        <v>23</v>
      </c>
      <c r="C67" s="12">
        <v>15967</v>
      </c>
      <c r="D67" s="12">
        <v>2</v>
      </c>
      <c r="E67" s="12">
        <v>1</v>
      </c>
      <c r="F67" s="12">
        <v>32</v>
      </c>
      <c r="G67" s="12">
        <v>1</v>
      </c>
      <c r="H67" s="80">
        <f t="shared" si="0"/>
        <v>932</v>
      </c>
      <c r="I67" s="83">
        <v>100</v>
      </c>
      <c r="J67" s="81">
        <f t="shared" si="1"/>
        <v>93200</v>
      </c>
      <c r="L67" s="12"/>
      <c r="M67" s="12"/>
      <c r="N67" s="12"/>
      <c r="O67" s="12"/>
      <c r="R67" s="80">
        <f t="shared" si="4"/>
        <v>0</v>
      </c>
      <c r="S67" s="80"/>
      <c r="T67" s="81"/>
      <c r="U67" s="80">
        <f t="shared" si="5"/>
        <v>0</v>
      </c>
      <c r="V67" s="81">
        <f t="shared" si="6"/>
        <v>93200</v>
      </c>
      <c r="W67" s="80">
        <f t="shared" si="7"/>
        <v>0</v>
      </c>
      <c r="Y67" s="83">
        <f t="shared" si="8"/>
        <v>93200</v>
      </c>
      <c r="Z67" s="83"/>
    </row>
    <row r="68" spans="1:26" s="87" customFormat="1" x14ac:dyDescent="0.55000000000000004">
      <c r="A68" s="59"/>
      <c r="B68" s="47"/>
      <c r="C68" s="48"/>
      <c r="D68" s="48"/>
      <c r="E68" s="48"/>
      <c r="F68" s="48"/>
      <c r="G68" s="48"/>
      <c r="H68" s="86"/>
      <c r="I68" s="48"/>
      <c r="J68" s="86"/>
      <c r="L68" s="48"/>
      <c r="M68" s="48"/>
      <c r="N68" s="48"/>
      <c r="O68" s="48"/>
      <c r="R68" s="86"/>
      <c r="S68" s="86"/>
      <c r="T68" s="86"/>
      <c r="U68" s="86"/>
      <c r="V68" s="86"/>
      <c r="W68" s="86"/>
      <c r="Y68" s="48"/>
      <c r="Z68" s="48"/>
    </row>
    <row r="69" spans="1:26" s="85" customFormat="1" x14ac:dyDescent="0.55000000000000004">
      <c r="A69" s="53">
        <v>16</v>
      </c>
      <c r="B69" s="23" t="s">
        <v>23</v>
      </c>
      <c r="C69" s="12">
        <v>15569</v>
      </c>
      <c r="D69" s="12">
        <v>0</v>
      </c>
      <c r="E69" s="12">
        <v>1</v>
      </c>
      <c r="F69" s="12">
        <v>51</v>
      </c>
      <c r="G69" s="12" t="s">
        <v>493</v>
      </c>
      <c r="H69" s="80">
        <f t="shared" si="0"/>
        <v>151</v>
      </c>
      <c r="I69" s="83">
        <v>150</v>
      </c>
      <c r="J69" s="81">
        <f t="shared" si="1"/>
        <v>22650</v>
      </c>
      <c r="L69" s="12" t="s">
        <v>160</v>
      </c>
      <c r="M69" s="12" t="s">
        <v>66</v>
      </c>
      <c r="N69" s="12">
        <v>2</v>
      </c>
      <c r="O69" s="12">
        <v>142.5</v>
      </c>
      <c r="P69" s="81">
        <v>100</v>
      </c>
      <c r="Q69" s="81">
        <v>6800</v>
      </c>
      <c r="R69" s="80">
        <f t="shared" si="4"/>
        <v>969000</v>
      </c>
      <c r="S69" s="80">
        <v>23</v>
      </c>
      <c r="T69" s="81"/>
      <c r="U69" s="80">
        <f t="shared" si="5"/>
        <v>969000</v>
      </c>
      <c r="V69" s="81">
        <f t="shared" si="6"/>
        <v>991650</v>
      </c>
      <c r="W69" s="80">
        <f t="shared" si="7"/>
        <v>991650</v>
      </c>
      <c r="Y69" s="83">
        <f t="shared" si="8"/>
        <v>991650</v>
      </c>
      <c r="Z69" s="83"/>
    </row>
    <row r="70" spans="1:26" s="85" customFormat="1" x14ac:dyDescent="0.55000000000000004">
      <c r="A70" s="53"/>
      <c r="B70" s="23"/>
      <c r="C70" s="12"/>
      <c r="D70" s="12"/>
      <c r="E70" s="12"/>
      <c r="F70" s="12"/>
      <c r="G70" s="12"/>
      <c r="H70" s="80">
        <f t="shared" si="0"/>
        <v>0</v>
      </c>
      <c r="I70" s="83"/>
      <c r="J70" s="81">
        <f t="shared" si="1"/>
        <v>0</v>
      </c>
      <c r="L70" s="12"/>
      <c r="M70" s="12" t="s">
        <v>66</v>
      </c>
      <c r="N70" s="12">
        <v>2</v>
      </c>
      <c r="O70" s="12">
        <v>6</v>
      </c>
      <c r="P70" s="81">
        <v>100</v>
      </c>
      <c r="Q70" s="81">
        <v>6800</v>
      </c>
      <c r="R70" s="80">
        <f t="shared" si="4"/>
        <v>40800</v>
      </c>
      <c r="S70" s="80">
        <v>31</v>
      </c>
      <c r="T70" s="81"/>
      <c r="U70" s="80">
        <f t="shared" si="5"/>
        <v>40800</v>
      </c>
      <c r="V70" s="81">
        <f t="shared" si="6"/>
        <v>40800</v>
      </c>
      <c r="W70" s="80">
        <f t="shared" si="7"/>
        <v>40800</v>
      </c>
      <c r="Y70" s="83">
        <f t="shared" si="8"/>
        <v>40800</v>
      </c>
      <c r="Z70" s="83"/>
    </row>
    <row r="71" spans="1:26" s="87" customFormat="1" x14ac:dyDescent="0.55000000000000004">
      <c r="A71" s="59"/>
      <c r="B71" s="47"/>
      <c r="C71" s="48"/>
      <c r="D71" s="48"/>
      <c r="E71" s="48"/>
      <c r="F71" s="48"/>
      <c r="G71" s="48"/>
      <c r="H71" s="86"/>
      <c r="I71" s="48"/>
      <c r="J71" s="86"/>
      <c r="L71" s="48"/>
      <c r="M71" s="48"/>
      <c r="N71" s="48"/>
      <c r="O71" s="48"/>
      <c r="R71" s="86"/>
      <c r="S71" s="86"/>
      <c r="T71" s="86"/>
      <c r="U71" s="86"/>
      <c r="V71" s="86"/>
      <c r="W71" s="86"/>
      <c r="Y71" s="48"/>
      <c r="Z71" s="48"/>
    </row>
    <row r="72" spans="1:26" s="85" customFormat="1" x14ac:dyDescent="0.55000000000000004">
      <c r="A72" s="53">
        <v>17</v>
      </c>
      <c r="B72" s="23" t="s">
        <v>23</v>
      </c>
      <c r="C72" s="12">
        <v>15763</v>
      </c>
      <c r="D72" s="12">
        <v>0</v>
      </c>
      <c r="E72" s="12">
        <v>3</v>
      </c>
      <c r="F72" s="12">
        <v>51</v>
      </c>
      <c r="G72" s="12">
        <v>1</v>
      </c>
      <c r="H72" s="80">
        <f t="shared" si="0"/>
        <v>351</v>
      </c>
      <c r="I72" s="83">
        <v>100</v>
      </c>
      <c r="J72" s="81">
        <f t="shared" si="1"/>
        <v>35100</v>
      </c>
      <c r="L72" s="12"/>
      <c r="M72" s="12"/>
      <c r="N72" s="12"/>
      <c r="O72" s="12"/>
      <c r="R72" s="80">
        <f t="shared" si="4"/>
        <v>0</v>
      </c>
      <c r="S72" s="80"/>
      <c r="T72" s="81"/>
      <c r="U72" s="80">
        <f t="shared" si="5"/>
        <v>0</v>
      </c>
      <c r="V72" s="81">
        <f t="shared" si="6"/>
        <v>35100</v>
      </c>
      <c r="W72" s="80">
        <f t="shared" si="7"/>
        <v>0</v>
      </c>
      <c r="Y72" s="83">
        <f t="shared" si="8"/>
        <v>35100</v>
      </c>
      <c r="Z72" s="83"/>
    </row>
    <row r="73" spans="1:26" s="87" customFormat="1" x14ac:dyDescent="0.55000000000000004">
      <c r="A73" s="59"/>
      <c r="B73" s="47"/>
      <c r="C73" s="48"/>
      <c r="D73" s="48"/>
      <c r="E73" s="48"/>
      <c r="F73" s="48"/>
      <c r="G73" s="48"/>
      <c r="H73" s="86"/>
      <c r="I73" s="48"/>
      <c r="J73" s="86"/>
      <c r="L73" s="48"/>
      <c r="M73" s="48"/>
      <c r="N73" s="48"/>
      <c r="O73" s="48"/>
      <c r="R73" s="86"/>
      <c r="S73" s="86"/>
      <c r="T73" s="86"/>
      <c r="U73" s="86"/>
      <c r="V73" s="86"/>
      <c r="W73" s="86"/>
      <c r="Y73" s="48"/>
      <c r="Z73" s="48"/>
    </row>
    <row r="74" spans="1:26" s="85" customFormat="1" x14ac:dyDescent="0.55000000000000004">
      <c r="A74" s="53">
        <v>18</v>
      </c>
      <c r="B74" s="23" t="s">
        <v>23</v>
      </c>
      <c r="C74" s="12">
        <v>15835</v>
      </c>
      <c r="D74" s="12">
        <v>2</v>
      </c>
      <c r="E74" s="12">
        <v>3</v>
      </c>
      <c r="F74" s="12">
        <v>75</v>
      </c>
      <c r="G74" s="12">
        <v>1</v>
      </c>
      <c r="H74" s="80">
        <f t="shared" ref="H74:H137" si="9">+(D74*400)+(E74*100)+F74</f>
        <v>1175</v>
      </c>
      <c r="I74" s="83">
        <v>130</v>
      </c>
      <c r="J74" s="81">
        <f t="shared" ref="J74:J137" si="10">H74*I74</f>
        <v>152750</v>
      </c>
      <c r="L74" s="12"/>
      <c r="M74" s="12"/>
      <c r="N74" s="12"/>
      <c r="O74" s="12"/>
      <c r="R74" s="80">
        <f t="shared" ref="R74:R137" si="11">O74*Q74</f>
        <v>0</v>
      </c>
      <c r="S74" s="80"/>
      <c r="T74" s="81"/>
      <c r="U74" s="80">
        <f t="shared" ref="U74:U137" si="12">R74*(100-T74)/100</f>
        <v>0</v>
      </c>
      <c r="V74" s="81">
        <f t="shared" ref="V74:V137" si="13">J74+U74</f>
        <v>152750</v>
      </c>
      <c r="W74" s="80">
        <f t="shared" ref="W74:W137" si="14">V74*P74/100</f>
        <v>0</v>
      </c>
      <c r="Y74" s="83">
        <f t="shared" ref="Y74:Y137" si="15">J74+U74</f>
        <v>152750</v>
      </c>
      <c r="Z74" s="83"/>
    </row>
    <row r="75" spans="1:26" s="87" customFormat="1" x14ac:dyDescent="0.55000000000000004">
      <c r="A75" s="54"/>
      <c r="B75" s="47"/>
      <c r="C75" s="48"/>
      <c r="D75" s="48"/>
      <c r="E75" s="48"/>
      <c r="F75" s="48"/>
      <c r="G75" s="48"/>
      <c r="H75" s="86"/>
      <c r="I75" s="48"/>
      <c r="J75" s="86"/>
      <c r="L75" s="48"/>
      <c r="M75" s="48"/>
      <c r="N75" s="48"/>
      <c r="O75" s="48"/>
      <c r="R75" s="86"/>
      <c r="S75" s="86"/>
      <c r="T75" s="86"/>
      <c r="U75" s="86"/>
      <c r="V75" s="86"/>
      <c r="W75" s="86"/>
      <c r="Y75" s="48"/>
      <c r="Z75" s="48"/>
    </row>
    <row r="76" spans="1:26" s="85" customFormat="1" x14ac:dyDescent="0.55000000000000004">
      <c r="A76" s="53">
        <v>19</v>
      </c>
      <c r="B76" s="23" t="s">
        <v>23</v>
      </c>
      <c r="C76" s="12">
        <v>15237</v>
      </c>
      <c r="D76" s="12">
        <v>2</v>
      </c>
      <c r="E76" s="12">
        <v>1</v>
      </c>
      <c r="F76" s="12">
        <v>97</v>
      </c>
      <c r="G76" s="12">
        <v>1</v>
      </c>
      <c r="H76" s="80">
        <f t="shared" si="9"/>
        <v>997</v>
      </c>
      <c r="I76" s="83">
        <v>150</v>
      </c>
      <c r="J76" s="81">
        <f t="shared" si="10"/>
        <v>149550</v>
      </c>
      <c r="L76" s="12"/>
      <c r="M76" s="12"/>
      <c r="N76" s="12"/>
      <c r="O76" s="12"/>
      <c r="R76" s="80">
        <f t="shared" si="11"/>
        <v>0</v>
      </c>
      <c r="S76" s="80"/>
      <c r="T76" s="81"/>
      <c r="U76" s="80">
        <f t="shared" si="12"/>
        <v>0</v>
      </c>
      <c r="V76" s="81">
        <f t="shared" si="13"/>
        <v>149550</v>
      </c>
      <c r="W76" s="80">
        <f t="shared" si="14"/>
        <v>0</v>
      </c>
      <c r="Y76" s="83">
        <f t="shared" si="15"/>
        <v>149550</v>
      </c>
      <c r="Z76" s="83"/>
    </row>
    <row r="77" spans="1:26" s="87" customFormat="1" x14ac:dyDescent="0.55000000000000004">
      <c r="A77" s="54"/>
      <c r="B77" s="47"/>
      <c r="C77" s="48"/>
      <c r="D77" s="48"/>
      <c r="E77" s="48"/>
      <c r="F77" s="48"/>
      <c r="G77" s="48"/>
      <c r="H77" s="86"/>
      <c r="I77" s="48"/>
      <c r="J77" s="86"/>
      <c r="L77" s="48"/>
      <c r="M77" s="48"/>
      <c r="N77" s="48"/>
      <c r="O77" s="48"/>
      <c r="R77" s="86"/>
      <c r="S77" s="86"/>
      <c r="T77" s="86"/>
      <c r="U77" s="86"/>
      <c r="V77" s="86"/>
      <c r="W77" s="86"/>
      <c r="Y77" s="48"/>
      <c r="Z77" s="48"/>
    </row>
    <row r="78" spans="1:26" s="85" customFormat="1" x14ac:dyDescent="0.55000000000000004">
      <c r="A78" s="53">
        <v>20</v>
      </c>
      <c r="B78" s="23" t="s">
        <v>23</v>
      </c>
      <c r="C78" s="12">
        <v>14903</v>
      </c>
      <c r="D78" s="12">
        <v>1</v>
      </c>
      <c r="E78" s="12">
        <v>2</v>
      </c>
      <c r="F78" s="12">
        <v>82</v>
      </c>
      <c r="G78" s="12">
        <v>2</v>
      </c>
      <c r="H78" s="80">
        <f t="shared" si="9"/>
        <v>682</v>
      </c>
      <c r="I78" s="83">
        <v>130</v>
      </c>
      <c r="J78" s="81">
        <f t="shared" si="10"/>
        <v>88660</v>
      </c>
      <c r="L78" s="12" t="s">
        <v>160</v>
      </c>
      <c r="M78" s="12" t="s">
        <v>123</v>
      </c>
      <c r="N78" s="12">
        <v>2</v>
      </c>
      <c r="O78" s="12">
        <v>112.8</v>
      </c>
      <c r="P78" s="81">
        <v>100</v>
      </c>
      <c r="Q78" s="81">
        <v>6800</v>
      </c>
      <c r="R78" s="80">
        <f t="shared" si="11"/>
        <v>767040</v>
      </c>
      <c r="S78" s="80">
        <v>21</v>
      </c>
      <c r="T78" s="81"/>
      <c r="U78" s="80">
        <f t="shared" si="12"/>
        <v>767040</v>
      </c>
      <c r="V78" s="81">
        <f t="shared" si="13"/>
        <v>855700</v>
      </c>
      <c r="W78" s="80">
        <f t="shared" si="14"/>
        <v>855700</v>
      </c>
      <c r="Y78" s="83">
        <f t="shared" si="15"/>
        <v>855700</v>
      </c>
      <c r="Z78" s="83"/>
    </row>
    <row r="79" spans="1:26" s="85" customFormat="1" x14ac:dyDescent="0.55000000000000004">
      <c r="A79" s="53"/>
      <c r="B79" s="23"/>
      <c r="C79" s="12"/>
      <c r="D79" s="12"/>
      <c r="E79" s="12"/>
      <c r="F79" s="12"/>
      <c r="G79" s="12"/>
      <c r="H79" s="80">
        <f t="shared" si="9"/>
        <v>0</v>
      </c>
      <c r="I79" s="83"/>
      <c r="J79" s="81">
        <f t="shared" si="10"/>
        <v>0</v>
      </c>
      <c r="L79" s="12"/>
      <c r="M79" s="12" t="s">
        <v>161</v>
      </c>
      <c r="N79" s="12">
        <v>2</v>
      </c>
      <c r="O79" s="12">
        <v>112.8</v>
      </c>
      <c r="P79" s="81">
        <v>100</v>
      </c>
      <c r="Q79" s="81">
        <v>6800</v>
      </c>
      <c r="R79" s="80">
        <f t="shared" si="11"/>
        <v>767040</v>
      </c>
      <c r="S79" s="80">
        <v>21</v>
      </c>
      <c r="T79" s="81"/>
      <c r="U79" s="80">
        <f t="shared" si="12"/>
        <v>767040</v>
      </c>
      <c r="V79" s="81">
        <f t="shared" si="13"/>
        <v>767040</v>
      </c>
      <c r="W79" s="80">
        <f t="shared" si="14"/>
        <v>767040</v>
      </c>
      <c r="Y79" s="83">
        <f t="shared" si="15"/>
        <v>767040</v>
      </c>
      <c r="Z79" s="83"/>
    </row>
    <row r="80" spans="1:26" s="85" customFormat="1" x14ac:dyDescent="0.55000000000000004">
      <c r="A80" s="53"/>
      <c r="B80" s="23"/>
      <c r="C80" s="12"/>
      <c r="D80" s="12"/>
      <c r="E80" s="12"/>
      <c r="F80" s="12"/>
      <c r="G80" s="12"/>
      <c r="H80" s="80">
        <f t="shared" si="9"/>
        <v>0</v>
      </c>
      <c r="I80" s="83"/>
      <c r="J80" s="81">
        <f t="shared" si="10"/>
        <v>0</v>
      </c>
      <c r="L80" s="12" t="s">
        <v>160</v>
      </c>
      <c r="M80" s="12" t="s">
        <v>66</v>
      </c>
      <c r="N80" s="12">
        <v>2</v>
      </c>
      <c r="O80" s="12">
        <v>24</v>
      </c>
      <c r="P80" s="81">
        <v>100</v>
      </c>
      <c r="Q80" s="81">
        <v>6800</v>
      </c>
      <c r="R80" s="80">
        <f t="shared" si="11"/>
        <v>163200</v>
      </c>
      <c r="S80" s="80">
        <v>21</v>
      </c>
      <c r="T80" s="81"/>
      <c r="U80" s="80">
        <f t="shared" si="12"/>
        <v>163200</v>
      </c>
      <c r="V80" s="81">
        <f t="shared" si="13"/>
        <v>163200</v>
      </c>
      <c r="W80" s="80">
        <f t="shared" si="14"/>
        <v>163200</v>
      </c>
      <c r="Y80" s="83">
        <f t="shared" si="15"/>
        <v>163200</v>
      </c>
      <c r="Z80" s="83"/>
    </row>
    <row r="81" spans="1:26" s="85" customFormat="1" x14ac:dyDescent="0.55000000000000004">
      <c r="A81" s="53"/>
      <c r="B81" s="23"/>
      <c r="C81" s="12"/>
      <c r="D81" s="12"/>
      <c r="E81" s="12"/>
      <c r="F81" s="12"/>
      <c r="G81" s="12"/>
      <c r="H81" s="80">
        <f t="shared" si="9"/>
        <v>0</v>
      </c>
      <c r="I81" s="83"/>
      <c r="J81" s="81">
        <f t="shared" si="10"/>
        <v>0</v>
      </c>
      <c r="L81" s="12"/>
      <c r="M81" s="12" t="s">
        <v>66</v>
      </c>
      <c r="N81" s="12">
        <v>2</v>
      </c>
      <c r="O81" s="12">
        <v>48</v>
      </c>
      <c r="P81" s="81">
        <v>100</v>
      </c>
      <c r="Q81" s="81">
        <v>6800</v>
      </c>
      <c r="R81" s="80">
        <f t="shared" si="11"/>
        <v>326400</v>
      </c>
      <c r="S81" s="80">
        <v>21</v>
      </c>
      <c r="T81" s="81"/>
      <c r="U81" s="80">
        <f t="shared" si="12"/>
        <v>326400</v>
      </c>
      <c r="V81" s="81">
        <f t="shared" si="13"/>
        <v>326400</v>
      </c>
      <c r="W81" s="80">
        <f t="shared" si="14"/>
        <v>326400</v>
      </c>
      <c r="Y81" s="83">
        <f t="shared" si="15"/>
        <v>326400</v>
      </c>
      <c r="Z81" s="83"/>
    </row>
    <row r="82" spans="1:26" s="85" customFormat="1" x14ac:dyDescent="0.55000000000000004">
      <c r="A82" s="53"/>
      <c r="B82" s="23" t="s">
        <v>23</v>
      </c>
      <c r="C82" s="12">
        <v>15232</v>
      </c>
      <c r="D82" s="12">
        <v>2</v>
      </c>
      <c r="E82" s="12">
        <v>0</v>
      </c>
      <c r="F82" s="12">
        <v>92</v>
      </c>
      <c r="G82" s="12">
        <v>1</v>
      </c>
      <c r="H82" s="80">
        <f t="shared" si="9"/>
        <v>892</v>
      </c>
      <c r="I82" s="83">
        <v>150</v>
      </c>
      <c r="J82" s="81">
        <f t="shared" si="10"/>
        <v>133800</v>
      </c>
      <c r="L82" s="12"/>
      <c r="M82" s="12"/>
      <c r="N82" s="12"/>
      <c r="O82" s="12"/>
      <c r="R82" s="80">
        <f t="shared" si="11"/>
        <v>0</v>
      </c>
      <c r="S82" s="80"/>
      <c r="T82" s="81"/>
      <c r="U82" s="80">
        <f t="shared" si="12"/>
        <v>0</v>
      </c>
      <c r="V82" s="81">
        <f t="shared" si="13"/>
        <v>133800</v>
      </c>
      <c r="W82" s="80">
        <f t="shared" si="14"/>
        <v>0</v>
      </c>
      <c r="Y82" s="83">
        <f t="shared" si="15"/>
        <v>133800</v>
      </c>
      <c r="Z82" s="83"/>
    </row>
    <row r="83" spans="1:26" s="85" customFormat="1" x14ac:dyDescent="0.55000000000000004">
      <c r="A83" s="53"/>
      <c r="B83" s="23" t="s">
        <v>23</v>
      </c>
      <c r="C83" s="12">
        <v>15405</v>
      </c>
      <c r="D83" s="12">
        <v>2</v>
      </c>
      <c r="E83" s="12">
        <v>0</v>
      </c>
      <c r="F83" s="12">
        <v>26</v>
      </c>
      <c r="G83" s="12">
        <v>1</v>
      </c>
      <c r="H83" s="80">
        <f t="shared" si="9"/>
        <v>826</v>
      </c>
      <c r="I83" s="83">
        <v>100</v>
      </c>
      <c r="J83" s="81">
        <f t="shared" si="10"/>
        <v>82600</v>
      </c>
      <c r="L83" s="12"/>
      <c r="M83" s="12"/>
      <c r="N83" s="12"/>
      <c r="O83" s="12"/>
      <c r="R83" s="80">
        <f t="shared" si="11"/>
        <v>0</v>
      </c>
      <c r="S83" s="80"/>
      <c r="T83" s="81"/>
      <c r="U83" s="80">
        <f t="shared" si="12"/>
        <v>0</v>
      </c>
      <c r="V83" s="81">
        <f t="shared" si="13"/>
        <v>82600</v>
      </c>
      <c r="W83" s="80">
        <f t="shared" si="14"/>
        <v>0</v>
      </c>
      <c r="Y83" s="83">
        <f t="shared" si="15"/>
        <v>82600</v>
      </c>
      <c r="Z83" s="83"/>
    </row>
    <row r="84" spans="1:26" s="85" customFormat="1" x14ac:dyDescent="0.55000000000000004">
      <c r="A84" s="53"/>
      <c r="B84" s="23" t="s">
        <v>23</v>
      </c>
      <c r="C84" s="12">
        <v>15805</v>
      </c>
      <c r="D84" s="12">
        <v>2</v>
      </c>
      <c r="E84" s="12">
        <v>0</v>
      </c>
      <c r="F84" s="12">
        <v>56</v>
      </c>
      <c r="G84" s="12">
        <v>1</v>
      </c>
      <c r="H84" s="80">
        <f t="shared" si="9"/>
        <v>856</v>
      </c>
      <c r="I84" s="83">
        <v>100</v>
      </c>
      <c r="J84" s="81">
        <f t="shared" si="10"/>
        <v>85600</v>
      </c>
      <c r="L84" s="12"/>
      <c r="M84" s="12"/>
      <c r="N84" s="12"/>
      <c r="O84" s="12"/>
      <c r="R84" s="80">
        <f t="shared" si="11"/>
        <v>0</v>
      </c>
      <c r="S84" s="80"/>
      <c r="T84" s="81"/>
      <c r="U84" s="80">
        <f t="shared" si="12"/>
        <v>0</v>
      </c>
      <c r="V84" s="81">
        <f t="shared" si="13"/>
        <v>85600</v>
      </c>
      <c r="W84" s="80">
        <f t="shared" si="14"/>
        <v>0</v>
      </c>
      <c r="Y84" s="83">
        <f t="shared" si="15"/>
        <v>85600</v>
      </c>
      <c r="Z84" s="83"/>
    </row>
    <row r="85" spans="1:26" s="85" customFormat="1" x14ac:dyDescent="0.55000000000000004">
      <c r="A85" s="53"/>
      <c r="B85" s="23" t="s">
        <v>23</v>
      </c>
      <c r="C85" s="12">
        <v>15806</v>
      </c>
      <c r="D85" s="12">
        <v>4</v>
      </c>
      <c r="E85" s="12">
        <v>2</v>
      </c>
      <c r="F85" s="12">
        <v>21</v>
      </c>
      <c r="G85" s="12">
        <v>1</v>
      </c>
      <c r="H85" s="80">
        <f t="shared" si="9"/>
        <v>1821</v>
      </c>
      <c r="I85" s="83">
        <v>100</v>
      </c>
      <c r="J85" s="81">
        <f t="shared" si="10"/>
        <v>182100</v>
      </c>
      <c r="L85" s="12"/>
      <c r="M85" s="12"/>
      <c r="N85" s="12"/>
      <c r="O85" s="12"/>
      <c r="R85" s="80">
        <f t="shared" si="11"/>
        <v>0</v>
      </c>
      <c r="S85" s="80"/>
      <c r="T85" s="81"/>
      <c r="U85" s="80">
        <f t="shared" si="12"/>
        <v>0</v>
      </c>
      <c r="V85" s="81">
        <f t="shared" si="13"/>
        <v>182100</v>
      </c>
      <c r="W85" s="80">
        <f t="shared" si="14"/>
        <v>0</v>
      </c>
      <c r="Y85" s="83">
        <f t="shared" si="15"/>
        <v>182100</v>
      </c>
      <c r="Z85" s="83"/>
    </row>
    <row r="86" spans="1:26" s="87" customFormat="1" x14ac:dyDescent="0.55000000000000004">
      <c r="A86" s="54"/>
      <c r="B86" s="47"/>
      <c r="C86" s="48"/>
      <c r="D86" s="48"/>
      <c r="E86" s="48"/>
      <c r="F86" s="48"/>
      <c r="G86" s="48"/>
      <c r="H86" s="86"/>
      <c r="I86" s="48"/>
      <c r="J86" s="86"/>
      <c r="L86" s="48"/>
      <c r="M86" s="48"/>
      <c r="N86" s="48"/>
      <c r="O86" s="48"/>
      <c r="R86" s="86"/>
      <c r="S86" s="86"/>
      <c r="T86" s="86"/>
      <c r="U86" s="86"/>
      <c r="V86" s="86"/>
      <c r="W86" s="86"/>
      <c r="Y86" s="48"/>
      <c r="Z86" s="48"/>
    </row>
    <row r="87" spans="1:26" s="85" customFormat="1" x14ac:dyDescent="0.55000000000000004">
      <c r="A87" s="53">
        <v>21</v>
      </c>
      <c r="B87" s="23" t="s">
        <v>23</v>
      </c>
      <c r="C87" s="12">
        <v>15454</v>
      </c>
      <c r="D87" s="12">
        <v>2</v>
      </c>
      <c r="E87" s="12">
        <v>0</v>
      </c>
      <c r="F87" s="12">
        <v>95</v>
      </c>
      <c r="G87" s="12">
        <v>2</v>
      </c>
      <c r="H87" s="80">
        <f t="shared" si="9"/>
        <v>895</v>
      </c>
      <c r="I87" s="83">
        <v>100</v>
      </c>
      <c r="J87" s="81">
        <f t="shared" si="10"/>
        <v>89500</v>
      </c>
      <c r="L87" s="12"/>
      <c r="M87" s="12"/>
      <c r="N87" s="12"/>
      <c r="O87" s="12"/>
      <c r="R87" s="80">
        <f t="shared" si="11"/>
        <v>0</v>
      </c>
      <c r="S87" s="80"/>
      <c r="T87" s="81"/>
      <c r="U87" s="80">
        <f t="shared" si="12"/>
        <v>0</v>
      </c>
      <c r="V87" s="81">
        <f t="shared" si="13"/>
        <v>89500</v>
      </c>
      <c r="W87" s="80">
        <f t="shared" si="14"/>
        <v>0</v>
      </c>
      <c r="Y87" s="83">
        <f t="shared" si="15"/>
        <v>89500</v>
      </c>
      <c r="Z87" s="83"/>
    </row>
    <row r="88" spans="1:26" s="85" customFormat="1" x14ac:dyDescent="0.55000000000000004">
      <c r="A88" s="53"/>
      <c r="B88" s="23"/>
      <c r="C88" s="12"/>
      <c r="D88" s="12"/>
      <c r="E88" s="12"/>
      <c r="F88" s="12"/>
      <c r="G88" s="12"/>
      <c r="H88" s="80">
        <f t="shared" si="9"/>
        <v>0</v>
      </c>
      <c r="I88" s="83"/>
      <c r="J88" s="81">
        <f t="shared" si="10"/>
        <v>0</v>
      </c>
      <c r="L88" s="12"/>
      <c r="M88" s="12"/>
      <c r="N88" s="12"/>
      <c r="O88" s="12"/>
      <c r="R88" s="80">
        <f t="shared" si="11"/>
        <v>0</v>
      </c>
      <c r="S88" s="80"/>
      <c r="T88" s="81"/>
      <c r="U88" s="80">
        <f t="shared" si="12"/>
        <v>0</v>
      </c>
      <c r="V88" s="81">
        <f t="shared" si="13"/>
        <v>0</v>
      </c>
      <c r="W88" s="80">
        <f t="shared" si="14"/>
        <v>0</v>
      </c>
      <c r="Y88" s="83">
        <f t="shared" si="15"/>
        <v>0</v>
      </c>
      <c r="Z88" s="83"/>
    </row>
    <row r="89" spans="1:26" s="87" customFormat="1" x14ac:dyDescent="0.55000000000000004">
      <c r="A89" s="54"/>
      <c r="B89" s="47"/>
      <c r="C89" s="48"/>
      <c r="D89" s="48"/>
      <c r="E89" s="48"/>
      <c r="F89" s="48"/>
      <c r="G89" s="48"/>
      <c r="H89" s="86"/>
      <c r="I89" s="48"/>
      <c r="J89" s="86"/>
      <c r="L89" s="48"/>
      <c r="M89" s="48"/>
      <c r="N89" s="48"/>
      <c r="O89" s="48"/>
      <c r="R89" s="86"/>
      <c r="S89" s="86"/>
      <c r="T89" s="86"/>
      <c r="U89" s="86"/>
      <c r="V89" s="86"/>
      <c r="W89" s="86"/>
      <c r="Y89" s="48"/>
      <c r="Z89" s="48"/>
    </row>
    <row r="90" spans="1:26" s="85" customFormat="1" x14ac:dyDescent="0.55000000000000004">
      <c r="A90" s="53">
        <v>22</v>
      </c>
      <c r="B90" s="23" t="s">
        <v>23</v>
      </c>
      <c r="C90" s="12">
        <v>15029</v>
      </c>
      <c r="D90" s="12">
        <v>1</v>
      </c>
      <c r="E90" s="12">
        <v>3</v>
      </c>
      <c r="F90" s="12">
        <v>77</v>
      </c>
      <c r="G90" s="12">
        <v>2</v>
      </c>
      <c r="H90" s="80">
        <f t="shared" si="9"/>
        <v>777</v>
      </c>
      <c r="I90" s="83">
        <v>150</v>
      </c>
      <c r="J90" s="81">
        <f t="shared" si="10"/>
        <v>116550</v>
      </c>
      <c r="L90" s="12" t="s">
        <v>160</v>
      </c>
      <c r="M90" s="12" t="s">
        <v>66</v>
      </c>
      <c r="N90" s="12">
        <v>2</v>
      </c>
      <c r="O90" s="12">
        <v>80.5</v>
      </c>
      <c r="P90" s="81">
        <v>100</v>
      </c>
      <c r="Q90" s="81">
        <v>6800</v>
      </c>
      <c r="R90" s="80">
        <f t="shared" si="11"/>
        <v>547400</v>
      </c>
      <c r="S90" s="80">
        <v>36</v>
      </c>
      <c r="T90" s="81"/>
      <c r="U90" s="80">
        <f t="shared" si="12"/>
        <v>547400</v>
      </c>
      <c r="V90" s="81">
        <f t="shared" si="13"/>
        <v>663950</v>
      </c>
      <c r="W90" s="80">
        <f t="shared" si="14"/>
        <v>663950</v>
      </c>
      <c r="Y90" s="83">
        <f t="shared" si="15"/>
        <v>663950</v>
      </c>
      <c r="Z90" s="83"/>
    </row>
    <row r="91" spans="1:26" s="85" customFormat="1" x14ac:dyDescent="0.55000000000000004">
      <c r="A91" s="53"/>
      <c r="B91" s="23"/>
      <c r="C91" s="12"/>
      <c r="D91" s="12"/>
      <c r="E91" s="12"/>
      <c r="F91" s="12"/>
      <c r="G91" s="12"/>
      <c r="H91" s="80">
        <f t="shared" si="9"/>
        <v>0</v>
      </c>
      <c r="I91" s="83"/>
      <c r="J91" s="81">
        <f t="shared" si="10"/>
        <v>0</v>
      </c>
      <c r="L91" s="12"/>
      <c r="M91" s="12" t="s">
        <v>161</v>
      </c>
      <c r="N91" s="12">
        <v>2</v>
      </c>
      <c r="O91" s="12">
        <v>8</v>
      </c>
      <c r="P91" s="81">
        <v>100</v>
      </c>
      <c r="Q91" s="81">
        <v>6800</v>
      </c>
      <c r="R91" s="80">
        <f t="shared" si="11"/>
        <v>54400</v>
      </c>
      <c r="S91" s="80">
        <v>36</v>
      </c>
      <c r="T91" s="81"/>
      <c r="U91" s="80">
        <f t="shared" si="12"/>
        <v>54400</v>
      </c>
      <c r="V91" s="81">
        <f t="shared" si="13"/>
        <v>54400</v>
      </c>
      <c r="W91" s="80">
        <f t="shared" si="14"/>
        <v>54400</v>
      </c>
      <c r="Y91" s="83">
        <f t="shared" si="15"/>
        <v>54400</v>
      </c>
      <c r="Z91" s="83"/>
    </row>
    <row r="92" spans="1:26" s="85" customFormat="1" x14ac:dyDescent="0.55000000000000004">
      <c r="A92" s="53"/>
      <c r="B92" s="23" t="s">
        <v>23</v>
      </c>
      <c r="C92" s="12">
        <v>15244</v>
      </c>
      <c r="D92" s="12">
        <v>0</v>
      </c>
      <c r="E92" s="12">
        <v>2</v>
      </c>
      <c r="F92" s="12">
        <v>69</v>
      </c>
      <c r="G92" s="12">
        <v>1</v>
      </c>
      <c r="H92" s="80">
        <f t="shared" si="9"/>
        <v>269</v>
      </c>
      <c r="I92" s="83">
        <v>150</v>
      </c>
      <c r="J92" s="81">
        <f t="shared" si="10"/>
        <v>40350</v>
      </c>
      <c r="L92" s="12"/>
      <c r="M92" s="12"/>
      <c r="N92" s="12"/>
      <c r="O92" s="12"/>
      <c r="R92" s="80">
        <f t="shared" si="11"/>
        <v>0</v>
      </c>
      <c r="S92" s="80"/>
      <c r="T92" s="81"/>
      <c r="U92" s="80">
        <f t="shared" si="12"/>
        <v>0</v>
      </c>
      <c r="V92" s="81">
        <f t="shared" si="13"/>
        <v>40350</v>
      </c>
      <c r="W92" s="80">
        <f t="shared" si="14"/>
        <v>0</v>
      </c>
      <c r="Y92" s="83">
        <f t="shared" si="15"/>
        <v>40350</v>
      </c>
      <c r="Z92" s="83"/>
    </row>
    <row r="93" spans="1:26" s="85" customFormat="1" x14ac:dyDescent="0.55000000000000004">
      <c r="A93" s="53"/>
      <c r="B93" s="23" t="s">
        <v>23</v>
      </c>
      <c r="C93" s="12">
        <v>15206</v>
      </c>
      <c r="D93" s="12">
        <v>0</v>
      </c>
      <c r="E93" s="12">
        <v>3</v>
      </c>
      <c r="F93" s="12">
        <v>13</v>
      </c>
      <c r="G93" s="12">
        <v>1</v>
      </c>
      <c r="H93" s="80">
        <f t="shared" si="9"/>
        <v>313</v>
      </c>
      <c r="I93" s="83">
        <v>100</v>
      </c>
      <c r="J93" s="81">
        <f t="shared" si="10"/>
        <v>31300</v>
      </c>
      <c r="L93" s="12"/>
      <c r="M93" s="12"/>
      <c r="N93" s="12"/>
      <c r="O93" s="12"/>
      <c r="R93" s="80">
        <f t="shared" si="11"/>
        <v>0</v>
      </c>
      <c r="S93" s="80"/>
      <c r="T93" s="81"/>
      <c r="U93" s="80">
        <f t="shared" si="12"/>
        <v>0</v>
      </c>
      <c r="V93" s="81">
        <f t="shared" si="13"/>
        <v>31300</v>
      </c>
      <c r="W93" s="80">
        <f t="shared" si="14"/>
        <v>0</v>
      </c>
      <c r="Y93" s="83">
        <f t="shared" si="15"/>
        <v>31300</v>
      </c>
      <c r="Z93" s="83"/>
    </row>
    <row r="94" spans="1:26" s="87" customFormat="1" x14ac:dyDescent="0.55000000000000004">
      <c r="A94" s="54"/>
      <c r="B94" s="47"/>
      <c r="C94" s="48"/>
      <c r="D94" s="48"/>
      <c r="E94" s="48"/>
      <c r="F94" s="48"/>
      <c r="G94" s="48"/>
      <c r="H94" s="86"/>
      <c r="I94" s="48"/>
      <c r="J94" s="86"/>
      <c r="L94" s="48"/>
      <c r="M94" s="48"/>
      <c r="N94" s="48"/>
      <c r="O94" s="48"/>
      <c r="R94" s="86"/>
      <c r="S94" s="86"/>
      <c r="T94" s="86"/>
      <c r="U94" s="86"/>
      <c r="V94" s="86"/>
      <c r="W94" s="86"/>
      <c r="Y94" s="48"/>
      <c r="Z94" s="48"/>
    </row>
    <row r="95" spans="1:26" s="85" customFormat="1" x14ac:dyDescent="0.55000000000000004">
      <c r="A95" s="53">
        <v>23</v>
      </c>
      <c r="B95" s="23" t="s">
        <v>23</v>
      </c>
      <c r="C95" s="12">
        <v>14875</v>
      </c>
      <c r="D95" s="12">
        <v>0</v>
      </c>
      <c r="E95" s="12">
        <v>2</v>
      </c>
      <c r="F95" s="12">
        <v>15</v>
      </c>
      <c r="G95" s="12">
        <v>2</v>
      </c>
      <c r="H95" s="80">
        <f t="shared" si="9"/>
        <v>215</v>
      </c>
      <c r="I95" s="83">
        <v>150</v>
      </c>
      <c r="J95" s="81">
        <f t="shared" si="10"/>
        <v>32250</v>
      </c>
      <c r="L95" s="12" t="s">
        <v>160</v>
      </c>
      <c r="M95" s="12" t="s">
        <v>66</v>
      </c>
      <c r="N95" s="12">
        <v>2</v>
      </c>
      <c r="O95" s="12">
        <v>144.30000000000001</v>
      </c>
      <c r="P95" s="81">
        <v>100</v>
      </c>
      <c r="Q95" s="81">
        <v>6800</v>
      </c>
      <c r="R95" s="80">
        <f t="shared" si="11"/>
        <v>981240.00000000012</v>
      </c>
      <c r="S95" s="80">
        <v>33</v>
      </c>
      <c r="T95" s="81"/>
      <c r="U95" s="80">
        <f t="shared" si="12"/>
        <v>981240.00000000012</v>
      </c>
      <c r="V95" s="81">
        <f t="shared" si="13"/>
        <v>1013490.0000000001</v>
      </c>
      <c r="W95" s="80">
        <f t="shared" si="14"/>
        <v>1013490.0000000001</v>
      </c>
      <c r="Y95" s="83">
        <f t="shared" si="15"/>
        <v>1013490.0000000001</v>
      </c>
      <c r="Z95" s="83"/>
    </row>
    <row r="96" spans="1:26" s="85" customFormat="1" x14ac:dyDescent="0.55000000000000004">
      <c r="A96" s="53"/>
      <c r="B96" s="23"/>
      <c r="C96" s="12"/>
      <c r="D96" s="12"/>
      <c r="E96" s="12"/>
      <c r="F96" s="12"/>
      <c r="G96" s="12"/>
      <c r="H96" s="80">
        <f t="shared" si="9"/>
        <v>0</v>
      </c>
      <c r="I96" s="83"/>
      <c r="J96" s="81">
        <f t="shared" si="10"/>
        <v>0</v>
      </c>
      <c r="L96" s="12"/>
      <c r="M96" s="12" t="s">
        <v>161</v>
      </c>
      <c r="N96" s="12">
        <v>2</v>
      </c>
      <c r="O96" s="12">
        <v>7.2</v>
      </c>
      <c r="P96" s="81">
        <v>100</v>
      </c>
      <c r="Q96" s="81">
        <v>6800</v>
      </c>
      <c r="R96" s="80">
        <f t="shared" si="11"/>
        <v>48960</v>
      </c>
      <c r="S96" s="80">
        <v>33</v>
      </c>
      <c r="T96" s="81"/>
      <c r="U96" s="80">
        <f t="shared" si="12"/>
        <v>48960</v>
      </c>
      <c r="V96" s="81">
        <f t="shared" si="13"/>
        <v>48960</v>
      </c>
      <c r="W96" s="80">
        <f t="shared" si="14"/>
        <v>48960</v>
      </c>
      <c r="Y96" s="83">
        <f t="shared" si="15"/>
        <v>48960</v>
      </c>
      <c r="Z96" s="83"/>
    </row>
    <row r="97" spans="1:27" s="85" customFormat="1" x14ac:dyDescent="0.55000000000000004">
      <c r="A97" s="53"/>
      <c r="B97" s="23"/>
      <c r="C97" s="12"/>
      <c r="D97" s="12"/>
      <c r="E97" s="12"/>
      <c r="F97" s="12"/>
      <c r="G97" s="12"/>
      <c r="H97" s="80">
        <f t="shared" si="9"/>
        <v>0</v>
      </c>
      <c r="I97" s="83"/>
      <c r="J97" s="81">
        <f t="shared" si="10"/>
        <v>0</v>
      </c>
      <c r="L97" s="12"/>
      <c r="M97" s="12" t="s">
        <v>66</v>
      </c>
      <c r="N97" s="12">
        <v>3</v>
      </c>
      <c r="O97" s="12">
        <v>60</v>
      </c>
      <c r="P97" s="81">
        <v>100</v>
      </c>
      <c r="Q97" s="81">
        <v>6800</v>
      </c>
      <c r="R97" s="80">
        <f t="shared" si="11"/>
        <v>408000</v>
      </c>
      <c r="S97" s="80">
        <v>16</v>
      </c>
      <c r="T97" s="81"/>
      <c r="U97" s="80">
        <f t="shared" si="12"/>
        <v>408000</v>
      </c>
      <c r="V97" s="81">
        <f t="shared" si="13"/>
        <v>408000</v>
      </c>
      <c r="W97" s="80">
        <f t="shared" si="14"/>
        <v>408000</v>
      </c>
      <c r="Y97" s="83">
        <f t="shared" si="15"/>
        <v>408000</v>
      </c>
      <c r="Z97" s="83"/>
    </row>
    <row r="98" spans="1:27" s="85" customFormat="1" x14ac:dyDescent="0.55000000000000004">
      <c r="A98" s="53"/>
      <c r="B98" s="23" t="s">
        <v>23</v>
      </c>
      <c r="C98" s="12">
        <v>15269</v>
      </c>
      <c r="D98" s="12">
        <v>11</v>
      </c>
      <c r="E98" s="12">
        <v>0</v>
      </c>
      <c r="F98" s="12">
        <v>91</v>
      </c>
      <c r="G98" s="12">
        <v>1</v>
      </c>
      <c r="H98" s="80">
        <f t="shared" si="9"/>
        <v>4491</v>
      </c>
      <c r="I98" s="83">
        <v>130</v>
      </c>
      <c r="J98" s="81">
        <f t="shared" si="10"/>
        <v>583830</v>
      </c>
      <c r="L98" s="12"/>
      <c r="M98" s="12"/>
      <c r="N98" s="12"/>
      <c r="O98" s="12"/>
      <c r="R98" s="80">
        <f t="shared" si="11"/>
        <v>0</v>
      </c>
      <c r="S98" s="80"/>
      <c r="T98" s="81"/>
      <c r="U98" s="80">
        <f t="shared" si="12"/>
        <v>0</v>
      </c>
      <c r="V98" s="81">
        <f t="shared" si="13"/>
        <v>583830</v>
      </c>
      <c r="W98" s="80">
        <f t="shared" si="14"/>
        <v>0</v>
      </c>
      <c r="Y98" s="83">
        <f t="shared" si="15"/>
        <v>583830</v>
      </c>
      <c r="Z98" s="83"/>
    </row>
    <row r="99" spans="1:27" s="85" customFormat="1" x14ac:dyDescent="0.55000000000000004">
      <c r="A99" s="53"/>
      <c r="B99" s="23" t="s">
        <v>23</v>
      </c>
      <c r="C99" s="12">
        <v>15445</v>
      </c>
      <c r="D99" s="12">
        <v>1</v>
      </c>
      <c r="E99" s="12">
        <v>3</v>
      </c>
      <c r="F99" s="12">
        <v>8</v>
      </c>
      <c r="G99" s="12">
        <v>1</v>
      </c>
      <c r="H99" s="80">
        <f t="shared" si="9"/>
        <v>708</v>
      </c>
      <c r="I99" s="83">
        <v>130</v>
      </c>
      <c r="J99" s="81">
        <f t="shared" si="10"/>
        <v>92040</v>
      </c>
      <c r="L99" s="12"/>
      <c r="M99" s="12"/>
      <c r="N99" s="12"/>
      <c r="O99" s="12"/>
      <c r="R99" s="80">
        <f t="shared" si="11"/>
        <v>0</v>
      </c>
      <c r="S99" s="80"/>
      <c r="T99" s="81"/>
      <c r="U99" s="80">
        <f t="shared" si="12"/>
        <v>0</v>
      </c>
      <c r="V99" s="81">
        <f t="shared" si="13"/>
        <v>92040</v>
      </c>
      <c r="W99" s="80">
        <f t="shared" si="14"/>
        <v>0</v>
      </c>
      <c r="Y99" s="83">
        <f t="shared" si="15"/>
        <v>92040</v>
      </c>
      <c r="Z99" s="83"/>
    </row>
    <row r="100" spans="1:27" s="85" customFormat="1" x14ac:dyDescent="0.55000000000000004">
      <c r="A100" s="53"/>
      <c r="B100" s="23" t="s">
        <v>23</v>
      </c>
      <c r="C100" s="12">
        <v>16064</v>
      </c>
      <c r="D100" s="12">
        <v>1</v>
      </c>
      <c r="E100" s="12">
        <v>1</v>
      </c>
      <c r="F100" s="12">
        <v>30</v>
      </c>
      <c r="G100" s="12">
        <v>1</v>
      </c>
      <c r="H100" s="80">
        <f t="shared" si="9"/>
        <v>530</v>
      </c>
      <c r="I100" s="83">
        <v>100</v>
      </c>
      <c r="J100" s="81">
        <f t="shared" si="10"/>
        <v>53000</v>
      </c>
      <c r="L100" s="12"/>
      <c r="M100" s="12"/>
      <c r="N100" s="12"/>
      <c r="O100" s="12"/>
      <c r="R100" s="80">
        <f t="shared" si="11"/>
        <v>0</v>
      </c>
      <c r="S100" s="80"/>
      <c r="T100" s="81"/>
      <c r="U100" s="80">
        <f t="shared" si="12"/>
        <v>0</v>
      </c>
      <c r="V100" s="81">
        <f t="shared" si="13"/>
        <v>53000</v>
      </c>
      <c r="W100" s="80">
        <f t="shared" si="14"/>
        <v>0</v>
      </c>
      <c r="Y100" s="83">
        <f t="shared" si="15"/>
        <v>53000</v>
      </c>
      <c r="Z100" s="83"/>
    </row>
    <row r="101" spans="1:27" s="85" customFormat="1" x14ac:dyDescent="0.55000000000000004">
      <c r="A101" s="53"/>
      <c r="B101" s="23" t="s">
        <v>23</v>
      </c>
      <c r="C101" s="12">
        <v>15394</v>
      </c>
      <c r="D101" s="12">
        <v>0</v>
      </c>
      <c r="E101" s="12">
        <v>1</v>
      </c>
      <c r="F101" s="12">
        <v>67</v>
      </c>
      <c r="G101" s="12">
        <v>1</v>
      </c>
      <c r="H101" s="80">
        <f t="shared" si="9"/>
        <v>167</v>
      </c>
      <c r="I101" s="83">
        <v>100</v>
      </c>
      <c r="J101" s="81">
        <f t="shared" si="10"/>
        <v>16700</v>
      </c>
      <c r="L101" s="12"/>
      <c r="M101" s="12"/>
      <c r="N101" s="12"/>
      <c r="O101" s="12"/>
      <c r="R101" s="80">
        <f t="shared" si="11"/>
        <v>0</v>
      </c>
      <c r="S101" s="80"/>
      <c r="T101" s="81"/>
      <c r="U101" s="80">
        <f t="shared" si="12"/>
        <v>0</v>
      </c>
      <c r="V101" s="81">
        <f t="shared" si="13"/>
        <v>16700</v>
      </c>
      <c r="W101" s="80">
        <f t="shared" si="14"/>
        <v>0</v>
      </c>
      <c r="Y101" s="83">
        <f t="shared" si="15"/>
        <v>16700</v>
      </c>
      <c r="Z101" s="83"/>
    </row>
    <row r="102" spans="1:27" s="87" customFormat="1" x14ac:dyDescent="0.55000000000000004">
      <c r="A102" s="54"/>
      <c r="B102" s="47"/>
      <c r="C102" s="48"/>
      <c r="D102" s="48"/>
      <c r="E102" s="48"/>
      <c r="F102" s="48"/>
      <c r="G102" s="48"/>
      <c r="H102" s="86"/>
      <c r="I102" s="48"/>
      <c r="J102" s="86"/>
      <c r="L102" s="48"/>
      <c r="M102" s="48"/>
      <c r="N102" s="48"/>
      <c r="O102" s="48"/>
      <c r="R102" s="86"/>
      <c r="S102" s="86"/>
      <c r="T102" s="86"/>
      <c r="U102" s="86"/>
      <c r="V102" s="86"/>
      <c r="W102" s="86"/>
      <c r="Y102" s="48"/>
      <c r="Z102" s="48"/>
    </row>
    <row r="103" spans="1:27" s="91" customFormat="1" x14ac:dyDescent="0.55000000000000004">
      <c r="A103" s="58">
        <v>24</v>
      </c>
      <c r="B103" s="40" t="s">
        <v>23</v>
      </c>
      <c r="C103" s="39">
        <v>15423</v>
      </c>
      <c r="D103" s="39">
        <v>0</v>
      </c>
      <c r="E103" s="39">
        <v>3</v>
      </c>
      <c r="F103" s="39">
        <v>97</v>
      </c>
      <c r="G103" s="39">
        <v>3</v>
      </c>
      <c r="H103" s="90">
        <f t="shared" si="9"/>
        <v>397</v>
      </c>
      <c r="I103" s="39">
        <v>130</v>
      </c>
      <c r="J103" s="90">
        <f t="shared" si="10"/>
        <v>51610</v>
      </c>
      <c r="L103" s="39" t="s">
        <v>495</v>
      </c>
      <c r="M103" s="39" t="s">
        <v>60</v>
      </c>
      <c r="N103" s="39">
        <v>3</v>
      </c>
      <c r="O103" s="39">
        <v>84.24</v>
      </c>
      <c r="P103" s="90">
        <v>100</v>
      </c>
      <c r="Q103" s="90">
        <v>6800</v>
      </c>
      <c r="R103" s="90">
        <f t="shared" si="11"/>
        <v>572832</v>
      </c>
      <c r="S103" s="90">
        <v>3</v>
      </c>
      <c r="T103" s="90">
        <v>3</v>
      </c>
      <c r="U103" s="90">
        <f t="shared" si="12"/>
        <v>555647.04</v>
      </c>
      <c r="V103" s="90">
        <f t="shared" si="13"/>
        <v>607257.04</v>
      </c>
      <c r="W103" s="90">
        <f t="shared" si="14"/>
        <v>607257.04</v>
      </c>
      <c r="Y103" s="39">
        <f t="shared" si="15"/>
        <v>607257.04</v>
      </c>
      <c r="Z103" s="39">
        <v>0.3</v>
      </c>
      <c r="AA103" s="90">
        <f>Y103*Z103/100</f>
        <v>1821.7711199999999</v>
      </c>
    </row>
    <row r="104" spans="1:27" s="85" customFormat="1" x14ac:dyDescent="0.55000000000000004">
      <c r="A104" s="53"/>
      <c r="B104" s="23" t="s">
        <v>23</v>
      </c>
      <c r="C104" s="12">
        <v>16559</v>
      </c>
      <c r="D104" s="12">
        <v>0</v>
      </c>
      <c r="E104" s="12">
        <v>2</v>
      </c>
      <c r="F104" s="12">
        <v>62</v>
      </c>
      <c r="G104" s="12">
        <v>1</v>
      </c>
      <c r="H104" s="80">
        <f t="shared" si="9"/>
        <v>262</v>
      </c>
      <c r="I104" s="83">
        <v>100</v>
      </c>
      <c r="J104" s="81">
        <f t="shared" si="10"/>
        <v>26200</v>
      </c>
      <c r="L104" s="12"/>
      <c r="M104" s="12"/>
      <c r="N104" s="12"/>
      <c r="O104" s="12"/>
      <c r="R104" s="80">
        <f t="shared" si="11"/>
        <v>0</v>
      </c>
      <c r="S104" s="80"/>
      <c r="T104" s="81"/>
      <c r="U104" s="80">
        <f t="shared" si="12"/>
        <v>0</v>
      </c>
      <c r="V104" s="81">
        <f t="shared" si="13"/>
        <v>26200</v>
      </c>
      <c r="W104" s="80">
        <f t="shared" si="14"/>
        <v>0</v>
      </c>
      <c r="Y104" s="83">
        <f t="shared" si="15"/>
        <v>26200</v>
      </c>
      <c r="Z104" s="83"/>
    </row>
    <row r="105" spans="1:27" s="85" customFormat="1" x14ac:dyDescent="0.55000000000000004">
      <c r="A105" s="53"/>
      <c r="B105" s="23" t="s">
        <v>23</v>
      </c>
      <c r="C105" s="12">
        <v>16049</v>
      </c>
      <c r="D105" s="12">
        <v>0</v>
      </c>
      <c r="E105" s="12">
        <v>1</v>
      </c>
      <c r="F105" s="12">
        <v>32</v>
      </c>
      <c r="G105" s="12">
        <v>1</v>
      </c>
      <c r="H105" s="80">
        <f t="shared" si="9"/>
        <v>132</v>
      </c>
      <c r="I105" s="83">
        <v>100</v>
      </c>
      <c r="J105" s="81">
        <f t="shared" si="10"/>
        <v>13200</v>
      </c>
      <c r="L105" s="12"/>
      <c r="M105" s="12"/>
      <c r="N105" s="12"/>
      <c r="O105" s="12"/>
      <c r="R105" s="80">
        <f t="shared" si="11"/>
        <v>0</v>
      </c>
      <c r="S105" s="80"/>
      <c r="T105" s="81"/>
      <c r="U105" s="80">
        <f t="shared" si="12"/>
        <v>0</v>
      </c>
      <c r="V105" s="81">
        <f t="shared" si="13"/>
        <v>13200</v>
      </c>
      <c r="W105" s="80">
        <f t="shared" si="14"/>
        <v>0</v>
      </c>
      <c r="Y105" s="83">
        <f t="shared" si="15"/>
        <v>13200</v>
      </c>
      <c r="Z105" s="83"/>
    </row>
    <row r="106" spans="1:27" s="85" customFormat="1" x14ac:dyDescent="0.55000000000000004">
      <c r="A106" s="53"/>
      <c r="B106" s="23" t="s">
        <v>23</v>
      </c>
      <c r="C106" s="26">
        <v>7340</v>
      </c>
      <c r="D106" s="26">
        <v>0</v>
      </c>
      <c r="E106" s="26">
        <v>1</v>
      </c>
      <c r="F106" s="26">
        <v>33</v>
      </c>
      <c r="G106" s="12">
        <v>1</v>
      </c>
      <c r="H106" s="80">
        <f t="shared" si="9"/>
        <v>133</v>
      </c>
      <c r="I106" s="83">
        <v>150</v>
      </c>
      <c r="J106" s="81">
        <f t="shared" si="10"/>
        <v>19950</v>
      </c>
      <c r="L106" s="26"/>
      <c r="M106" s="26"/>
      <c r="N106" s="26"/>
      <c r="O106" s="26" t="s">
        <v>71</v>
      </c>
      <c r="R106" s="80">
        <v>0</v>
      </c>
      <c r="S106" s="96" t="s">
        <v>71</v>
      </c>
      <c r="T106" s="81"/>
      <c r="U106" s="80">
        <f t="shared" si="12"/>
        <v>0</v>
      </c>
      <c r="V106" s="81">
        <f t="shared" si="13"/>
        <v>19950</v>
      </c>
      <c r="W106" s="80">
        <f t="shared" si="14"/>
        <v>0</v>
      </c>
      <c r="Y106" s="83">
        <f t="shared" si="15"/>
        <v>19950</v>
      </c>
      <c r="Z106" s="83"/>
    </row>
    <row r="107" spans="1:27" s="85" customFormat="1" x14ac:dyDescent="0.55000000000000004">
      <c r="A107" s="53"/>
      <c r="B107" s="23" t="s">
        <v>23</v>
      </c>
      <c r="C107" s="26">
        <v>16560</v>
      </c>
      <c r="D107" s="26">
        <v>0</v>
      </c>
      <c r="E107" s="26">
        <v>3</v>
      </c>
      <c r="F107" s="26">
        <v>69</v>
      </c>
      <c r="G107" s="12">
        <v>1</v>
      </c>
      <c r="H107" s="80">
        <f t="shared" si="9"/>
        <v>369</v>
      </c>
      <c r="I107" s="83">
        <v>100</v>
      </c>
      <c r="J107" s="81">
        <f t="shared" si="10"/>
        <v>36900</v>
      </c>
      <c r="L107" s="26"/>
      <c r="M107" s="26"/>
      <c r="N107" s="26"/>
      <c r="O107" s="26"/>
      <c r="R107" s="80">
        <f t="shared" si="11"/>
        <v>0</v>
      </c>
      <c r="S107" s="96"/>
      <c r="T107" s="81"/>
      <c r="U107" s="80">
        <f t="shared" si="12"/>
        <v>0</v>
      </c>
      <c r="V107" s="81">
        <f t="shared" si="13"/>
        <v>36900</v>
      </c>
      <c r="W107" s="80">
        <f t="shared" si="14"/>
        <v>0</v>
      </c>
      <c r="Y107" s="83">
        <f t="shared" si="15"/>
        <v>36900</v>
      </c>
      <c r="Z107" s="83"/>
    </row>
    <row r="108" spans="1:27" s="87" customFormat="1" x14ac:dyDescent="0.55000000000000004">
      <c r="A108" s="54"/>
      <c r="B108" s="47"/>
      <c r="C108" s="48"/>
      <c r="D108" s="48"/>
      <c r="E108" s="48"/>
      <c r="F108" s="48"/>
      <c r="G108" s="48"/>
      <c r="H108" s="86"/>
      <c r="I108" s="48"/>
      <c r="J108" s="86"/>
      <c r="L108" s="48"/>
      <c r="M108" s="48"/>
      <c r="N108" s="48"/>
      <c r="O108" s="48"/>
      <c r="R108" s="86"/>
      <c r="S108" s="86"/>
      <c r="T108" s="86"/>
      <c r="U108" s="86"/>
      <c r="V108" s="86"/>
      <c r="W108" s="86"/>
      <c r="Y108" s="48"/>
      <c r="Z108" s="48"/>
    </row>
    <row r="109" spans="1:27" s="85" customFormat="1" x14ac:dyDescent="0.55000000000000004">
      <c r="A109" s="53">
        <v>25</v>
      </c>
      <c r="B109" s="23" t="s">
        <v>23</v>
      </c>
      <c r="C109" s="12">
        <v>15849</v>
      </c>
      <c r="D109" s="12">
        <v>8</v>
      </c>
      <c r="E109" s="12">
        <v>1</v>
      </c>
      <c r="F109" s="12">
        <v>94</v>
      </c>
      <c r="G109" s="12">
        <v>1</v>
      </c>
      <c r="H109" s="80">
        <f t="shared" si="9"/>
        <v>3394</v>
      </c>
      <c r="I109" s="83">
        <v>130</v>
      </c>
      <c r="J109" s="81">
        <f t="shared" si="10"/>
        <v>441220</v>
      </c>
      <c r="L109" s="12"/>
      <c r="M109" s="12"/>
      <c r="N109" s="12"/>
      <c r="O109" s="12"/>
      <c r="R109" s="80">
        <f t="shared" si="11"/>
        <v>0</v>
      </c>
      <c r="S109" s="80"/>
      <c r="T109" s="81"/>
      <c r="U109" s="80">
        <f t="shared" si="12"/>
        <v>0</v>
      </c>
      <c r="V109" s="81">
        <f t="shared" si="13"/>
        <v>441220</v>
      </c>
      <c r="W109" s="80">
        <f t="shared" si="14"/>
        <v>0</v>
      </c>
      <c r="Y109" s="83">
        <f t="shared" si="15"/>
        <v>441220</v>
      </c>
      <c r="Z109" s="83"/>
    </row>
    <row r="110" spans="1:27" s="85" customFormat="1" x14ac:dyDescent="0.55000000000000004">
      <c r="A110" s="36" t="s">
        <v>503</v>
      </c>
      <c r="B110" s="23"/>
      <c r="C110" s="12"/>
      <c r="D110" s="12"/>
      <c r="E110" s="12"/>
      <c r="F110" s="12"/>
      <c r="G110" s="12"/>
      <c r="H110" s="80">
        <f t="shared" si="9"/>
        <v>0</v>
      </c>
      <c r="I110" s="83"/>
      <c r="J110" s="81">
        <f t="shared" si="10"/>
        <v>0</v>
      </c>
      <c r="L110" s="12"/>
      <c r="M110" s="12"/>
      <c r="N110" s="12"/>
      <c r="O110" s="12"/>
      <c r="R110" s="80">
        <f t="shared" si="11"/>
        <v>0</v>
      </c>
      <c r="S110" s="80"/>
      <c r="T110" s="81"/>
      <c r="U110" s="80">
        <f t="shared" si="12"/>
        <v>0</v>
      </c>
      <c r="V110" s="81">
        <f t="shared" si="13"/>
        <v>0</v>
      </c>
      <c r="W110" s="80">
        <f t="shared" si="14"/>
        <v>0</v>
      </c>
      <c r="Y110" s="83">
        <f t="shared" si="15"/>
        <v>0</v>
      </c>
      <c r="Z110" s="83"/>
    </row>
    <row r="111" spans="1:27" s="87" customFormat="1" x14ac:dyDescent="0.55000000000000004">
      <c r="A111" s="65"/>
      <c r="B111" s="47"/>
      <c r="C111" s="48"/>
      <c r="D111" s="48"/>
      <c r="E111" s="48"/>
      <c r="F111" s="48"/>
      <c r="G111" s="48"/>
      <c r="H111" s="86"/>
      <c r="I111" s="48"/>
      <c r="J111" s="86"/>
      <c r="L111" s="48"/>
      <c r="M111" s="48"/>
      <c r="N111" s="48"/>
      <c r="O111" s="48"/>
      <c r="R111" s="86"/>
      <c r="S111" s="86"/>
      <c r="T111" s="86"/>
      <c r="U111" s="86"/>
      <c r="V111" s="86"/>
      <c r="W111" s="86"/>
      <c r="Y111" s="48"/>
      <c r="Z111" s="48"/>
    </row>
    <row r="112" spans="1:27" s="85" customFormat="1" x14ac:dyDescent="0.55000000000000004">
      <c r="A112" s="53">
        <v>26</v>
      </c>
      <c r="B112" s="23" t="s">
        <v>23</v>
      </c>
      <c r="C112" s="12">
        <v>15765</v>
      </c>
      <c r="D112" s="12">
        <v>0</v>
      </c>
      <c r="E112" s="12">
        <v>3</v>
      </c>
      <c r="F112" s="12">
        <v>77</v>
      </c>
      <c r="G112" s="12">
        <v>1</v>
      </c>
      <c r="H112" s="80">
        <f t="shared" si="9"/>
        <v>377</v>
      </c>
      <c r="I112" s="83">
        <v>100</v>
      </c>
      <c r="J112" s="81">
        <f t="shared" si="10"/>
        <v>37700</v>
      </c>
      <c r="L112" s="12"/>
      <c r="M112" s="12"/>
      <c r="N112" s="12"/>
      <c r="O112" s="12"/>
      <c r="R112" s="80">
        <f t="shared" si="11"/>
        <v>0</v>
      </c>
      <c r="S112" s="80"/>
      <c r="T112" s="81"/>
      <c r="U112" s="80">
        <f t="shared" si="12"/>
        <v>0</v>
      </c>
      <c r="V112" s="81">
        <f t="shared" si="13"/>
        <v>37700</v>
      </c>
      <c r="W112" s="80">
        <f t="shared" si="14"/>
        <v>0</v>
      </c>
      <c r="Y112" s="83">
        <f t="shared" si="15"/>
        <v>37700</v>
      </c>
      <c r="Z112" s="83"/>
    </row>
    <row r="113" spans="1:26" s="87" customFormat="1" x14ac:dyDescent="0.55000000000000004">
      <c r="A113" s="54"/>
      <c r="B113" s="47"/>
      <c r="C113" s="48"/>
      <c r="D113" s="48"/>
      <c r="E113" s="48"/>
      <c r="F113" s="48"/>
      <c r="G113" s="48"/>
      <c r="H113" s="86"/>
      <c r="I113" s="48"/>
      <c r="J113" s="86"/>
      <c r="L113" s="48"/>
      <c r="M113" s="48"/>
      <c r="N113" s="48"/>
      <c r="O113" s="48"/>
      <c r="R113" s="86"/>
      <c r="S113" s="86"/>
      <c r="T113" s="86"/>
      <c r="U113" s="86"/>
      <c r="V113" s="86"/>
      <c r="W113" s="86"/>
      <c r="Y113" s="48"/>
      <c r="Z113" s="48"/>
    </row>
    <row r="114" spans="1:26" s="85" customFormat="1" x14ac:dyDescent="0.55000000000000004">
      <c r="A114" s="53">
        <v>27</v>
      </c>
      <c r="B114" s="23" t="s">
        <v>23</v>
      </c>
      <c r="C114" s="12">
        <v>15572</v>
      </c>
      <c r="D114" s="12">
        <v>0</v>
      </c>
      <c r="E114" s="12">
        <v>2</v>
      </c>
      <c r="F114" s="12">
        <v>97</v>
      </c>
      <c r="G114" s="12">
        <v>2</v>
      </c>
      <c r="H114" s="80">
        <f t="shared" si="9"/>
        <v>297</v>
      </c>
      <c r="I114" s="83">
        <v>150</v>
      </c>
      <c r="J114" s="81">
        <f t="shared" si="10"/>
        <v>44550</v>
      </c>
      <c r="L114" s="12" t="s">
        <v>160</v>
      </c>
      <c r="M114" s="12" t="s">
        <v>66</v>
      </c>
      <c r="N114" s="12">
        <v>2</v>
      </c>
      <c r="O114" s="12">
        <v>193.44</v>
      </c>
      <c r="P114" s="81">
        <v>100</v>
      </c>
      <c r="Q114" s="81">
        <v>6800</v>
      </c>
      <c r="R114" s="80">
        <f t="shared" si="11"/>
        <v>1315392</v>
      </c>
      <c r="S114" s="80">
        <v>6</v>
      </c>
      <c r="T114" s="81"/>
      <c r="U114" s="80">
        <f t="shared" si="12"/>
        <v>1315392</v>
      </c>
      <c r="V114" s="81">
        <f t="shared" si="13"/>
        <v>1359942</v>
      </c>
      <c r="W114" s="80">
        <f t="shared" si="14"/>
        <v>1359942</v>
      </c>
      <c r="Y114" s="83">
        <f t="shared" si="15"/>
        <v>1359942</v>
      </c>
      <c r="Z114" s="83"/>
    </row>
    <row r="115" spans="1:26" s="85" customFormat="1" x14ac:dyDescent="0.55000000000000004">
      <c r="A115" s="53"/>
      <c r="B115" s="23"/>
      <c r="C115" s="12"/>
      <c r="D115" s="12"/>
      <c r="E115" s="12"/>
      <c r="F115" s="12"/>
      <c r="G115" s="12"/>
      <c r="H115" s="80">
        <f t="shared" si="9"/>
        <v>0</v>
      </c>
      <c r="I115" s="83"/>
      <c r="J115" s="81">
        <f t="shared" si="10"/>
        <v>0</v>
      </c>
      <c r="L115" s="12"/>
      <c r="M115" s="12" t="s">
        <v>161</v>
      </c>
      <c r="N115" s="12">
        <v>2</v>
      </c>
      <c r="O115" s="12">
        <v>15.4</v>
      </c>
      <c r="P115" s="81">
        <v>100</v>
      </c>
      <c r="Q115" s="81">
        <v>6800</v>
      </c>
      <c r="R115" s="80">
        <f t="shared" si="11"/>
        <v>104720</v>
      </c>
      <c r="S115" s="80">
        <v>31</v>
      </c>
      <c r="T115" s="81"/>
      <c r="U115" s="80">
        <f t="shared" si="12"/>
        <v>104720</v>
      </c>
      <c r="V115" s="81">
        <f t="shared" si="13"/>
        <v>104720</v>
      </c>
      <c r="W115" s="80">
        <f t="shared" si="14"/>
        <v>104720</v>
      </c>
      <c r="Y115" s="83">
        <f t="shared" si="15"/>
        <v>104720</v>
      </c>
      <c r="Z115" s="83"/>
    </row>
    <row r="116" spans="1:26" s="85" customFormat="1" x14ac:dyDescent="0.55000000000000004">
      <c r="A116" s="53"/>
      <c r="B116" s="23"/>
      <c r="C116" s="12"/>
      <c r="D116" s="12"/>
      <c r="E116" s="12"/>
      <c r="F116" s="12"/>
      <c r="G116" s="12"/>
      <c r="H116" s="80">
        <f t="shared" si="9"/>
        <v>0</v>
      </c>
      <c r="I116" s="83"/>
      <c r="J116" s="81">
        <f t="shared" si="10"/>
        <v>0</v>
      </c>
      <c r="L116" s="12"/>
      <c r="M116" s="12" t="s">
        <v>66</v>
      </c>
      <c r="N116" s="12">
        <v>3</v>
      </c>
      <c r="O116" s="12">
        <v>84</v>
      </c>
      <c r="P116" s="81">
        <v>100</v>
      </c>
      <c r="Q116" s="81">
        <v>6800</v>
      </c>
      <c r="R116" s="80">
        <f t="shared" si="11"/>
        <v>571200</v>
      </c>
      <c r="S116" s="80">
        <v>8</v>
      </c>
      <c r="T116" s="81"/>
      <c r="U116" s="80">
        <f t="shared" si="12"/>
        <v>571200</v>
      </c>
      <c r="V116" s="81">
        <f t="shared" si="13"/>
        <v>571200</v>
      </c>
      <c r="W116" s="80">
        <f t="shared" si="14"/>
        <v>571200</v>
      </c>
      <c r="Y116" s="83">
        <f t="shared" si="15"/>
        <v>571200</v>
      </c>
      <c r="Z116" s="83"/>
    </row>
    <row r="117" spans="1:26" s="85" customFormat="1" x14ac:dyDescent="0.55000000000000004">
      <c r="A117" s="53"/>
      <c r="B117" s="23" t="s">
        <v>23</v>
      </c>
      <c r="C117" s="12">
        <v>15096</v>
      </c>
      <c r="D117" s="12">
        <v>9</v>
      </c>
      <c r="E117" s="12">
        <v>3</v>
      </c>
      <c r="F117" s="12">
        <v>5</v>
      </c>
      <c r="G117" s="12">
        <v>1</v>
      </c>
      <c r="H117" s="80">
        <f t="shared" si="9"/>
        <v>3905</v>
      </c>
      <c r="I117" s="83">
        <v>100</v>
      </c>
      <c r="J117" s="81">
        <f t="shared" si="10"/>
        <v>390500</v>
      </c>
      <c r="L117" s="12"/>
      <c r="M117" s="12"/>
      <c r="N117" s="12"/>
      <c r="O117" s="12"/>
      <c r="R117" s="80">
        <f t="shared" si="11"/>
        <v>0</v>
      </c>
      <c r="S117" s="80"/>
      <c r="T117" s="81"/>
      <c r="U117" s="80">
        <f t="shared" si="12"/>
        <v>0</v>
      </c>
      <c r="V117" s="81">
        <f t="shared" si="13"/>
        <v>390500</v>
      </c>
      <c r="W117" s="80">
        <f t="shared" si="14"/>
        <v>0</v>
      </c>
      <c r="Y117" s="83">
        <f t="shared" si="15"/>
        <v>390500</v>
      </c>
      <c r="Z117" s="83"/>
    </row>
    <row r="118" spans="1:26" s="85" customFormat="1" x14ac:dyDescent="0.55000000000000004">
      <c r="A118" s="53"/>
      <c r="B118" s="23" t="s">
        <v>23</v>
      </c>
      <c r="C118" s="12">
        <v>15090</v>
      </c>
      <c r="D118" s="12">
        <v>1</v>
      </c>
      <c r="E118" s="12">
        <v>1</v>
      </c>
      <c r="F118" s="12">
        <v>71</v>
      </c>
      <c r="G118" s="12">
        <v>1</v>
      </c>
      <c r="H118" s="80">
        <f t="shared" si="9"/>
        <v>571</v>
      </c>
      <c r="I118" s="83">
        <v>130</v>
      </c>
      <c r="J118" s="81">
        <f t="shared" si="10"/>
        <v>74230</v>
      </c>
      <c r="L118" s="12"/>
      <c r="M118" s="12"/>
      <c r="N118" s="12"/>
      <c r="O118" s="12"/>
      <c r="R118" s="80">
        <f t="shared" si="11"/>
        <v>0</v>
      </c>
      <c r="S118" s="80"/>
      <c r="T118" s="81"/>
      <c r="U118" s="80">
        <f t="shared" si="12"/>
        <v>0</v>
      </c>
      <c r="V118" s="81">
        <f t="shared" si="13"/>
        <v>74230</v>
      </c>
      <c r="W118" s="80">
        <f t="shared" si="14"/>
        <v>0</v>
      </c>
      <c r="Y118" s="83">
        <f t="shared" si="15"/>
        <v>74230</v>
      </c>
      <c r="Z118" s="83"/>
    </row>
    <row r="119" spans="1:26" s="87" customFormat="1" x14ac:dyDescent="0.55000000000000004">
      <c r="A119" s="54"/>
      <c r="B119" s="47"/>
      <c r="C119" s="48"/>
      <c r="D119" s="48"/>
      <c r="E119" s="48"/>
      <c r="F119" s="48"/>
      <c r="G119" s="48"/>
      <c r="H119" s="86"/>
      <c r="I119" s="48"/>
      <c r="J119" s="86"/>
      <c r="L119" s="48"/>
      <c r="M119" s="48"/>
      <c r="N119" s="48"/>
      <c r="O119" s="48"/>
      <c r="R119" s="86"/>
      <c r="S119" s="86"/>
      <c r="T119" s="86"/>
      <c r="U119" s="86"/>
      <c r="V119" s="86"/>
      <c r="W119" s="86"/>
      <c r="Y119" s="48"/>
      <c r="Z119" s="48"/>
    </row>
    <row r="120" spans="1:26" s="85" customFormat="1" x14ac:dyDescent="0.55000000000000004">
      <c r="A120" s="53">
        <v>28</v>
      </c>
      <c r="B120" s="23" t="s">
        <v>23</v>
      </c>
      <c r="C120" s="12">
        <v>15021</v>
      </c>
      <c r="D120" s="12">
        <v>1</v>
      </c>
      <c r="E120" s="12">
        <v>0</v>
      </c>
      <c r="F120" s="12">
        <v>68</v>
      </c>
      <c r="G120" s="12">
        <v>2</v>
      </c>
      <c r="H120" s="80">
        <f t="shared" si="9"/>
        <v>468</v>
      </c>
      <c r="I120" s="83">
        <v>150</v>
      </c>
      <c r="J120" s="81">
        <f t="shared" si="10"/>
        <v>70200</v>
      </c>
      <c r="L120" s="12" t="s">
        <v>160</v>
      </c>
      <c r="M120" s="12" t="s">
        <v>108</v>
      </c>
      <c r="N120" s="12">
        <v>2</v>
      </c>
      <c r="O120" s="12">
        <v>143.75</v>
      </c>
      <c r="P120" s="81">
        <v>100</v>
      </c>
      <c r="Q120" s="81">
        <v>6800</v>
      </c>
      <c r="R120" s="80">
        <f t="shared" si="11"/>
        <v>977500</v>
      </c>
      <c r="S120" s="80">
        <v>21</v>
      </c>
      <c r="T120" s="81"/>
      <c r="U120" s="80">
        <f t="shared" si="12"/>
        <v>977500</v>
      </c>
      <c r="V120" s="81">
        <f t="shared" si="13"/>
        <v>1047700</v>
      </c>
      <c r="W120" s="80">
        <f t="shared" si="14"/>
        <v>1047700</v>
      </c>
      <c r="Y120" s="83">
        <f t="shared" si="15"/>
        <v>1047700</v>
      </c>
      <c r="Z120" s="83"/>
    </row>
    <row r="121" spans="1:26" s="85" customFormat="1" x14ac:dyDescent="0.55000000000000004">
      <c r="A121" s="53"/>
      <c r="B121" s="23"/>
      <c r="C121" s="12"/>
      <c r="D121" s="12"/>
      <c r="E121" s="12"/>
      <c r="F121" s="12"/>
      <c r="G121" s="12"/>
      <c r="H121" s="80">
        <f t="shared" si="9"/>
        <v>0</v>
      </c>
      <c r="I121" s="83"/>
      <c r="J121" s="81">
        <f t="shared" si="10"/>
        <v>0</v>
      </c>
      <c r="L121" s="12"/>
      <c r="M121" s="12" t="s">
        <v>108</v>
      </c>
      <c r="N121" s="12">
        <v>2</v>
      </c>
      <c r="O121" s="12">
        <v>173.75</v>
      </c>
      <c r="P121" s="81">
        <v>100</v>
      </c>
      <c r="Q121" s="81">
        <v>6800</v>
      </c>
      <c r="R121" s="80">
        <f t="shared" si="11"/>
        <v>1181500</v>
      </c>
      <c r="S121" s="80">
        <v>21</v>
      </c>
      <c r="T121" s="81"/>
      <c r="U121" s="80">
        <f t="shared" si="12"/>
        <v>1181500</v>
      </c>
      <c r="V121" s="81">
        <f t="shared" si="13"/>
        <v>1181500</v>
      </c>
      <c r="W121" s="80">
        <f t="shared" si="14"/>
        <v>1181500</v>
      </c>
      <c r="Y121" s="83">
        <f t="shared" si="15"/>
        <v>1181500</v>
      </c>
      <c r="Z121" s="83"/>
    </row>
    <row r="122" spans="1:26" s="85" customFormat="1" x14ac:dyDescent="0.55000000000000004">
      <c r="A122" s="53"/>
      <c r="B122" s="23"/>
      <c r="C122" s="12"/>
      <c r="D122" s="12"/>
      <c r="E122" s="12"/>
      <c r="F122" s="12"/>
      <c r="G122" s="12"/>
      <c r="H122" s="80">
        <f t="shared" si="9"/>
        <v>0</v>
      </c>
      <c r="I122" s="83"/>
      <c r="J122" s="81">
        <f t="shared" si="10"/>
        <v>0</v>
      </c>
      <c r="L122" s="12"/>
      <c r="M122" s="12" t="s">
        <v>161</v>
      </c>
      <c r="N122" s="12">
        <v>2</v>
      </c>
      <c r="O122" s="12">
        <v>6</v>
      </c>
      <c r="P122" s="81">
        <v>100</v>
      </c>
      <c r="Q122" s="81">
        <v>6800</v>
      </c>
      <c r="R122" s="80">
        <f t="shared" si="11"/>
        <v>40800</v>
      </c>
      <c r="S122" s="80">
        <v>21</v>
      </c>
      <c r="T122" s="81"/>
      <c r="U122" s="80">
        <f t="shared" si="12"/>
        <v>40800</v>
      </c>
      <c r="V122" s="81">
        <f t="shared" si="13"/>
        <v>40800</v>
      </c>
      <c r="W122" s="80">
        <f t="shared" si="14"/>
        <v>40800</v>
      </c>
      <c r="Y122" s="83">
        <f t="shared" si="15"/>
        <v>40800</v>
      </c>
      <c r="Z122" s="83"/>
    </row>
    <row r="123" spans="1:26" s="85" customFormat="1" x14ac:dyDescent="0.55000000000000004">
      <c r="A123" s="53"/>
      <c r="B123" s="23" t="s">
        <v>23</v>
      </c>
      <c r="C123" s="12">
        <v>14844</v>
      </c>
      <c r="D123" s="12">
        <v>0</v>
      </c>
      <c r="E123" s="12">
        <v>3</v>
      </c>
      <c r="F123" s="12">
        <v>41</v>
      </c>
      <c r="G123" s="12">
        <v>2</v>
      </c>
      <c r="H123" s="80">
        <f t="shared" si="9"/>
        <v>341</v>
      </c>
      <c r="I123" s="83">
        <v>150</v>
      </c>
      <c r="J123" s="81">
        <f t="shared" si="10"/>
        <v>51150</v>
      </c>
      <c r="L123" s="12" t="s">
        <v>160</v>
      </c>
      <c r="M123" s="12" t="s">
        <v>66</v>
      </c>
      <c r="N123" s="12">
        <v>2</v>
      </c>
      <c r="O123" s="12">
        <v>72</v>
      </c>
      <c r="P123" s="81">
        <v>100</v>
      </c>
      <c r="Q123" s="81">
        <v>6800</v>
      </c>
      <c r="R123" s="80">
        <f t="shared" si="11"/>
        <v>489600</v>
      </c>
      <c r="S123" s="80">
        <v>10</v>
      </c>
      <c r="T123" s="81"/>
      <c r="U123" s="80">
        <f t="shared" si="12"/>
        <v>489600</v>
      </c>
      <c r="V123" s="81">
        <f t="shared" si="13"/>
        <v>540750</v>
      </c>
      <c r="W123" s="80">
        <f t="shared" si="14"/>
        <v>540750</v>
      </c>
      <c r="Y123" s="83">
        <f t="shared" si="15"/>
        <v>540750</v>
      </c>
      <c r="Z123" s="83"/>
    </row>
    <row r="124" spans="1:26" s="85" customFormat="1" x14ac:dyDescent="0.55000000000000004">
      <c r="A124" s="53"/>
      <c r="B124" s="23" t="s">
        <v>23</v>
      </c>
      <c r="C124" s="12">
        <v>15695</v>
      </c>
      <c r="D124" s="12">
        <v>1</v>
      </c>
      <c r="E124" s="12">
        <v>0</v>
      </c>
      <c r="F124" s="12">
        <v>48</v>
      </c>
      <c r="G124" s="12">
        <v>1</v>
      </c>
      <c r="H124" s="80">
        <f t="shared" si="9"/>
        <v>448</v>
      </c>
      <c r="I124" s="83">
        <v>100</v>
      </c>
      <c r="J124" s="81">
        <f t="shared" si="10"/>
        <v>44800</v>
      </c>
      <c r="L124" s="12"/>
      <c r="M124" s="12"/>
      <c r="N124" s="12"/>
      <c r="O124" s="12"/>
      <c r="R124" s="80">
        <f t="shared" si="11"/>
        <v>0</v>
      </c>
      <c r="S124" s="80"/>
      <c r="T124" s="81"/>
      <c r="U124" s="80">
        <f t="shared" si="12"/>
        <v>0</v>
      </c>
      <c r="V124" s="81">
        <f t="shared" si="13"/>
        <v>44800</v>
      </c>
      <c r="W124" s="80">
        <f t="shared" si="14"/>
        <v>0</v>
      </c>
      <c r="Y124" s="83">
        <f t="shared" si="15"/>
        <v>44800</v>
      </c>
      <c r="Z124" s="83"/>
    </row>
    <row r="125" spans="1:26" s="87" customFormat="1" x14ac:dyDescent="0.55000000000000004">
      <c r="A125" s="54"/>
      <c r="B125" s="47"/>
      <c r="C125" s="48"/>
      <c r="D125" s="48"/>
      <c r="E125" s="48"/>
      <c r="F125" s="48"/>
      <c r="G125" s="48"/>
      <c r="H125" s="86"/>
      <c r="I125" s="48"/>
      <c r="J125" s="86"/>
      <c r="L125" s="48"/>
      <c r="M125" s="48"/>
      <c r="N125" s="48"/>
      <c r="O125" s="48"/>
      <c r="R125" s="86"/>
      <c r="S125" s="86"/>
      <c r="T125" s="86"/>
      <c r="U125" s="86"/>
      <c r="V125" s="86"/>
      <c r="W125" s="86"/>
      <c r="Y125" s="48"/>
      <c r="Z125" s="48"/>
    </row>
    <row r="126" spans="1:26" s="85" customFormat="1" x14ac:dyDescent="0.55000000000000004">
      <c r="A126" s="53">
        <v>29</v>
      </c>
      <c r="B126" s="23" t="s">
        <v>23</v>
      </c>
      <c r="C126" s="12">
        <v>14904</v>
      </c>
      <c r="D126" s="12">
        <v>1</v>
      </c>
      <c r="E126" s="12">
        <v>1</v>
      </c>
      <c r="F126" s="12">
        <v>87</v>
      </c>
      <c r="G126" s="12">
        <v>2</v>
      </c>
      <c r="H126" s="80">
        <f t="shared" si="9"/>
        <v>587</v>
      </c>
      <c r="I126" s="83">
        <v>130</v>
      </c>
      <c r="J126" s="81">
        <f t="shared" si="10"/>
        <v>76310</v>
      </c>
      <c r="L126" s="12" t="s">
        <v>160</v>
      </c>
      <c r="M126" s="12" t="s">
        <v>66</v>
      </c>
      <c r="N126" s="12">
        <v>2</v>
      </c>
      <c r="O126" s="12">
        <v>148</v>
      </c>
      <c r="P126" s="81">
        <v>100</v>
      </c>
      <c r="Q126" s="81">
        <v>6800</v>
      </c>
      <c r="R126" s="80">
        <f t="shared" si="11"/>
        <v>1006400</v>
      </c>
      <c r="S126" s="80">
        <v>31</v>
      </c>
      <c r="T126" s="81"/>
      <c r="U126" s="80">
        <f t="shared" si="12"/>
        <v>1006400</v>
      </c>
      <c r="V126" s="81">
        <f t="shared" si="13"/>
        <v>1082710</v>
      </c>
      <c r="W126" s="80">
        <f t="shared" si="14"/>
        <v>1082710</v>
      </c>
      <c r="Y126" s="83">
        <f t="shared" si="15"/>
        <v>1082710</v>
      </c>
      <c r="Z126" s="83"/>
    </row>
    <row r="127" spans="1:26" s="85" customFormat="1" x14ac:dyDescent="0.55000000000000004">
      <c r="A127" s="53"/>
      <c r="B127" s="23"/>
      <c r="C127" s="12"/>
      <c r="D127" s="12"/>
      <c r="E127" s="12"/>
      <c r="F127" s="12"/>
      <c r="G127" s="12"/>
      <c r="H127" s="80">
        <f t="shared" si="9"/>
        <v>0</v>
      </c>
      <c r="I127" s="83"/>
      <c r="J127" s="81">
        <f t="shared" si="10"/>
        <v>0</v>
      </c>
      <c r="L127" s="12"/>
      <c r="M127" s="12" t="s">
        <v>161</v>
      </c>
      <c r="N127" s="12">
        <v>2</v>
      </c>
      <c r="O127" s="12">
        <v>14</v>
      </c>
      <c r="P127" s="81">
        <v>100</v>
      </c>
      <c r="Q127" s="81">
        <v>6800</v>
      </c>
      <c r="R127" s="80">
        <f t="shared" si="11"/>
        <v>95200</v>
      </c>
      <c r="S127" s="80">
        <v>31</v>
      </c>
      <c r="T127" s="81"/>
      <c r="U127" s="80">
        <f t="shared" si="12"/>
        <v>95200</v>
      </c>
      <c r="V127" s="81">
        <f t="shared" si="13"/>
        <v>95200</v>
      </c>
      <c r="W127" s="80">
        <f t="shared" si="14"/>
        <v>95200</v>
      </c>
      <c r="Y127" s="83">
        <f t="shared" si="15"/>
        <v>95200</v>
      </c>
      <c r="Z127" s="83"/>
    </row>
    <row r="128" spans="1:26" s="85" customFormat="1" x14ac:dyDescent="0.55000000000000004">
      <c r="A128" s="53"/>
      <c r="B128" s="23" t="s">
        <v>23</v>
      </c>
      <c r="C128" s="12">
        <v>16041</v>
      </c>
      <c r="D128" s="12">
        <v>0</v>
      </c>
      <c r="E128" s="12">
        <v>1</v>
      </c>
      <c r="F128" s="12">
        <v>83</v>
      </c>
      <c r="G128" s="12">
        <v>1</v>
      </c>
      <c r="H128" s="80">
        <f t="shared" si="9"/>
        <v>183</v>
      </c>
      <c r="I128" s="83">
        <v>130</v>
      </c>
      <c r="J128" s="81">
        <f t="shared" si="10"/>
        <v>23790</v>
      </c>
      <c r="L128" s="12"/>
      <c r="M128" s="12"/>
      <c r="N128" s="12"/>
      <c r="O128" s="12"/>
      <c r="R128" s="80">
        <f t="shared" si="11"/>
        <v>0</v>
      </c>
      <c r="S128" s="80"/>
      <c r="T128" s="81"/>
      <c r="U128" s="80">
        <f t="shared" si="12"/>
        <v>0</v>
      </c>
      <c r="V128" s="81">
        <f t="shared" si="13"/>
        <v>23790</v>
      </c>
      <c r="W128" s="80">
        <f t="shared" si="14"/>
        <v>0</v>
      </c>
      <c r="Y128" s="83">
        <f t="shared" si="15"/>
        <v>23790</v>
      </c>
      <c r="Z128" s="83"/>
    </row>
    <row r="129" spans="1:26" s="85" customFormat="1" x14ac:dyDescent="0.55000000000000004">
      <c r="A129" s="53"/>
      <c r="B129" s="23" t="s">
        <v>23</v>
      </c>
      <c r="C129" s="12">
        <v>15697</v>
      </c>
      <c r="D129" s="12">
        <v>3</v>
      </c>
      <c r="E129" s="12">
        <v>0</v>
      </c>
      <c r="F129" s="12">
        <v>21</v>
      </c>
      <c r="G129" s="12">
        <v>1</v>
      </c>
      <c r="H129" s="80">
        <f t="shared" si="9"/>
        <v>1221</v>
      </c>
      <c r="I129" s="83">
        <v>100</v>
      </c>
      <c r="J129" s="81">
        <f t="shared" si="10"/>
        <v>122100</v>
      </c>
      <c r="L129" s="12"/>
      <c r="M129" s="12"/>
      <c r="N129" s="12"/>
      <c r="O129" s="12"/>
      <c r="R129" s="80">
        <f t="shared" si="11"/>
        <v>0</v>
      </c>
      <c r="S129" s="80"/>
      <c r="T129" s="81"/>
      <c r="U129" s="80">
        <f t="shared" si="12"/>
        <v>0</v>
      </c>
      <c r="V129" s="81">
        <f t="shared" si="13"/>
        <v>122100</v>
      </c>
      <c r="W129" s="80">
        <f t="shared" si="14"/>
        <v>0</v>
      </c>
      <c r="Y129" s="83">
        <f t="shared" si="15"/>
        <v>122100</v>
      </c>
      <c r="Z129" s="83"/>
    </row>
    <row r="130" spans="1:26" s="85" customFormat="1" x14ac:dyDescent="0.55000000000000004">
      <c r="A130" s="53"/>
      <c r="B130" s="23" t="s">
        <v>23</v>
      </c>
      <c r="C130" s="12">
        <v>15115</v>
      </c>
      <c r="D130" s="12">
        <v>1</v>
      </c>
      <c r="E130" s="12">
        <v>3</v>
      </c>
      <c r="F130" s="12">
        <v>1</v>
      </c>
      <c r="G130" s="12">
        <v>1</v>
      </c>
      <c r="H130" s="80">
        <f t="shared" si="9"/>
        <v>701</v>
      </c>
      <c r="I130" s="83">
        <v>130</v>
      </c>
      <c r="J130" s="81">
        <f t="shared" si="10"/>
        <v>91130</v>
      </c>
      <c r="L130" s="12"/>
      <c r="M130" s="12"/>
      <c r="N130" s="12"/>
      <c r="O130" s="12"/>
      <c r="R130" s="80">
        <f t="shared" si="11"/>
        <v>0</v>
      </c>
      <c r="S130" s="80"/>
      <c r="T130" s="81"/>
      <c r="U130" s="80">
        <f t="shared" si="12"/>
        <v>0</v>
      </c>
      <c r="V130" s="81">
        <f t="shared" si="13"/>
        <v>91130</v>
      </c>
      <c r="W130" s="80">
        <f t="shared" si="14"/>
        <v>0</v>
      </c>
      <c r="Y130" s="83">
        <f t="shared" si="15"/>
        <v>91130</v>
      </c>
      <c r="Z130" s="83"/>
    </row>
    <row r="131" spans="1:26" s="85" customFormat="1" x14ac:dyDescent="0.55000000000000004">
      <c r="A131" s="53"/>
      <c r="B131" s="23" t="s">
        <v>23</v>
      </c>
      <c r="C131" s="12">
        <v>15117</v>
      </c>
      <c r="D131" s="12">
        <v>1</v>
      </c>
      <c r="E131" s="12">
        <v>1</v>
      </c>
      <c r="F131" s="12">
        <v>46</v>
      </c>
      <c r="G131" s="12">
        <v>1</v>
      </c>
      <c r="H131" s="80">
        <f t="shared" si="9"/>
        <v>546</v>
      </c>
      <c r="I131" s="83">
        <v>100</v>
      </c>
      <c r="J131" s="81">
        <f t="shared" si="10"/>
        <v>54600</v>
      </c>
      <c r="L131" s="12"/>
      <c r="M131" s="12"/>
      <c r="N131" s="12"/>
      <c r="O131" s="12"/>
      <c r="R131" s="80">
        <f t="shared" si="11"/>
        <v>0</v>
      </c>
      <c r="S131" s="80"/>
      <c r="T131" s="81"/>
      <c r="U131" s="80">
        <f t="shared" si="12"/>
        <v>0</v>
      </c>
      <c r="V131" s="81">
        <f t="shared" si="13"/>
        <v>54600</v>
      </c>
      <c r="W131" s="80">
        <f t="shared" si="14"/>
        <v>0</v>
      </c>
      <c r="Y131" s="83">
        <f t="shared" si="15"/>
        <v>54600</v>
      </c>
      <c r="Z131" s="83"/>
    </row>
    <row r="132" spans="1:26" s="85" customFormat="1" x14ac:dyDescent="0.55000000000000004">
      <c r="A132" s="53"/>
      <c r="B132" s="23" t="s">
        <v>23</v>
      </c>
      <c r="C132" s="12">
        <v>16033</v>
      </c>
      <c r="D132" s="12">
        <v>2</v>
      </c>
      <c r="E132" s="12">
        <v>0</v>
      </c>
      <c r="F132" s="12">
        <v>55</v>
      </c>
      <c r="G132" s="12">
        <v>1</v>
      </c>
      <c r="H132" s="80">
        <f t="shared" si="9"/>
        <v>855</v>
      </c>
      <c r="I132" s="83">
        <v>250</v>
      </c>
      <c r="J132" s="81">
        <f t="shared" si="10"/>
        <v>213750</v>
      </c>
      <c r="L132" s="12"/>
      <c r="M132" s="12"/>
      <c r="N132" s="12"/>
      <c r="O132" s="12"/>
      <c r="R132" s="80">
        <f t="shared" si="11"/>
        <v>0</v>
      </c>
      <c r="S132" s="80"/>
      <c r="T132" s="81"/>
      <c r="U132" s="80">
        <f t="shared" si="12"/>
        <v>0</v>
      </c>
      <c r="V132" s="81">
        <f t="shared" si="13"/>
        <v>213750</v>
      </c>
      <c r="W132" s="80">
        <f t="shared" si="14"/>
        <v>0</v>
      </c>
      <c r="Y132" s="83">
        <f t="shared" si="15"/>
        <v>213750</v>
      </c>
      <c r="Z132" s="83"/>
    </row>
    <row r="133" spans="1:26" s="85" customFormat="1" x14ac:dyDescent="0.55000000000000004">
      <c r="A133" s="53"/>
      <c r="B133" s="23" t="s">
        <v>23</v>
      </c>
      <c r="C133" s="12">
        <v>16030</v>
      </c>
      <c r="D133" s="12">
        <v>1</v>
      </c>
      <c r="E133" s="12">
        <v>3</v>
      </c>
      <c r="F133" s="12">
        <v>68</v>
      </c>
      <c r="G133" s="12">
        <v>1</v>
      </c>
      <c r="H133" s="80">
        <f t="shared" si="9"/>
        <v>768</v>
      </c>
      <c r="I133" s="83">
        <v>250</v>
      </c>
      <c r="J133" s="81">
        <f t="shared" si="10"/>
        <v>192000</v>
      </c>
      <c r="L133" s="12"/>
      <c r="M133" s="12"/>
      <c r="N133" s="12"/>
      <c r="O133" s="12"/>
      <c r="R133" s="80">
        <f t="shared" si="11"/>
        <v>0</v>
      </c>
      <c r="S133" s="80"/>
      <c r="T133" s="81"/>
      <c r="U133" s="80">
        <f t="shared" si="12"/>
        <v>0</v>
      </c>
      <c r="V133" s="81">
        <f t="shared" si="13"/>
        <v>192000</v>
      </c>
      <c r="W133" s="80">
        <f t="shared" si="14"/>
        <v>0</v>
      </c>
      <c r="Y133" s="83">
        <f t="shared" si="15"/>
        <v>192000</v>
      </c>
      <c r="Z133" s="83"/>
    </row>
    <row r="134" spans="1:26" s="85" customFormat="1" x14ac:dyDescent="0.55000000000000004">
      <c r="A134" s="53"/>
      <c r="B134" s="23" t="s">
        <v>23</v>
      </c>
      <c r="C134" s="12">
        <v>15438</v>
      </c>
      <c r="D134" s="12">
        <v>3</v>
      </c>
      <c r="E134" s="12">
        <v>2</v>
      </c>
      <c r="F134" s="12">
        <v>39</v>
      </c>
      <c r="G134" s="12">
        <v>1</v>
      </c>
      <c r="H134" s="80">
        <f t="shared" si="9"/>
        <v>1439</v>
      </c>
      <c r="I134" s="83">
        <v>100</v>
      </c>
      <c r="J134" s="81">
        <f t="shared" si="10"/>
        <v>143900</v>
      </c>
      <c r="L134" s="12"/>
      <c r="M134" s="12"/>
      <c r="N134" s="12"/>
      <c r="O134" s="12"/>
      <c r="R134" s="80">
        <f t="shared" si="11"/>
        <v>0</v>
      </c>
      <c r="S134" s="80"/>
      <c r="T134" s="81"/>
      <c r="U134" s="80">
        <f t="shared" si="12"/>
        <v>0</v>
      </c>
      <c r="V134" s="81">
        <f t="shared" si="13"/>
        <v>143900</v>
      </c>
      <c r="W134" s="80">
        <f t="shared" si="14"/>
        <v>0</v>
      </c>
      <c r="Y134" s="83">
        <f t="shared" si="15"/>
        <v>143900</v>
      </c>
      <c r="Z134" s="83"/>
    </row>
    <row r="135" spans="1:26" s="87" customFormat="1" x14ac:dyDescent="0.55000000000000004">
      <c r="A135" s="54"/>
      <c r="B135" s="47"/>
      <c r="C135" s="48"/>
      <c r="D135" s="48"/>
      <c r="E135" s="48"/>
      <c r="F135" s="48"/>
      <c r="G135" s="48"/>
      <c r="H135" s="86"/>
      <c r="I135" s="48"/>
      <c r="J135" s="86"/>
      <c r="L135" s="48"/>
      <c r="M135" s="48"/>
      <c r="N135" s="48"/>
      <c r="O135" s="48"/>
      <c r="R135" s="86"/>
      <c r="S135" s="86"/>
      <c r="T135" s="86"/>
      <c r="U135" s="86"/>
      <c r="V135" s="86"/>
      <c r="W135" s="86"/>
      <c r="Y135" s="48"/>
      <c r="Z135" s="48"/>
    </row>
    <row r="136" spans="1:26" s="85" customFormat="1" x14ac:dyDescent="0.55000000000000004">
      <c r="A136" s="53">
        <v>30</v>
      </c>
      <c r="B136" s="23" t="s">
        <v>23</v>
      </c>
      <c r="C136" s="12">
        <v>14891</v>
      </c>
      <c r="D136" s="12">
        <v>0</v>
      </c>
      <c r="E136" s="12">
        <v>3</v>
      </c>
      <c r="F136" s="12">
        <v>48</v>
      </c>
      <c r="G136" s="53" t="s">
        <v>493</v>
      </c>
      <c r="H136" s="80">
        <f t="shared" si="9"/>
        <v>348</v>
      </c>
      <c r="I136" s="83">
        <v>100</v>
      </c>
      <c r="J136" s="81">
        <f t="shared" si="10"/>
        <v>34800</v>
      </c>
      <c r="L136" s="12" t="s">
        <v>160</v>
      </c>
      <c r="M136" s="12" t="s">
        <v>66</v>
      </c>
      <c r="N136" s="12">
        <v>2</v>
      </c>
      <c r="O136" s="12">
        <v>114.75</v>
      </c>
      <c r="P136" s="81">
        <v>100</v>
      </c>
      <c r="Q136" s="81">
        <v>6800</v>
      </c>
      <c r="R136" s="80">
        <f t="shared" si="11"/>
        <v>780300</v>
      </c>
      <c r="S136" s="80">
        <v>31</v>
      </c>
      <c r="T136" s="81"/>
      <c r="U136" s="80">
        <f t="shared" si="12"/>
        <v>780300</v>
      </c>
      <c r="V136" s="81">
        <f t="shared" si="13"/>
        <v>815100</v>
      </c>
      <c r="W136" s="80">
        <f t="shared" si="14"/>
        <v>815100</v>
      </c>
      <c r="Y136" s="83">
        <f t="shared" si="15"/>
        <v>815100</v>
      </c>
      <c r="Z136" s="83"/>
    </row>
    <row r="137" spans="1:26" s="85" customFormat="1" x14ac:dyDescent="0.55000000000000004">
      <c r="A137" s="53"/>
      <c r="B137" s="23"/>
      <c r="C137" s="12"/>
      <c r="D137" s="12"/>
      <c r="E137" s="12"/>
      <c r="F137" s="12"/>
      <c r="G137" s="12"/>
      <c r="H137" s="80">
        <f t="shared" si="9"/>
        <v>0</v>
      </c>
      <c r="I137" s="83"/>
      <c r="J137" s="81">
        <f t="shared" si="10"/>
        <v>0</v>
      </c>
      <c r="L137" s="12"/>
      <c r="M137" s="12" t="s">
        <v>161</v>
      </c>
      <c r="N137" s="12">
        <v>2</v>
      </c>
      <c r="O137" s="12">
        <v>8</v>
      </c>
      <c r="P137" s="81">
        <v>100</v>
      </c>
      <c r="Q137" s="81">
        <v>6800</v>
      </c>
      <c r="R137" s="80">
        <f t="shared" si="11"/>
        <v>54400</v>
      </c>
      <c r="S137" s="80">
        <v>31</v>
      </c>
      <c r="T137" s="81"/>
      <c r="U137" s="80">
        <f t="shared" si="12"/>
        <v>54400</v>
      </c>
      <c r="V137" s="81">
        <f t="shared" si="13"/>
        <v>54400</v>
      </c>
      <c r="W137" s="80">
        <f t="shared" si="14"/>
        <v>54400</v>
      </c>
      <c r="Y137" s="83">
        <f t="shared" si="15"/>
        <v>54400</v>
      </c>
      <c r="Z137" s="83"/>
    </row>
    <row r="138" spans="1:26" s="85" customFormat="1" x14ac:dyDescent="0.55000000000000004">
      <c r="A138" s="53"/>
      <c r="B138" s="23" t="s">
        <v>23</v>
      </c>
      <c r="C138" s="12">
        <v>15969</v>
      </c>
      <c r="D138" s="12">
        <v>0</v>
      </c>
      <c r="E138" s="12">
        <v>3</v>
      </c>
      <c r="F138" s="12">
        <v>65</v>
      </c>
      <c r="G138" s="12">
        <v>1</v>
      </c>
      <c r="H138" s="80">
        <f t="shared" ref="H138:H200" si="16">+(D138*400)+(E138*100)+F138</f>
        <v>365</v>
      </c>
      <c r="I138" s="83">
        <v>100</v>
      </c>
      <c r="J138" s="81">
        <f t="shared" ref="J138:J200" si="17">H138*I138</f>
        <v>36500</v>
      </c>
      <c r="L138" s="12"/>
      <c r="M138" s="12"/>
      <c r="N138" s="12"/>
      <c r="O138" s="12"/>
      <c r="R138" s="80">
        <f t="shared" ref="R138:R200" si="18">O138*Q138</f>
        <v>0</v>
      </c>
      <c r="S138" s="80"/>
      <c r="T138" s="81"/>
      <c r="U138" s="80">
        <f t="shared" ref="U138:U200" si="19">R138*(100-T138)/100</f>
        <v>0</v>
      </c>
      <c r="V138" s="81">
        <f t="shared" ref="V138:V200" si="20">J138+U138</f>
        <v>36500</v>
      </c>
      <c r="W138" s="80">
        <f t="shared" ref="W138:W200" si="21">V138*P138/100</f>
        <v>0</v>
      </c>
      <c r="Y138" s="83">
        <f t="shared" ref="Y138:Y200" si="22">J138+U138</f>
        <v>36500</v>
      </c>
      <c r="Z138" s="83"/>
    </row>
    <row r="139" spans="1:26" s="85" customFormat="1" x14ac:dyDescent="0.55000000000000004">
      <c r="A139" s="53"/>
      <c r="B139" s="23" t="s">
        <v>23</v>
      </c>
      <c r="C139" s="12">
        <v>15909</v>
      </c>
      <c r="D139" s="12">
        <v>3</v>
      </c>
      <c r="E139" s="12">
        <v>3</v>
      </c>
      <c r="F139" s="12">
        <v>47</v>
      </c>
      <c r="G139" s="12">
        <v>1</v>
      </c>
      <c r="H139" s="80">
        <f t="shared" si="16"/>
        <v>1547</v>
      </c>
      <c r="I139" s="83">
        <v>100</v>
      </c>
      <c r="J139" s="81">
        <f t="shared" si="17"/>
        <v>154700</v>
      </c>
      <c r="L139" s="12"/>
      <c r="M139" s="12"/>
      <c r="N139" s="12"/>
      <c r="O139" s="12"/>
      <c r="R139" s="80">
        <f t="shared" si="18"/>
        <v>0</v>
      </c>
      <c r="S139" s="80"/>
      <c r="T139" s="81"/>
      <c r="U139" s="80">
        <f t="shared" si="19"/>
        <v>0</v>
      </c>
      <c r="V139" s="81">
        <f t="shared" si="20"/>
        <v>154700</v>
      </c>
      <c r="W139" s="80">
        <f t="shared" si="21"/>
        <v>0</v>
      </c>
      <c r="Y139" s="83">
        <f t="shared" si="22"/>
        <v>154700</v>
      </c>
      <c r="Z139" s="83"/>
    </row>
    <row r="140" spans="1:26" s="87" customFormat="1" x14ac:dyDescent="0.55000000000000004">
      <c r="A140" s="54"/>
      <c r="B140" s="47"/>
      <c r="C140" s="48"/>
      <c r="D140" s="48"/>
      <c r="E140" s="48"/>
      <c r="F140" s="48"/>
      <c r="G140" s="48"/>
      <c r="H140" s="86"/>
      <c r="I140" s="48"/>
      <c r="J140" s="86"/>
      <c r="L140" s="48"/>
      <c r="M140" s="48"/>
      <c r="N140" s="48"/>
      <c r="O140" s="48"/>
      <c r="R140" s="86"/>
      <c r="S140" s="86"/>
      <c r="T140" s="86"/>
      <c r="U140" s="86"/>
      <c r="V140" s="86"/>
      <c r="W140" s="86"/>
      <c r="Y140" s="48"/>
      <c r="Z140" s="48"/>
    </row>
    <row r="141" spans="1:26" s="85" customFormat="1" x14ac:dyDescent="0.55000000000000004">
      <c r="A141" s="53">
        <v>31</v>
      </c>
      <c r="B141" s="27" t="s">
        <v>23</v>
      </c>
      <c r="C141" s="26">
        <v>14902</v>
      </c>
      <c r="D141" s="26">
        <v>1</v>
      </c>
      <c r="E141" s="26">
        <v>2</v>
      </c>
      <c r="F141" s="26">
        <v>84</v>
      </c>
      <c r="G141" s="12">
        <v>2</v>
      </c>
      <c r="H141" s="80">
        <f t="shared" si="16"/>
        <v>684</v>
      </c>
      <c r="I141" s="83">
        <v>130</v>
      </c>
      <c r="J141" s="81">
        <f t="shared" si="17"/>
        <v>88920</v>
      </c>
      <c r="L141" s="12" t="s">
        <v>160</v>
      </c>
      <c r="M141" s="26" t="s">
        <v>123</v>
      </c>
      <c r="N141" s="26">
        <v>2</v>
      </c>
      <c r="O141" s="26">
        <v>136</v>
      </c>
      <c r="P141" s="81">
        <v>100</v>
      </c>
      <c r="Q141" s="81">
        <v>6800</v>
      </c>
      <c r="R141" s="80">
        <f t="shared" si="18"/>
        <v>924800</v>
      </c>
      <c r="S141" s="96">
        <v>21</v>
      </c>
      <c r="T141" s="81"/>
      <c r="U141" s="80">
        <f t="shared" si="19"/>
        <v>924800</v>
      </c>
      <c r="V141" s="81">
        <f t="shared" si="20"/>
        <v>1013720</v>
      </c>
      <c r="W141" s="80">
        <f t="shared" si="21"/>
        <v>1013720</v>
      </c>
      <c r="Y141" s="83">
        <f t="shared" si="22"/>
        <v>1013720</v>
      </c>
      <c r="Z141" s="83"/>
    </row>
    <row r="142" spans="1:26" s="85" customFormat="1" x14ac:dyDescent="0.55000000000000004">
      <c r="A142" s="56"/>
      <c r="B142" s="27"/>
      <c r="C142" s="26"/>
      <c r="D142" s="26"/>
      <c r="E142" s="26"/>
      <c r="F142" s="26"/>
      <c r="G142" s="12"/>
      <c r="H142" s="80">
        <f t="shared" si="16"/>
        <v>0</v>
      </c>
      <c r="I142" s="83"/>
      <c r="J142" s="81">
        <f t="shared" si="17"/>
        <v>0</v>
      </c>
      <c r="L142" s="26"/>
      <c r="M142" s="26" t="s">
        <v>123</v>
      </c>
      <c r="N142" s="26">
        <v>2</v>
      </c>
      <c r="O142" s="26">
        <v>136</v>
      </c>
      <c r="P142" s="81">
        <v>100</v>
      </c>
      <c r="Q142" s="81">
        <v>6800</v>
      </c>
      <c r="R142" s="80">
        <f t="shared" si="18"/>
        <v>924800</v>
      </c>
      <c r="S142" s="96">
        <v>21</v>
      </c>
      <c r="T142" s="81"/>
      <c r="U142" s="80">
        <f t="shared" si="19"/>
        <v>924800</v>
      </c>
      <c r="V142" s="81">
        <f t="shared" si="20"/>
        <v>924800</v>
      </c>
      <c r="W142" s="80">
        <f t="shared" si="21"/>
        <v>924800</v>
      </c>
      <c r="Y142" s="83">
        <f t="shared" si="22"/>
        <v>924800</v>
      </c>
      <c r="Z142" s="83"/>
    </row>
    <row r="143" spans="1:26" s="85" customFormat="1" x14ac:dyDescent="0.55000000000000004">
      <c r="A143" s="56"/>
      <c r="B143" s="27"/>
      <c r="C143" s="26"/>
      <c r="D143" s="26"/>
      <c r="E143" s="26"/>
      <c r="F143" s="26"/>
      <c r="G143" s="12"/>
      <c r="H143" s="80">
        <f t="shared" si="16"/>
        <v>0</v>
      </c>
      <c r="I143" s="83"/>
      <c r="J143" s="81">
        <f t="shared" si="17"/>
        <v>0</v>
      </c>
      <c r="L143" s="26"/>
      <c r="M143" s="26" t="s">
        <v>161</v>
      </c>
      <c r="N143" s="26">
        <v>2</v>
      </c>
      <c r="O143" s="26">
        <v>6</v>
      </c>
      <c r="P143" s="81">
        <v>100</v>
      </c>
      <c r="Q143" s="81">
        <v>6800</v>
      </c>
      <c r="R143" s="80">
        <f t="shared" si="18"/>
        <v>40800</v>
      </c>
      <c r="S143" s="96">
        <v>21</v>
      </c>
      <c r="T143" s="81"/>
      <c r="U143" s="80">
        <f t="shared" si="19"/>
        <v>40800</v>
      </c>
      <c r="V143" s="81">
        <f t="shared" si="20"/>
        <v>40800</v>
      </c>
      <c r="W143" s="80">
        <f t="shared" si="21"/>
        <v>40800</v>
      </c>
      <c r="Y143" s="83">
        <f t="shared" si="22"/>
        <v>40800</v>
      </c>
      <c r="Z143" s="83"/>
    </row>
    <row r="144" spans="1:26" s="85" customFormat="1" x14ac:dyDescent="0.55000000000000004">
      <c r="A144" s="56"/>
      <c r="B144" s="27"/>
      <c r="C144" s="26"/>
      <c r="D144" s="26"/>
      <c r="E144" s="26"/>
      <c r="F144" s="26"/>
      <c r="G144" s="12"/>
      <c r="H144" s="80">
        <f t="shared" si="16"/>
        <v>0</v>
      </c>
      <c r="I144" s="83"/>
      <c r="J144" s="81">
        <f t="shared" si="17"/>
        <v>0</v>
      </c>
      <c r="L144" s="26"/>
      <c r="M144" s="26" t="s">
        <v>66</v>
      </c>
      <c r="N144" s="26">
        <v>3</v>
      </c>
      <c r="O144" s="26">
        <v>45</v>
      </c>
      <c r="P144" s="81">
        <v>100</v>
      </c>
      <c r="Q144" s="81">
        <v>6800</v>
      </c>
      <c r="R144" s="80">
        <f t="shared" si="18"/>
        <v>306000</v>
      </c>
      <c r="S144" s="96">
        <v>16</v>
      </c>
      <c r="T144" s="81"/>
      <c r="U144" s="80">
        <f t="shared" si="19"/>
        <v>306000</v>
      </c>
      <c r="V144" s="81">
        <f t="shared" si="20"/>
        <v>306000</v>
      </c>
      <c r="W144" s="80">
        <f t="shared" si="21"/>
        <v>306000</v>
      </c>
      <c r="Y144" s="83">
        <f t="shared" si="22"/>
        <v>306000</v>
      </c>
      <c r="Z144" s="83"/>
    </row>
    <row r="145" spans="1:26" s="85" customFormat="1" x14ac:dyDescent="0.55000000000000004">
      <c r="A145" s="53"/>
      <c r="B145" s="27" t="s">
        <v>23</v>
      </c>
      <c r="C145" s="26">
        <v>15437</v>
      </c>
      <c r="D145" s="26">
        <v>5</v>
      </c>
      <c r="E145" s="26">
        <v>3</v>
      </c>
      <c r="F145" s="26">
        <v>14</v>
      </c>
      <c r="G145" s="12">
        <v>1</v>
      </c>
      <c r="H145" s="80">
        <f t="shared" si="16"/>
        <v>2314</v>
      </c>
      <c r="I145" s="83">
        <v>100</v>
      </c>
      <c r="J145" s="81">
        <f t="shared" si="17"/>
        <v>231400</v>
      </c>
      <c r="L145" s="26"/>
      <c r="M145" s="26"/>
      <c r="N145" s="26"/>
      <c r="O145" s="26"/>
      <c r="R145" s="80">
        <f t="shared" si="18"/>
        <v>0</v>
      </c>
      <c r="S145" s="96"/>
      <c r="T145" s="81"/>
      <c r="U145" s="80">
        <f t="shared" si="19"/>
        <v>0</v>
      </c>
      <c r="V145" s="81">
        <f t="shared" si="20"/>
        <v>231400</v>
      </c>
      <c r="W145" s="80">
        <f t="shared" si="21"/>
        <v>0</v>
      </c>
      <c r="Y145" s="83">
        <f t="shared" si="22"/>
        <v>231400</v>
      </c>
      <c r="Z145" s="83"/>
    </row>
    <row r="146" spans="1:26" s="85" customFormat="1" x14ac:dyDescent="0.55000000000000004">
      <c r="A146" s="56"/>
      <c r="B146" s="27" t="s">
        <v>23</v>
      </c>
      <c r="C146" s="26">
        <v>15046</v>
      </c>
      <c r="D146" s="26">
        <v>0</v>
      </c>
      <c r="E146" s="26">
        <v>2</v>
      </c>
      <c r="F146" s="26">
        <v>28</v>
      </c>
      <c r="G146" s="12">
        <v>1</v>
      </c>
      <c r="H146" s="80">
        <f t="shared" si="16"/>
        <v>228</v>
      </c>
      <c r="I146" s="83">
        <v>150</v>
      </c>
      <c r="J146" s="81">
        <f t="shared" si="17"/>
        <v>34200</v>
      </c>
      <c r="L146" s="26"/>
      <c r="M146" s="26"/>
      <c r="N146" s="26"/>
      <c r="O146" s="26"/>
      <c r="R146" s="80">
        <f t="shared" si="18"/>
        <v>0</v>
      </c>
      <c r="S146" s="96"/>
      <c r="T146" s="81"/>
      <c r="U146" s="80">
        <f t="shared" si="19"/>
        <v>0</v>
      </c>
      <c r="V146" s="81">
        <f t="shared" si="20"/>
        <v>34200</v>
      </c>
      <c r="W146" s="80">
        <f t="shared" si="21"/>
        <v>0</v>
      </c>
      <c r="Y146" s="83">
        <f t="shared" si="22"/>
        <v>34200</v>
      </c>
      <c r="Z146" s="83"/>
    </row>
    <row r="147" spans="1:26" s="87" customFormat="1" x14ac:dyDescent="0.55000000000000004">
      <c r="A147" s="54"/>
      <c r="B147" s="47"/>
      <c r="C147" s="48"/>
      <c r="D147" s="48"/>
      <c r="E147" s="48"/>
      <c r="F147" s="48"/>
      <c r="G147" s="48"/>
      <c r="H147" s="86"/>
      <c r="I147" s="48"/>
      <c r="J147" s="86"/>
      <c r="L147" s="48"/>
      <c r="M147" s="48"/>
      <c r="N147" s="48"/>
      <c r="O147" s="48"/>
      <c r="R147" s="86"/>
      <c r="S147" s="86"/>
      <c r="T147" s="86"/>
      <c r="U147" s="86"/>
      <c r="V147" s="86"/>
      <c r="W147" s="86"/>
      <c r="Y147" s="48"/>
      <c r="Z147" s="48"/>
    </row>
    <row r="148" spans="1:26" s="85" customFormat="1" x14ac:dyDescent="0.55000000000000004">
      <c r="A148" s="53">
        <v>32</v>
      </c>
      <c r="B148" s="23" t="s">
        <v>23</v>
      </c>
      <c r="C148" s="12">
        <v>15928</v>
      </c>
      <c r="D148" s="12">
        <v>0</v>
      </c>
      <c r="E148" s="12">
        <v>1</v>
      </c>
      <c r="F148" s="12">
        <v>86</v>
      </c>
      <c r="G148" s="12">
        <v>2</v>
      </c>
      <c r="H148" s="80">
        <f t="shared" si="16"/>
        <v>186</v>
      </c>
      <c r="I148" s="83">
        <v>100</v>
      </c>
      <c r="J148" s="81">
        <f t="shared" si="17"/>
        <v>18600</v>
      </c>
      <c r="L148" s="12" t="s">
        <v>160</v>
      </c>
      <c r="M148" s="12" t="s">
        <v>66</v>
      </c>
      <c r="N148" s="12">
        <v>2</v>
      </c>
      <c r="O148" s="12">
        <v>134.75</v>
      </c>
      <c r="P148" s="81">
        <v>100</v>
      </c>
      <c r="Q148" s="81">
        <v>6800</v>
      </c>
      <c r="R148" s="80">
        <f t="shared" si="18"/>
        <v>916300</v>
      </c>
      <c r="S148" s="80">
        <v>10</v>
      </c>
      <c r="T148" s="81"/>
      <c r="U148" s="80">
        <f t="shared" si="19"/>
        <v>916300</v>
      </c>
      <c r="V148" s="81">
        <f t="shared" si="20"/>
        <v>934900</v>
      </c>
      <c r="W148" s="80">
        <f t="shared" si="21"/>
        <v>934900</v>
      </c>
      <c r="Y148" s="83">
        <f t="shared" si="22"/>
        <v>934900</v>
      </c>
      <c r="Z148" s="83"/>
    </row>
    <row r="149" spans="1:26" s="85" customFormat="1" x14ac:dyDescent="0.55000000000000004">
      <c r="A149" s="53"/>
      <c r="B149" s="23"/>
      <c r="C149" s="12"/>
      <c r="D149" s="12"/>
      <c r="E149" s="12"/>
      <c r="F149" s="12"/>
      <c r="G149" s="12"/>
      <c r="H149" s="80">
        <f t="shared" si="16"/>
        <v>0</v>
      </c>
      <c r="I149" s="83"/>
      <c r="J149" s="81">
        <f t="shared" si="17"/>
        <v>0</v>
      </c>
      <c r="L149" s="12"/>
      <c r="M149" s="12" t="s">
        <v>161</v>
      </c>
      <c r="N149" s="12">
        <v>2</v>
      </c>
      <c r="O149" s="12">
        <v>6</v>
      </c>
      <c r="P149" s="81">
        <v>100</v>
      </c>
      <c r="Q149" s="81">
        <v>6800</v>
      </c>
      <c r="R149" s="80">
        <f t="shared" si="18"/>
        <v>40800</v>
      </c>
      <c r="S149" s="80">
        <v>10</v>
      </c>
      <c r="T149" s="81"/>
      <c r="U149" s="80">
        <f t="shared" si="19"/>
        <v>40800</v>
      </c>
      <c r="V149" s="81">
        <f t="shared" si="20"/>
        <v>40800</v>
      </c>
      <c r="W149" s="80">
        <f t="shared" si="21"/>
        <v>40800</v>
      </c>
      <c r="Y149" s="83">
        <f t="shared" si="22"/>
        <v>40800</v>
      </c>
      <c r="Z149" s="83"/>
    </row>
    <row r="150" spans="1:26" s="85" customFormat="1" x14ac:dyDescent="0.55000000000000004">
      <c r="A150" s="53"/>
      <c r="B150" s="23" t="s">
        <v>23</v>
      </c>
      <c r="C150" s="12">
        <v>15923</v>
      </c>
      <c r="D150" s="12">
        <v>1</v>
      </c>
      <c r="E150" s="12">
        <v>1</v>
      </c>
      <c r="F150" s="12">
        <v>41</v>
      </c>
      <c r="G150" s="12">
        <v>1</v>
      </c>
      <c r="H150" s="80">
        <f t="shared" si="16"/>
        <v>541</v>
      </c>
      <c r="I150" s="83">
        <v>100</v>
      </c>
      <c r="J150" s="81">
        <f t="shared" si="17"/>
        <v>54100</v>
      </c>
      <c r="L150" s="12"/>
      <c r="M150" s="12"/>
      <c r="N150" s="12"/>
      <c r="O150" s="12"/>
      <c r="R150" s="80">
        <f t="shared" si="18"/>
        <v>0</v>
      </c>
      <c r="S150" s="80"/>
      <c r="T150" s="81"/>
      <c r="U150" s="80">
        <f t="shared" si="19"/>
        <v>0</v>
      </c>
      <c r="V150" s="81">
        <f t="shared" si="20"/>
        <v>54100</v>
      </c>
      <c r="W150" s="80">
        <f t="shared" si="21"/>
        <v>0</v>
      </c>
      <c r="Y150" s="83">
        <f t="shared" si="22"/>
        <v>54100</v>
      </c>
      <c r="Z150" s="83"/>
    </row>
    <row r="151" spans="1:26" s="85" customFormat="1" x14ac:dyDescent="0.55000000000000004">
      <c r="A151" s="56"/>
      <c r="B151" s="23" t="s">
        <v>23</v>
      </c>
      <c r="C151" s="12">
        <v>15921</v>
      </c>
      <c r="D151" s="12">
        <v>2</v>
      </c>
      <c r="E151" s="12">
        <v>1</v>
      </c>
      <c r="F151" s="12">
        <v>77</v>
      </c>
      <c r="G151" s="12">
        <v>1</v>
      </c>
      <c r="H151" s="80">
        <f t="shared" si="16"/>
        <v>977</v>
      </c>
      <c r="I151" s="83">
        <v>100</v>
      </c>
      <c r="J151" s="81">
        <f t="shared" si="17"/>
        <v>97700</v>
      </c>
      <c r="L151" s="12"/>
      <c r="M151" s="12"/>
      <c r="N151" s="12"/>
      <c r="O151" s="12"/>
      <c r="R151" s="80">
        <f t="shared" si="18"/>
        <v>0</v>
      </c>
      <c r="S151" s="80"/>
      <c r="T151" s="81"/>
      <c r="U151" s="80">
        <f t="shared" si="19"/>
        <v>0</v>
      </c>
      <c r="V151" s="81">
        <f t="shared" si="20"/>
        <v>97700</v>
      </c>
      <c r="W151" s="80">
        <f t="shared" si="21"/>
        <v>0</v>
      </c>
      <c r="Y151" s="83">
        <f t="shared" si="22"/>
        <v>97700</v>
      </c>
      <c r="Z151" s="83"/>
    </row>
    <row r="152" spans="1:26" s="87" customFormat="1" x14ac:dyDescent="0.55000000000000004">
      <c r="A152" s="54"/>
      <c r="B152" s="47"/>
      <c r="C152" s="48"/>
      <c r="D152" s="48"/>
      <c r="E152" s="48"/>
      <c r="F152" s="48"/>
      <c r="G152" s="48"/>
      <c r="H152" s="86"/>
      <c r="I152" s="48"/>
      <c r="J152" s="86"/>
      <c r="L152" s="48"/>
      <c r="M152" s="48"/>
      <c r="N152" s="48"/>
      <c r="O152" s="48"/>
      <c r="R152" s="86"/>
      <c r="S152" s="86"/>
      <c r="T152" s="86"/>
      <c r="U152" s="86"/>
      <c r="V152" s="86"/>
      <c r="W152" s="86"/>
      <c r="Y152" s="48"/>
      <c r="Z152" s="48"/>
    </row>
    <row r="153" spans="1:26" s="85" customFormat="1" x14ac:dyDescent="0.55000000000000004">
      <c r="A153" s="53">
        <v>33</v>
      </c>
      <c r="B153" s="23" t="s">
        <v>23</v>
      </c>
      <c r="C153" s="12">
        <v>15036</v>
      </c>
      <c r="D153" s="12">
        <v>0</v>
      </c>
      <c r="E153" s="12">
        <v>1</v>
      </c>
      <c r="F153" s="12">
        <v>40</v>
      </c>
      <c r="G153" s="12">
        <v>2</v>
      </c>
      <c r="H153" s="80">
        <f t="shared" si="16"/>
        <v>140</v>
      </c>
      <c r="I153" s="83">
        <v>150</v>
      </c>
      <c r="J153" s="81">
        <f t="shared" si="17"/>
        <v>21000</v>
      </c>
      <c r="L153" s="12" t="s">
        <v>160</v>
      </c>
      <c r="M153" s="12" t="s">
        <v>66</v>
      </c>
      <c r="N153" s="12">
        <v>2</v>
      </c>
      <c r="O153" s="12">
        <v>84</v>
      </c>
      <c r="P153" s="81">
        <v>100</v>
      </c>
      <c r="Q153" s="81">
        <v>6800</v>
      </c>
      <c r="R153" s="80">
        <f t="shared" si="18"/>
        <v>571200</v>
      </c>
      <c r="S153" s="80">
        <v>25</v>
      </c>
      <c r="T153" s="81"/>
      <c r="U153" s="80">
        <f t="shared" si="19"/>
        <v>571200</v>
      </c>
      <c r="V153" s="81">
        <f t="shared" si="20"/>
        <v>592200</v>
      </c>
      <c r="W153" s="80">
        <f t="shared" si="21"/>
        <v>592200</v>
      </c>
      <c r="Y153" s="83">
        <f t="shared" si="22"/>
        <v>592200</v>
      </c>
      <c r="Z153" s="83"/>
    </row>
    <row r="154" spans="1:26" s="85" customFormat="1" x14ac:dyDescent="0.55000000000000004">
      <c r="A154" s="53"/>
      <c r="B154" s="23" t="s">
        <v>23</v>
      </c>
      <c r="C154" s="12">
        <v>15895</v>
      </c>
      <c r="D154" s="12">
        <v>2</v>
      </c>
      <c r="E154" s="12">
        <v>0</v>
      </c>
      <c r="F154" s="12">
        <v>38</v>
      </c>
      <c r="G154" s="12">
        <v>1</v>
      </c>
      <c r="H154" s="80">
        <f t="shared" si="16"/>
        <v>838</v>
      </c>
      <c r="I154" s="83">
        <v>100</v>
      </c>
      <c r="J154" s="81">
        <f t="shared" si="17"/>
        <v>83800</v>
      </c>
      <c r="L154" s="12"/>
      <c r="M154" s="12"/>
      <c r="N154" s="12"/>
      <c r="O154" s="12"/>
      <c r="R154" s="80">
        <f t="shared" si="18"/>
        <v>0</v>
      </c>
      <c r="S154" s="80"/>
      <c r="T154" s="81"/>
      <c r="U154" s="80">
        <f t="shared" si="19"/>
        <v>0</v>
      </c>
      <c r="V154" s="81">
        <f t="shared" si="20"/>
        <v>83800</v>
      </c>
      <c r="W154" s="80">
        <f t="shared" si="21"/>
        <v>0</v>
      </c>
      <c r="Y154" s="83">
        <f t="shared" si="22"/>
        <v>83800</v>
      </c>
      <c r="Z154" s="83"/>
    </row>
    <row r="155" spans="1:26" s="85" customFormat="1" x14ac:dyDescent="0.55000000000000004">
      <c r="A155" s="53"/>
      <c r="B155" s="23" t="s">
        <v>23</v>
      </c>
      <c r="C155" s="12">
        <v>15134</v>
      </c>
      <c r="D155" s="12">
        <v>1</v>
      </c>
      <c r="E155" s="12">
        <v>2</v>
      </c>
      <c r="F155" s="12">
        <v>17</v>
      </c>
      <c r="G155" s="12">
        <v>1</v>
      </c>
      <c r="H155" s="80">
        <f t="shared" si="16"/>
        <v>617</v>
      </c>
      <c r="I155" s="83">
        <v>130</v>
      </c>
      <c r="J155" s="81">
        <f t="shared" si="17"/>
        <v>80210</v>
      </c>
      <c r="L155" s="12"/>
      <c r="M155" s="12"/>
      <c r="N155" s="12"/>
      <c r="O155" s="12"/>
      <c r="R155" s="80">
        <f t="shared" si="18"/>
        <v>0</v>
      </c>
      <c r="S155" s="80"/>
      <c r="T155" s="81"/>
      <c r="U155" s="80">
        <f t="shared" si="19"/>
        <v>0</v>
      </c>
      <c r="V155" s="81">
        <f t="shared" si="20"/>
        <v>80210</v>
      </c>
      <c r="W155" s="80">
        <f t="shared" si="21"/>
        <v>0</v>
      </c>
      <c r="Y155" s="83">
        <f t="shared" si="22"/>
        <v>80210</v>
      </c>
      <c r="Z155" s="83"/>
    </row>
    <row r="156" spans="1:26" s="87" customFormat="1" x14ac:dyDescent="0.55000000000000004">
      <c r="A156" s="54"/>
      <c r="B156" s="48"/>
      <c r="C156" s="48"/>
      <c r="D156" s="48"/>
      <c r="E156" s="68"/>
      <c r="F156" s="48"/>
      <c r="G156" s="48"/>
      <c r="H156" s="86"/>
      <c r="I156" s="48"/>
      <c r="J156" s="86"/>
      <c r="L156" s="69"/>
      <c r="M156" s="68"/>
      <c r="N156" s="68"/>
      <c r="O156" s="68"/>
      <c r="R156" s="86"/>
      <c r="S156" s="86"/>
      <c r="T156" s="86"/>
      <c r="U156" s="86"/>
      <c r="V156" s="86"/>
      <c r="W156" s="86"/>
      <c r="Y156" s="48"/>
      <c r="Z156" s="48"/>
    </row>
    <row r="157" spans="1:26" s="85" customFormat="1" x14ac:dyDescent="0.55000000000000004">
      <c r="A157" s="53">
        <v>34</v>
      </c>
      <c r="B157" s="23" t="s">
        <v>23</v>
      </c>
      <c r="C157" s="12">
        <v>15817</v>
      </c>
      <c r="D157" s="12">
        <v>1</v>
      </c>
      <c r="E157" s="12">
        <v>0</v>
      </c>
      <c r="F157" s="12">
        <v>44</v>
      </c>
      <c r="G157" s="12">
        <v>1</v>
      </c>
      <c r="H157" s="80">
        <f t="shared" si="16"/>
        <v>444</v>
      </c>
      <c r="I157" s="83">
        <v>100</v>
      </c>
      <c r="J157" s="81">
        <f t="shared" si="17"/>
        <v>44400</v>
      </c>
      <c r="L157" s="12"/>
      <c r="M157" s="12"/>
      <c r="N157" s="12"/>
      <c r="O157" s="12"/>
      <c r="R157" s="80">
        <f t="shared" si="18"/>
        <v>0</v>
      </c>
      <c r="S157" s="80"/>
      <c r="T157" s="81"/>
      <c r="U157" s="80">
        <f t="shared" si="19"/>
        <v>0</v>
      </c>
      <c r="V157" s="81">
        <f t="shared" si="20"/>
        <v>44400</v>
      </c>
      <c r="W157" s="80">
        <f t="shared" si="21"/>
        <v>0</v>
      </c>
      <c r="Y157" s="83">
        <f t="shared" si="22"/>
        <v>44400</v>
      </c>
      <c r="Z157" s="83"/>
    </row>
    <row r="158" spans="1:26" s="87" customFormat="1" x14ac:dyDescent="0.55000000000000004">
      <c r="A158" s="54"/>
      <c r="B158" s="47"/>
      <c r="C158" s="48"/>
      <c r="D158" s="48"/>
      <c r="E158" s="48"/>
      <c r="F158" s="48"/>
      <c r="G158" s="48"/>
      <c r="H158" s="86"/>
      <c r="I158" s="48"/>
      <c r="J158" s="86"/>
      <c r="L158" s="48"/>
      <c r="M158" s="48"/>
      <c r="N158" s="48"/>
      <c r="O158" s="48"/>
      <c r="R158" s="86"/>
      <c r="S158" s="86"/>
      <c r="T158" s="86"/>
      <c r="U158" s="86"/>
      <c r="V158" s="86"/>
      <c r="W158" s="86"/>
      <c r="Y158" s="48"/>
      <c r="Z158" s="48"/>
    </row>
    <row r="159" spans="1:26" s="85" customFormat="1" x14ac:dyDescent="0.55000000000000004">
      <c r="A159" s="53">
        <v>35</v>
      </c>
      <c r="B159" s="23" t="s">
        <v>23</v>
      </c>
      <c r="C159" s="12">
        <v>14873</v>
      </c>
      <c r="D159" s="12">
        <v>2</v>
      </c>
      <c r="E159" s="12">
        <v>2</v>
      </c>
      <c r="F159" s="12">
        <v>70</v>
      </c>
      <c r="G159" s="12">
        <v>1</v>
      </c>
      <c r="H159" s="80">
        <f t="shared" si="16"/>
        <v>1070</v>
      </c>
      <c r="I159" s="83">
        <v>130</v>
      </c>
      <c r="J159" s="81">
        <f t="shared" si="17"/>
        <v>139100</v>
      </c>
      <c r="L159" s="12" t="s">
        <v>160</v>
      </c>
      <c r="M159" s="12" t="s">
        <v>123</v>
      </c>
      <c r="N159" s="12">
        <v>2</v>
      </c>
      <c r="O159" s="12">
        <v>281.75</v>
      </c>
      <c r="P159" s="81">
        <v>100</v>
      </c>
      <c r="Q159" s="81">
        <v>6800</v>
      </c>
      <c r="R159" s="80">
        <f t="shared" si="18"/>
        <v>1915900</v>
      </c>
      <c r="S159" s="80">
        <v>31</v>
      </c>
      <c r="T159" s="81"/>
      <c r="U159" s="80">
        <f t="shared" si="19"/>
        <v>1915900</v>
      </c>
      <c r="V159" s="81">
        <f t="shared" si="20"/>
        <v>2055000</v>
      </c>
      <c r="W159" s="80">
        <f t="shared" si="21"/>
        <v>2055000</v>
      </c>
      <c r="Y159" s="83">
        <f t="shared" si="22"/>
        <v>2055000</v>
      </c>
      <c r="Z159" s="83"/>
    </row>
    <row r="160" spans="1:26" s="85" customFormat="1" x14ac:dyDescent="0.55000000000000004">
      <c r="A160" s="53"/>
      <c r="B160" s="23"/>
      <c r="C160" s="12"/>
      <c r="D160" s="12"/>
      <c r="E160" s="12"/>
      <c r="F160" s="12"/>
      <c r="G160" s="12"/>
      <c r="H160" s="80">
        <f t="shared" si="16"/>
        <v>0</v>
      </c>
      <c r="I160" s="83"/>
      <c r="J160" s="81">
        <f t="shared" si="17"/>
        <v>0</v>
      </c>
      <c r="L160" s="12"/>
      <c r="M160" s="12" t="s">
        <v>123</v>
      </c>
      <c r="N160" s="12">
        <v>2</v>
      </c>
      <c r="O160" s="12">
        <v>281.75</v>
      </c>
      <c r="P160" s="81">
        <v>100</v>
      </c>
      <c r="Q160" s="81">
        <v>6800</v>
      </c>
      <c r="R160" s="80">
        <f t="shared" si="18"/>
        <v>1915900</v>
      </c>
      <c r="S160" s="80">
        <v>31</v>
      </c>
      <c r="T160" s="81"/>
      <c r="U160" s="80">
        <f t="shared" si="19"/>
        <v>1915900</v>
      </c>
      <c r="V160" s="81">
        <f t="shared" si="20"/>
        <v>1915900</v>
      </c>
      <c r="W160" s="80">
        <f t="shared" si="21"/>
        <v>1915900</v>
      </c>
      <c r="Y160" s="83">
        <f t="shared" si="22"/>
        <v>1915900</v>
      </c>
      <c r="Z160" s="83"/>
    </row>
    <row r="161" spans="1:26" s="85" customFormat="1" x14ac:dyDescent="0.55000000000000004">
      <c r="A161" s="53"/>
      <c r="B161" s="23"/>
      <c r="C161" s="12"/>
      <c r="D161" s="12"/>
      <c r="E161" s="12"/>
      <c r="F161" s="12"/>
      <c r="G161" s="12"/>
      <c r="H161" s="80">
        <f t="shared" si="16"/>
        <v>0</v>
      </c>
      <c r="I161" s="83"/>
      <c r="J161" s="81">
        <f t="shared" si="17"/>
        <v>0</v>
      </c>
      <c r="L161" s="12"/>
      <c r="M161" s="12" t="s">
        <v>522</v>
      </c>
      <c r="N161" s="12">
        <v>3</v>
      </c>
      <c r="O161" s="12">
        <v>112.2</v>
      </c>
      <c r="P161" s="81">
        <v>100</v>
      </c>
      <c r="Q161" s="81">
        <v>6800</v>
      </c>
      <c r="R161" s="80">
        <f t="shared" si="18"/>
        <v>762960</v>
      </c>
      <c r="S161" s="80">
        <v>31</v>
      </c>
      <c r="T161" s="81"/>
      <c r="U161" s="80">
        <f t="shared" si="19"/>
        <v>762960</v>
      </c>
      <c r="V161" s="81">
        <f t="shared" si="20"/>
        <v>762960</v>
      </c>
      <c r="W161" s="80">
        <f t="shared" si="21"/>
        <v>762960</v>
      </c>
      <c r="Y161" s="83">
        <f t="shared" si="22"/>
        <v>762960</v>
      </c>
      <c r="Z161" s="83"/>
    </row>
    <row r="162" spans="1:26" s="85" customFormat="1" x14ac:dyDescent="0.55000000000000004">
      <c r="A162" s="53"/>
      <c r="B162" s="23"/>
      <c r="C162" s="12"/>
      <c r="D162" s="12"/>
      <c r="E162" s="12"/>
      <c r="F162" s="12"/>
      <c r="G162" s="12"/>
      <c r="H162" s="80">
        <f t="shared" si="16"/>
        <v>0</v>
      </c>
      <c r="I162" s="83"/>
      <c r="J162" s="81">
        <f t="shared" si="17"/>
        <v>0</v>
      </c>
      <c r="L162" s="12"/>
      <c r="M162" s="12" t="s">
        <v>522</v>
      </c>
      <c r="N162" s="12">
        <v>2</v>
      </c>
      <c r="O162" s="12">
        <v>109.62</v>
      </c>
      <c r="P162" s="81">
        <v>100</v>
      </c>
      <c r="Q162" s="81">
        <v>6800</v>
      </c>
      <c r="R162" s="80">
        <f t="shared" si="18"/>
        <v>745416</v>
      </c>
      <c r="S162" s="80">
        <v>11</v>
      </c>
      <c r="T162" s="81"/>
      <c r="U162" s="80">
        <f t="shared" si="19"/>
        <v>745416</v>
      </c>
      <c r="V162" s="81">
        <f t="shared" si="20"/>
        <v>745416</v>
      </c>
      <c r="W162" s="80">
        <f t="shared" si="21"/>
        <v>745416</v>
      </c>
      <c r="Y162" s="83">
        <f t="shared" si="22"/>
        <v>745416</v>
      </c>
      <c r="Z162" s="83"/>
    </row>
    <row r="163" spans="1:26" s="85" customFormat="1" x14ac:dyDescent="0.55000000000000004">
      <c r="A163" s="53"/>
      <c r="B163" s="23"/>
      <c r="C163" s="12"/>
      <c r="D163" s="12"/>
      <c r="E163" s="12"/>
      <c r="F163" s="12"/>
      <c r="G163" s="12"/>
      <c r="H163" s="80">
        <f t="shared" si="16"/>
        <v>0</v>
      </c>
      <c r="I163" s="83"/>
      <c r="J163" s="81">
        <f t="shared" si="17"/>
        <v>0</v>
      </c>
      <c r="L163" s="12"/>
      <c r="M163" s="12" t="s">
        <v>522</v>
      </c>
      <c r="N163" s="12">
        <v>2</v>
      </c>
      <c r="O163" s="12">
        <v>9</v>
      </c>
      <c r="P163" s="81">
        <v>100</v>
      </c>
      <c r="Q163" s="81">
        <v>6800</v>
      </c>
      <c r="R163" s="80">
        <f t="shared" si="18"/>
        <v>61200</v>
      </c>
      <c r="S163" s="80">
        <v>11</v>
      </c>
      <c r="T163" s="81"/>
      <c r="U163" s="80">
        <f t="shared" si="19"/>
        <v>61200</v>
      </c>
      <c r="V163" s="81">
        <f t="shared" si="20"/>
        <v>61200</v>
      </c>
      <c r="W163" s="80">
        <f t="shared" si="21"/>
        <v>61200</v>
      </c>
      <c r="Y163" s="83">
        <f t="shared" si="22"/>
        <v>61200</v>
      </c>
      <c r="Z163" s="83"/>
    </row>
    <row r="164" spans="1:26" s="85" customFormat="1" x14ac:dyDescent="0.55000000000000004">
      <c r="A164" s="53"/>
      <c r="B164" s="23" t="s">
        <v>23</v>
      </c>
      <c r="C164" s="12">
        <v>14858</v>
      </c>
      <c r="D164" s="12">
        <v>0</v>
      </c>
      <c r="E164" s="12">
        <v>1</v>
      </c>
      <c r="F164" s="12">
        <v>52</v>
      </c>
      <c r="G164" s="12">
        <v>2</v>
      </c>
      <c r="H164" s="80">
        <f t="shared" si="16"/>
        <v>152</v>
      </c>
      <c r="I164" s="83">
        <v>150</v>
      </c>
      <c r="J164" s="81">
        <f t="shared" si="17"/>
        <v>22800</v>
      </c>
      <c r="L164" s="12" t="s">
        <v>160</v>
      </c>
      <c r="M164" s="12" t="s">
        <v>170</v>
      </c>
      <c r="N164" s="12">
        <v>2</v>
      </c>
      <c r="O164" s="12">
        <v>78.3</v>
      </c>
      <c r="P164" s="81">
        <v>100</v>
      </c>
      <c r="Q164" s="81">
        <v>6800</v>
      </c>
      <c r="R164" s="80">
        <f t="shared" si="18"/>
        <v>532440</v>
      </c>
      <c r="S164" s="80">
        <v>31</v>
      </c>
      <c r="T164" s="81"/>
      <c r="U164" s="80">
        <f t="shared" si="19"/>
        <v>532440</v>
      </c>
      <c r="V164" s="81">
        <f t="shared" si="20"/>
        <v>555240</v>
      </c>
      <c r="W164" s="80">
        <f t="shared" si="21"/>
        <v>555240</v>
      </c>
      <c r="Y164" s="83">
        <f t="shared" si="22"/>
        <v>555240</v>
      </c>
      <c r="Z164" s="83"/>
    </row>
    <row r="165" spans="1:26" s="85" customFormat="1" x14ac:dyDescent="0.55000000000000004">
      <c r="A165" s="53"/>
      <c r="B165" s="23" t="s">
        <v>23</v>
      </c>
      <c r="C165" s="12">
        <v>15057</v>
      </c>
      <c r="D165" s="12">
        <v>2</v>
      </c>
      <c r="E165" s="12">
        <v>1</v>
      </c>
      <c r="F165" s="12">
        <v>3</v>
      </c>
      <c r="G165" s="12">
        <v>1</v>
      </c>
      <c r="H165" s="80">
        <f t="shared" si="16"/>
        <v>903</v>
      </c>
      <c r="I165" s="83">
        <v>150</v>
      </c>
      <c r="J165" s="81">
        <f t="shared" si="17"/>
        <v>135450</v>
      </c>
      <c r="L165" s="12"/>
      <c r="M165" s="12"/>
      <c r="N165" s="12"/>
      <c r="O165" s="12"/>
      <c r="R165" s="80">
        <f t="shared" si="18"/>
        <v>0</v>
      </c>
      <c r="S165" s="80"/>
      <c r="T165" s="81"/>
      <c r="U165" s="80">
        <f t="shared" si="19"/>
        <v>0</v>
      </c>
      <c r="V165" s="81">
        <f t="shared" si="20"/>
        <v>135450</v>
      </c>
      <c r="W165" s="80">
        <f t="shared" si="21"/>
        <v>0</v>
      </c>
      <c r="Y165" s="83">
        <f t="shared" si="22"/>
        <v>135450</v>
      </c>
      <c r="Z165" s="83"/>
    </row>
    <row r="166" spans="1:26" s="85" customFormat="1" x14ac:dyDescent="0.55000000000000004">
      <c r="A166" s="53"/>
      <c r="B166" s="23" t="s">
        <v>23</v>
      </c>
      <c r="C166" s="12">
        <v>17418</v>
      </c>
      <c r="D166" s="12">
        <v>4</v>
      </c>
      <c r="E166" s="12">
        <v>0</v>
      </c>
      <c r="F166" s="12">
        <v>87</v>
      </c>
      <c r="G166" s="12">
        <v>1</v>
      </c>
      <c r="H166" s="80">
        <f t="shared" si="16"/>
        <v>1687</v>
      </c>
      <c r="I166" s="83">
        <v>100</v>
      </c>
      <c r="J166" s="81">
        <f t="shared" si="17"/>
        <v>168700</v>
      </c>
      <c r="L166" s="12"/>
      <c r="M166" s="12"/>
      <c r="N166" s="12"/>
      <c r="O166" s="12"/>
      <c r="R166" s="80">
        <f t="shared" si="18"/>
        <v>0</v>
      </c>
      <c r="S166" s="80"/>
      <c r="T166" s="81"/>
      <c r="U166" s="80">
        <f t="shared" si="19"/>
        <v>0</v>
      </c>
      <c r="V166" s="81">
        <f t="shared" si="20"/>
        <v>168700</v>
      </c>
      <c r="W166" s="80">
        <f t="shared" si="21"/>
        <v>0</v>
      </c>
      <c r="Y166" s="83">
        <f t="shared" si="22"/>
        <v>168700</v>
      </c>
      <c r="Z166" s="83"/>
    </row>
    <row r="167" spans="1:26" s="85" customFormat="1" x14ac:dyDescent="0.55000000000000004">
      <c r="A167" s="53"/>
      <c r="B167" s="23" t="s">
        <v>23</v>
      </c>
      <c r="C167" s="12">
        <v>14864</v>
      </c>
      <c r="D167" s="12">
        <v>0</v>
      </c>
      <c r="E167" s="12">
        <v>3</v>
      </c>
      <c r="F167" s="12">
        <v>16</v>
      </c>
      <c r="G167" s="12">
        <v>1</v>
      </c>
      <c r="H167" s="80">
        <f t="shared" si="16"/>
        <v>316</v>
      </c>
      <c r="I167" s="83">
        <v>130</v>
      </c>
      <c r="J167" s="81">
        <f t="shared" si="17"/>
        <v>41080</v>
      </c>
      <c r="L167" s="12"/>
      <c r="M167" s="12"/>
      <c r="N167" s="12"/>
      <c r="O167" s="12"/>
      <c r="R167" s="80">
        <f t="shared" si="18"/>
        <v>0</v>
      </c>
      <c r="S167" s="80"/>
      <c r="T167" s="81"/>
      <c r="U167" s="80">
        <f t="shared" si="19"/>
        <v>0</v>
      </c>
      <c r="V167" s="81">
        <f t="shared" si="20"/>
        <v>41080</v>
      </c>
      <c r="W167" s="80">
        <f t="shared" si="21"/>
        <v>0</v>
      </c>
      <c r="Y167" s="83">
        <f t="shared" si="22"/>
        <v>41080</v>
      </c>
      <c r="Z167" s="83"/>
    </row>
    <row r="168" spans="1:26" s="85" customFormat="1" x14ac:dyDescent="0.55000000000000004">
      <c r="A168" s="53"/>
      <c r="B168" s="23" t="s">
        <v>23</v>
      </c>
      <c r="C168" s="12">
        <v>15144</v>
      </c>
      <c r="D168" s="12">
        <v>2</v>
      </c>
      <c r="E168" s="12">
        <v>2</v>
      </c>
      <c r="F168" s="12">
        <v>91</v>
      </c>
      <c r="G168" s="12">
        <v>1</v>
      </c>
      <c r="H168" s="80">
        <f t="shared" si="16"/>
        <v>1091</v>
      </c>
      <c r="I168" s="83">
        <v>130</v>
      </c>
      <c r="J168" s="81">
        <f t="shared" si="17"/>
        <v>141830</v>
      </c>
      <c r="L168" s="12"/>
      <c r="M168" s="12"/>
      <c r="N168" s="12"/>
      <c r="O168" s="12"/>
      <c r="R168" s="80">
        <f t="shared" si="18"/>
        <v>0</v>
      </c>
      <c r="S168" s="80"/>
      <c r="T168" s="81"/>
      <c r="U168" s="80">
        <f t="shared" si="19"/>
        <v>0</v>
      </c>
      <c r="V168" s="81">
        <f t="shared" si="20"/>
        <v>141830</v>
      </c>
      <c r="W168" s="80">
        <f t="shared" si="21"/>
        <v>0</v>
      </c>
      <c r="Y168" s="83">
        <f t="shared" si="22"/>
        <v>141830</v>
      </c>
      <c r="Z168" s="83"/>
    </row>
    <row r="169" spans="1:26" s="85" customFormat="1" x14ac:dyDescent="0.55000000000000004">
      <c r="A169" s="53"/>
      <c r="B169" s="23" t="s">
        <v>23</v>
      </c>
      <c r="C169" s="12">
        <v>11997</v>
      </c>
      <c r="D169" s="12">
        <v>0</v>
      </c>
      <c r="E169" s="12">
        <v>3</v>
      </c>
      <c r="F169" s="12">
        <v>57</v>
      </c>
      <c r="G169" s="12">
        <v>1</v>
      </c>
      <c r="H169" s="80">
        <f t="shared" si="16"/>
        <v>357</v>
      </c>
      <c r="I169" s="83">
        <v>150</v>
      </c>
      <c r="J169" s="81">
        <f t="shared" si="17"/>
        <v>53550</v>
      </c>
      <c r="L169" s="12"/>
      <c r="M169" s="12"/>
      <c r="N169" s="12"/>
      <c r="O169" s="12"/>
      <c r="R169" s="80">
        <f t="shared" si="18"/>
        <v>0</v>
      </c>
      <c r="S169" s="80"/>
      <c r="T169" s="81"/>
      <c r="U169" s="80">
        <f t="shared" si="19"/>
        <v>0</v>
      </c>
      <c r="V169" s="81">
        <f t="shared" si="20"/>
        <v>53550</v>
      </c>
      <c r="W169" s="80">
        <f t="shared" si="21"/>
        <v>0</v>
      </c>
      <c r="Y169" s="83">
        <f t="shared" si="22"/>
        <v>53550</v>
      </c>
      <c r="Z169" s="83"/>
    </row>
    <row r="170" spans="1:26" s="85" customFormat="1" x14ac:dyDescent="0.55000000000000004">
      <c r="A170" s="53"/>
      <c r="B170" s="23" t="s">
        <v>23</v>
      </c>
      <c r="C170" s="12">
        <v>15836</v>
      </c>
      <c r="D170" s="12">
        <v>4</v>
      </c>
      <c r="E170" s="12">
        <v>0</v>
      </c>
      <c r="F170" s="12">
        <v>43</v>
      </c>
      <c r="G170" s="12">
        <v>1</v>
      </c>
      <c r="H170" s="80">
        <f t="shared" si="16"/>
        <v>1643</v>
      </c>
      <c r="I170" s="83">
        <v>100</v>
      </c>
      <c r="J170" s="81">
        <f t="shared" si="17"/>
        <v>164300</v>
      </c>
      <c r="L170" s="12"/>
      <c r="M170" s="12"/>
      <c r="N170" s="12"/>
      <c r="O170" s="12"/>
      <c r="R170" s="80">
        <f t="shared" si="18"/>
        <v>0</v>
      </c>
      <c r="S170" s="80"/>
      <c r="T170" s="81"/>
      <c r="U170" s="80">
        <f t="shared" si="19"/>
        <v>0</v>
      </c>
      <c r="V170" s="81">
        <f t="shared" si="20"/>
        <v>164300</v>
      </c>
      <c r="W170" s="80">
        <f t="shared" si="21"/>
        <v>0</v>
      </c>
      <c r="Y170" s="83">
        <f t="shared" si="22"/>
        <v>164300</v>
      </c>
      <c r="Z170" s="83"/>
    </row>
    <row r="171" spans="1:26" s="85" customFormat="1" x14ac:dyDescent="0.55000000000000004">
      <c r="A171" s="53"/>
      <c r="B171" s="23" t="s">
        <v>23</v>
      </c>
      <c r="C171" s="12">
        <v>15833</v>
      </c>
      <c r="D171" s="12">
        <v>0</v>
      </c>
      <c r="E171" s="12">
        <v>3</v>
      </c>
      <c r="F171" s="12">
        <v>15</v>
      </c>
      <c r="G171" s="12">
        <v>1</v>
      </c>
      <c r="H171" s="80">
        <f t="shared" si="16"/>
        <v>315</v>
      </c>
      <c r="I171" s="83">
        <v>150</v>
      </c>
      <c r="J171" s="81">
        <f t="shared" si="17"/>
        <v>47250</v>
      </c>
      <c r="L171" s="12"/>
      <c r="M171" s="12"/>
      <c r="N171" s="12"/>
      <c r="O171" s="12"/>
      <c r="R171" s="80">
        <f t="shared" si="18"/>
        <v>0</v>
      </c>
      <c r="S171" s="80"/>
      <c r="T171" s="81"/>
      <c r="U171" s="80">
        <f t="shared" si="19"/>
        <v>0</v>
      </c>
      <c r="V171" s="81">
        <f t="shared" si="20"/>
        <v>47250</v>
      </c>
      <c r="W171" s="80">
        <f t="shared" si="21"/>
        <v>0</v>
      </c>
      <c r="Y171" s="83">
        <f t="shared" si="22"/>
        <v>47250</v>
      </c>
      <c r="Z171" s="83"/>
    </row>
    <row r="172" spans="1:26" s="85" customFormat="1" x14ac:dyDescent="0.55000000000000004">
      <c r="A172" s="53"/>
      <c r="B172" s="36" t="s">
        <v>159</v>
      </c>
      <c r="C172" s="12"/>
      <c r="D172" s="12">
        <v>15</v>
      </c>
      <c r="E172" s="12">
        <v>0</v>
      </c>
      <c r="F172" s="12">
        <v>0</v>
      </c>
      <c r="G172" s="12">
        <v>1</v>
      </c>
      <c r="H172" s="80">
        <f t="shared" si="16"/>
        <v>6000</v>
      </c>
      <c r="I172" s="83">
        <v>100</v>
      </c>
      <c r="J172" s="81">
        <f t="shared" si="17"/>
        <v>600000</v>
      </c>
      <c r="L172" s="12"/>
      <c r="M172" s="12"/>
      <c r="N172" s="12"/>
      <c r="O172" s="12"/>
      <c r="R172" s="80">
        <f t="shared" si="18"/>
        <v>0</v>
      </c>
      <c r="S172" s="80"/>
      <c r="T172" s="81"/>
      <c r="U172" s="80">
        <f t="shared" si="19"/>
        <v>0</v>
      </c>
      <c r="V172" s="81">
        <f t="shared" si="20"/>
        <v>600000</v>
      </c>
      <c r="W172" s="80">
        <f t="shared" si="21"/>
        <v>0</v>
      </c>
      <c r="Y172" s="83">
        <f t="shared" si="22"/>
        <v>600000</v>
      </c>
      <c r="Z172" s="83"/>
    </row>
    <row r="173" spans="1:26" s="87" customFormat="1" x14ac:dyDescent="0.55000000000000004">
      <c r="A173" s="54"/>
      <c r="B173" s="47"/>
      <c r="C173" s="48"/>
      <c r="D173" s="48"/>
      <c r="E173" s="48"/>
      <c r="F173" s="48"/>
      <c r="G173" s="48"/>
      <c r="H173" s="86"/>
      <c r="I173" s="48"/>
      <c r="J173" s="86"/>
      <c r="L173" s="48"/>
      <c r="M173" s="48"/>
      <c r="N173" s="48"/>
      <c r="O173" s="48"/>
      <c r="R173" s="86"/>
      <c r="S173" s="86"/>
      <c r="T173" s="86"/>
      <c r="U173" s="86"/>
      <c r="V173" s="86"/>
      <c r="W173" s="86"/>
      <c r="Y173" s="48"/>
      <c r="Z173" s="48"/>
    </row>
    <row r="174" spans="1:26" s="85" customFormat="1" x14ac:dyDescent="0.55000000000000004">
      <c r="A174" s="53">
        <v>36</v>
      </c>
      <c r="B174" s="23" t="s">
        <v>23</v>
      </c>
      <c r="C174" s="12">
        <v>15023</v>
      </c>
      <c r="D174" s="12">
        <v>1</v>
      </c>
      <c r="E174" s="12">
        <v>1</v>
      </c>
      <c r="F174" s="12">
        <v>5</v>
      </c>
      <c r="G174" s="12">
        <v>2</v>
      </c>
      <c r="H174" s="80">
        <f t="shared" si="16"/>
        <v>505</v>
      </c>
      <c r="I174" s="83">
        <v>150</v>
      </c>
      <c r="J174" s="81">
        <f t="shared" si="17"/>
        <v>75750</v>
      </c>
      <c r="L174" s="12" t="s">
        <v>160</v>
      </c>
      <c r="M174" s="12" t="s">
        <v>66</v>
      </c>
      <c r="N174" s="12">
        <v>2</v>
      </c>
      <c r="O174" s="12">
        <v>98</v>
      </c>
      <c r="P174" s="81">
        <v>100</v>
      </c>
      <c r="Q174" s="81">
        <v>6800</v>
      </c>
      <c r="R174" s="80">
        <f t="shared" si="18"/>
        <v>666400</v>
      </c>
      <c r="S174" s="80">
        <v>41</v>
      </c>
      <c r="T174" s="81"/>
      <c r="U174" s="80">
        <f t="shared" si="19"/>
        <v>666400</v>
      </c>
      <c r="V174" s="81">
        <f t="shared" si="20"/>
        <v>742150</v>
      </c>
      <c r="W174" s="80">
        <f t="shared" si="21"/>
        <v>742150</v>
      </c>
      <c r="Y174" s="83">
        <f t="shared" si="22"/>
        <v>742150</v>
      </c>
      <c r="Z174" s="83"/>
    </row>
    <row r="175" spans="1:26" s="85" customFormat="1" x14ac:dyDescent="0.55000000000000004">
      <c r="A175" s="53"/>
      <c r="B175" s="23"/>
      <c r="C175" s="12"/>
      <c r="D175" s="12"/>
      <c r="E175" s="12"/>
      <c r="F175" s="12"/>
      <c r="G175" s="12"/>
      <c r="H175" s="80">
        <f t="shared" si="16"/>
        <v>0</v>
      </c>
      <c r="I175" s="83"/>
      <c r="J175" s="81">
        <f t="shared" si="17"/>
        <v>0</v>
      </c>
      <c r="L175" s="12" t="s">
        <v>160</v>
      </c>
      <c r="M175" s="12" t="s">
        <v>108</v>
      </c>
      <c r="N175" s="12">
        <v>2</v>
      </c>
      <c r="O175" s="12">
        <v>167.32</v>
      </c>
      <c r="P175" s="81">
        <v>100</v>
      </c>
      <c r="Q175" s="81">
        <v>6800</v>
      </c>
      <c r="R175" s="80">
        <f t="shared" si="18"/>
        <v>1137776</v>
      </c>
      <c r="S175" s="80">
        <v>21</v>
      </c>
      <c r="T175" s="81"/>
      <c r="U175" s="80">
        <f t="shared" si="19"/>
        <v>1137776</v>
      </c>
      <c r="V175" s="81">
        <f t="shared" si="20"/>
        <v>1137776</v>
      </c>
      <c r="W175" s="80">
        <f t="shared" si="21"/>
        <v>1137776</v>
      </c>
      <c r="Y175" s="83">
        <f t="shared" si="22"/>
        <v>1137776</v>
      </c>
      <c r="Z175" s="83"/>
    </row>
    <row r="176" spans="1:26" s="85" customFormat="1" x14ac:dyDescent="0.55000000000000004">
      <c r="A176" s="53"/>
      <c r="B176" s="23"/>
      <c r="C176" s="12"/>
      <c r="D176" s="12"/>
      <c r="E176" s="12"/>
      <c r="F176" s="12"/>
      <c r="G176" s="12"/>
      <c r="H176" s="80">
        <f t="shared" si="16"/>
        <v>0</v>
      </c>
      <c r="I176" s="83"/>
      <c r="J176" s="81">
        <f t="shared" si="17"/>
        <v>0</v>
      </c>
      <c r="L176" s="12" t="s">
        <v>160</v>
      </c>
      <c r="M176" s="12" t="s">
        <v>66</v>
      </c>
      <c r="N176" s="12">
        <v>2</v>
      </c>
      <c r="O176" s="12">
        <v>72</v>
      </c>
      <c r="P176" s="81">
        <v>100</v>
      </c>
      <c r="Q176" s="81">
        <v>6800</v>
      </c>
      <c r="R176" s="80">
        <f t="shared" si="18"/>
        <v>489600</v>
      </c>
      <c r="S176" s="80">
        <v>11</v>
      </c>
      <c r="T176" s="81"/>
      <c r="U176" s="80">
        <f t="shared" si="19"/>
        <v>489600</v>
      </c>
      <c r="V176" s="81">
        <f t="shared" si="20"/>
        <v>489600</v>
      </c>
      <c r="W176" s="80">
        <f t="shared" si="21"/>
        <v>489600</v>
      </c>
      <c r="Y176" s="83">
        <f t="shared" si="22"/>
        <v>489600</v>
      </c>
      <c r="Z176" s="83"/>
    </row>
    <row r="177" spans="1:26" s="85" customFormat="1" x14ac:dyDescent="0.55000000000000004">
      <c r="A177" s="53"/>
      <c r="B177" s="23" t="s">
        <v>23</v>
      </c>
      <c r="C177" s="12">
        <v>14843</v>
      </c>
      <c r="D177" s="12">
        <v>0</v>
      </c>
      <c r="E177" s="12">
        <v>3</v>
      </c>
      <c r="F177" s="12">
        <v>23</v>
      </c>
      <c r="G177" s="12">
        <v>3</v>
      </c>
      <c r="H177" s="80">
        <f t="shared" si="16"/>
        <v>323</v>
      </c>
      <c r="I177" s="83">
        <v>150</v>
      </c>
      <c r="J177" s="81">
        <f t="shared" si="17"/>
        <v>48450</v>
      </c>
      <c r="L177" s="12"/>
      <c r="M177" s="12" t="s">
        <v>66</v>
      </c>
      <c r="N177" s="12">
        <v>3</v>
      </c>
      <c r="O177" s="12">
        <v>108.58</v>
      </c>
      <c r="P177" s="81">
        <v>100</v>
      </c>
      <c r="Q177" s="81">
        <v>6800</v>
      </c>
      <c r="R177" s="80">
        <f t="shared" si="18"/>
        <v>738344</v>
      </c>
      <c r="S177" s="80">
        <v>11</v>
      </c>
      <c r="T177" s="81"/>
      <c r="U177" s="80">
        <f t="shared" si="19"/>
        <v>738344</v>
      </c>
      <c r="V177" s="81">
        <f t="shared" si="20"/>
        <v>786794</v>
      </c>
      <c r="W177" s="80">
        <f t="shared" si="21"/>
        <v>786794</v>
      </c>
      <c r="Y177" s="83">
        <f t="shared" si="22"/>
        <v>786794</v>
      </c>
      <c r="Z177" s="83"/>
    </row>
    <row r="178" spans="1:26" s="85" customFormat="1" x14ac:dyDescent="0.55000000000000004">
      <c r="A178" s="53"/>
      <c r="B178" s="23" t="s">
        <v>23</v>
      </c>
      <c r="C178" s="12">
        <v>15932</v>
      </c>
      <c r="D178" s="12">
        <v>3</v>
      </c>
      <c r="E178" s="12">
        <v>1</v>
      </c>
      <c r="F178" s="12">
        <v>40</v>
      </c>
      <c r="G178" s="12">
        <v>1</v>
      </c>
      <c r="H178" s="80">
        <f t="shared" si="16"/>
        <v>1340</v>
      </c>
      <c r="I178" s="83">
        <v>100</v>
      </c>
      <c r="J178" s="81">
        <f t="shared" si="17"/>
        <v>134000</v>
      </c>
      <c r="L178" s="12"/>
      <c r="M178" s="12"/>
      <c r="N178" s="12"/>
      <c r="O178" s="12"/>
      <c r="R178" s="80">
        <f t="shared" si="18"/>
        <v>0</v>
      </c>
      <c r="S178" s="80"/>
      <c r="T178" s="81"/>
      <c r="U178" s="80">
        <f t="shared" si="19"/>
        <v>0</v>
      </c>
      <c r="V178" s="81">
        <f t="shared" si="20"/>
        <v>134000</v>
      </c>
      <c r="W178" s="80">
        <f t="shared" si="21"/>
        <v>0</v>
      </c>
      <c r="Y178" s="83">
        <f t="shared" si="22"/>
        <v>134000</v>
      </c>
      <c r="Z178" s="83"/>
    </row>
    <row r="179" spans="1:26" s="85" customFormat="1" x14ac:dyDescent="0.55000000000000004">
      <c r="A179" s="53"/>
      <c r="B179" s="23" t="s">
        <v>23</v>
      </c>
      <c r="C179" s="12">
        <v>15827</v>
      </c>
      <c r="D179" s="12">
        <v>5</v>
      </c>
      <c r="E179" s="12">
        <v>2</v>
      </c>
      <c r="F179" s="12">
        <v>1</v>
      </c>
      <c r="G179" s="12">
        <v>1</v>
      </c>
      <c r="H179" s="80">
        <f t="shared" si="16"/>
        <v>2201</v>
      </c>
      <c r="I179" s="83">
        <v>130</v>
      </c>
      <c r="J179" s="81">
        <f t="shared" si="17"/>
        <v>286130</v>
      </c>
      <c r="L179" s="12"/>
      <c r="M179" s="12"/>
      <c r="N179" s="12"/>
      <c r="O179" s="12"/>
      <c r="R179" s="80">
        <f t="shared" si="18"/>
        <v>0</v>
      </c>
      <c r="S179" s="80"/>
      <c r="T179" s="81"/>
      <c r="U179" s="80">
        <f t="shared" si="19"/>
        <v>0</v>
      </c>
      <c r="V179" s="81">
        <f t="shared" si="20"/>
        <v>286130</v>
      </c>
      <c r="W179" s="80">
        <f t="shared" si="21"/>
        <v>0</v>
      </c>
      <c r="Y179" s="83">
        <f t="shared" si="22"/>
        <v>286130</v>
      </c>
      <c r="Z179" s="83"/>
    </row>
    <row r="180" spans="1:26" s="85" customFormat="1" x14ac:dyDescent="0.55000000000000004">
      <c r="A180" s="53"/>
      <c r="B180" s="23" t="s">
        <v>23</v>
      </c>
      <c r="C180" s="12">
        <v>15083</v>
      </c>
      <c r="D180" s="12">
        <v>0</v>
      </c>
      <c r="E180" s="12">
        <v>3</v>
      </c>
      <c r="F180" s="12">
        <v>11</v>
      </c>
      <c r="G180" s="12">
        <v>1</v>
      </c>
      <c r="H180" s="80">
        <f t="shared" si="16"/>
        <v>311</v>
      </c>
      <c r="I180" s="83">
        <v>130</v>
      </c>
      <c r="J180" s="81">
        <f t="shared" si="17"/>
        <v>40430</v>
      </c>
      <c r="L180" s="12"/>
      <c r="M180" s="12"/>
      <c r="N180" s="12"/>
      <c r="O180" s="12"/>
      <c r="R180" s="80">
        <f t="shared" si="18"/>
        <v>0</v>
      </c>
      <c r="S180" s="80"/>
      <c r="T180" s="81"/>
      <c r="U180" s="80">
        <f t="shared" si="19"/>
        <v>0</v>
      </c>
      <c r="V180" s="81">
        <f t="shared" si="20"/>
        <v>40430</v>
      </c>
      <c r="W180" s="80">
        <f t="shared" si="21"/>
        <v>0</v>
      </c>
      <c r="Y180" s="83">
        <f t="shared" si="22"/>
        <v>40430</v>
      </c>
      <c r="Z180" s="83"/>
    </row>
    <row r="181" spans="1:26" s="85" customFormat="1" x14ac:dyDescent="0.55000000000000004">
      <c r="A181" s="53"/>
      <c r="B181" s="23" t="s">
        <v>23</v>
      </c>
      <c r="C181" s="12">
        <v>15453</v>
      </c>
      <c r="D181" s="12">
        <v>1</v>
      </c>
      <c r="E181" s="12">
        <v>2</v>
      </c>
      <c r="F181" s="12">
        <v>53</v>
      </c>
      <c r="G181" s="12">
        <v>1</v>
      </c>
      <c r="H181" s="80">
        <f t="shared" si="16"/>
        <v>653</v>
      </c>
      <c r="I181" s="83">
        <v>100</v>
      </c>
      <c r="J181" s="81">
        <f t="shared" si="17"/>
        <v>65300</v>
      </c>
      <c r="L181" s="12"/>
      <c r="M181" s="12"/>
      <c r="N181" s="12"/>
      <c r="O181" s="12"/>
      <c r="R181" s="80">
        <f t="shared" si="18"/>
        <v>0</v>
      </c>
      <c r="S181" s="80"/>
      <c r="T181" s="81"/>
      <c r="U181" s="80">
        <f t="shared" si="19"/>
        <v>0</v>
      </c>
      <c r="V181" s="81">
        <f t="shared" si="20"/>
        <v>65300</v>
      </c>
      <c r="W181" s="80">
        <f t="shared" si="21"/>
        <v>0</v>
      </c>
      <c r="Y181" s="83">
        <f t="shared" si="22"/>
        <v>65300</v>
      </c>
      <c r="Z181" s="83"/>
    </row>
    <row r="182" spans="1:26" s="85" customFormat="1" x14ac:dyDescent="0.55000000000000004">
      <c r="A182" s="53"/>
      <c r="B182" s="23" t="s">
        <v>23</v>
      </c>
      <c r="C182" s="12">
        <v>15691</v>
      </c>
      <c r="D182" s="12">
        <v>0</v>
      </c>
      <c r="E182" s="12">
        <v>2</v>
      </c>
      <c r="F182" s="12">
        <v>11</v>
      </c>
      <c r="G182" s="12">
        <v>1</v>
      </c>
      <c r="H182" s="80">
        <f t="shared" si="16"/>
        <v>211</v>
      </c>
      <c r="I182" s="83">
        <v>100</v>
      </c>
      <c r="J182" s="81">
        <f t="shared" si="17"/>
        <v>21100</v>
      </c>
      <c r="L182" s="12"/>
      <c r="M182" s="12"/>
      <c r="N182" s="12"/>
      <c r="O182" s="12"/>
      <c r="R182" s="80">
        <f t="shared" si="18"/>
        <v>0</v>
      </c>
      <c r="S182" s="80"/>
      <c r="T182" s="81"/>
      <c r="U182" s="80">
        <f t="shared" si="19"/>
        <v>0</v>
      </c>
      <c r="V182" s="81">
        <f t="shared" si="20"/>
        <v>21100</v>
      </c>
      <c r="W182" s="80">
        <f t="shared" si="21"/>
        <v>0</v>
      </c>
      <c r="Y182" s="83">
        <f t="shared" si="22"/>
        <v>21100</v>
      </c>
      <c r="Z182" s="83"/>
    </row>
    <row r="183" spans="1:26" s="85" customFormat="1" x14ac:dyDescent="0.55000000000000004">
      <c r="A183" s="53"/>
      <c r="B183" s="23" t="s">
        <v>23</v>
      </c>
      <c r="C183" s="12">
        <v>15458</v>
      </c>
      <c r="D183" s="12">
        <v>3</v>
      </c>
      <c r="E183" s="12">
        <v>1</v>
      </c>
      <c r="F183" s="12">
        <v>47</v>
      </c>
      <c r="G183" s="12">
        <v>1</v>
      </c>
      <c r="H183" s="80">
        <f t="shared" si="16"/>
        <v>1347</v>
      </c>
      <c r="I183" s="83">
        <v>100</v>
      </c>
      <c r="J183" s="81">
        <f t="shared" si="17"/>
        <v>134700</v>
      </c>
      <c r="L183" s="12"/>
      <c r="M183" s="12"/>
      <c r="N183" s="12"/>
      <c r="O183" s="12"/>
      <c r="R183" s="80">
        <f t="shared" si="18"/>
        <v>0</v>
      </c>
      <c r="S183" s="80"/>
      <c r="T183" s="81"/>
      <c r="U183" s="80">
        <f t="shared" si="19"/>
        <v>0</v>
      </c>
      <c r="V183" s="81">
        <f t="shared" si="20"/>
        <v>134700</v>
      </c>
      <c r="W183" s="80">
        <f t="shared" si="21"/>
        <v>0</v>
      </c>
      <c r="Y183" s="83">
        <f t="shared" si="22"/>
        <v>134700</v>
      </c>
      <c r="Z183" s="83"/>
    </row>
    <row r="184" spans="1:26" s="87" customFormat="1" x14ac:dyDescent="0.55000000000000004">
      <c r="A184" s="54"/>
      <c r="B184" s="47"/>
      <c r="C184" s="48"/>
      <c r="D184" s="48"/>
      <c r="E184" s="48"/>
      <c r="F184" s="48"/>
      <c r="G184" s="48"/>
      <c r="H184" s="86"/>
      <c r="I184" s="48"/>
      <c r="J184" s="86"/>
      <c r="L184" s="48"/>
      <c r="M184" s="48"/>
      <c r="N184" s="48"/>
      <c r="O184" s="48"/>
      <c r="R184" s="86"/>
      <c r="S184" s="86"/>
      <c r="T184" s="86"/>
      <c r="U184" s="86"/>
      <c r="V184" s="86"/>
      <c r="W184" s="86"/>
      <c r="Y184" s="48"/>
      <c r="Z184" s="48"/>
    </row>
    <row r="185" spans="1:26" s="85" customFormat="1" x14ac:dyDescent="0.55000000000000004">
      <c r="A185" s="53">
        <v>37</v>
      </c>
      <c r="B185" s="27" t="s">
        <v>23</v>
      </c>
      <c r="C185" s="26">
        <v>15790</v>
      </c>
      <c r="D185" s="26">
        <v>1</v>
      </c>
      <c r="E185" s="26">
        <v>0</v>
      </c>
      <c r="F185" s="26">
        <v>97</v>
      </c>
      <c r="G185" s="12">
        <v>1</v>
      </c>
      <c r="H185" s="80">
        <f t="shared" si="16"/>
        <v>497</v>
      </c>
      <c r="I185" s="83">
        <v>100</v>
      </c>
      <c r="J185" s="81">
        <f t="shared" si="17"/>
        <v>49700</v>
      </c>
      <c r="L185" s="26"/>
      <c r="M185" s="26"/>
      <c r="N185" s="26"/>
      <c r="O185" s="26"/>
      <c r="R185" s="80">
        <f t="shared" si="18"/>
        <v>0</v>
      </c>
      <c r="S185" s="96"/>
      <c r="T185" s="81"/>
      <c r="U185" s="80">
        <f t="shared" si="19"/>
        <v>0</v>
      </c>
      <c r="V185" s="81">
        <f t="shared" si="20"/>
        <v>49700</v>
      </c>
      <c r="W185" s="80">
        <f t="shared" si="21"/>
        <v>0</v>
      </c>
      <c r="Y185" s="83">
        <f t="shared" si="22"/>
        <v>49700</v>
      </c>
      <c r="Z185" s="83"/>
    </row>
    <row r="186" spans="1:26" s="85" customFormat="1" x14ac:dyDescent="0.55000000000000004">
      <c r="A186" s="53"/>
      <c r="B186" s="27" t="s">
        <v>23</v>
      </c>
      <c r="C186" s="26">
        <v>15920</v>
      </c>
      <c r="D186" s="26">
        <v>1</v>
      </c>
      <c r="E186" s="26">
        <v>0</v>
      </c>
      <c r="F186" s="26">
        <v>67</v>
      </c>
      <c r="G186" s="12">
        <v>1</v>
      </c>
      <c r="H186" s="80">
        <f t="shared" si="16"/>
        <v>467</v>
      </c>
      <c r="I186" s="83">
        <v>100</v>
      </c>
      <c r="J186" s="81">
        <f t="shared" si="17"/>
        <v>46700</v>
      </c>
      <c r="L186" s="26"/>
      <c r="M186" s="26"/>
      <c r="N186" s="26"/>
      <c r="O186" s="26"/>
      <c r="R186" s="80">
        <f t="shared" si="18"/>
        <v>0</v>
      </c>
      <c r="S186" s="96"/>
      <c r="T186" s="81"/>
      <c r="U186" s="80">
        <f t="shared" si="19"/>
        <v>0</v>
      </c>
      <c r="V186" s="81">
        <f t="shared" si="20"/>
        <v>46700</v>
      </c>
      <c r="W186" s="80">
        <f t="shared" si="21"/>
        <v>0</v>
      </c>
      <c r="Y186" s="83">
        <f t="shared" si="22"/>
        <v>46700</v>
      </c>
      <c r="Z186" s="83"/>
    </row>
    <row r="187" spans="1:26" s="87" customFormat="1" x14ac:dyDescent="0.55000000000000004">
      <c r="A187" s="54"/>
      <c r="B187" s="47"/>
      <c r="C187" s="48"/>
      <c r="D187" s="48"/>
      <c r="E187" s="48"/>
      <c r="F187" s="48"/>
      <c r="G187" s="48"/>
      <c r="H187" s="86"/>
      <c r="I187" s="48"/>
      <c r="J187" s="86"/>
      <c r="L187" s="48"/>
      <c r="M187" s="48"/>
      <c r="N187" s="48"/>
      <c r="O187" s="48"/>
      <c r="R187" s="86"/>
      <c r="S187" s="86"/>
      <c r="T187" s="86"/>
      <c r="U187" s="86"/>
      <c r="V187" s="86"/>
      <c r="W187" s="86"/>
      <c r="Y187" s="48"/>
      <c r="Z187" s="48"/>
    </row>
    <row r="188" spans="1:26" s="85" customFormat="1" x14ac:dyDescent="0.55000000000000004">
      <c r="A188" s="53">
        <v>38</v>
      </c>
      <c r="B188" s="23" t="s">
        <v>23</v>
      </c>
      <c r="C188" s="12">
        <v>15777</v>
      </c>
      <c r="D188" s="12">
        <v>1</v>
      </c>
      <c r="E188" s="12">
        <v>0</v>
      </c>
      <c r="F188" s="12">
        <v>16</v>
      </c>
      <c r="G188" s="12">
        <v>2</v>
      </c>
      <c r="H188" s="80">
        <f t="shared" si="16"/>
        <v>416</v>
      </c>
      <c r="I188" s="83">
        <v>130</v>
      </c>
      <c r="J188" s="81">
        <f t="shared" si="17"/>
        <v>54080</v>
      </c>
      <c r="L188" s="12" t="s">
        <v>160</v>
      </c>
      <c r="M188" s="12" t="s">
        <v>66</v>
      </c>
      <c r="N188" s="12">
        <v>2</v>
      </c>
      <c r="O188" s="12">
        <v>165</v>
      </c>
      <c r="P188" s="81">
        <v>100</v>
      </c>
      <c r="Q188" s="81">
        <v>6800</v>
      </c>
      <c r="R188" s="80">
        <f t="shared" si="18"/>
        <v>1122000</v>
      </c>
      <c r="S188" s="80">
        <v>38</v>
      </c>
      <c r="T188" s="81"/>
      <c r="U188" s="80">
        <f t="shared" si="19"/>
        <v>1122000</v>
      </c>
      <c r="V188" s="81">
        <f t="shared" si="20"/>
        <v>1176080</v>
      </c>
      <c r="W188" s="80">
        <f t="shared" si="21"/>
        <v>1176080</v>
      </c>
      <c r="Y188" s="83">
        <f t="shared" si="22"/>
        <v>1176080</v>
      </c>
      <c r="Z188" s="83"/>
    </row>
    <row r="189" spans="1:26" s="85" customFormat="1" x14ac:dyDescent="0.55000000000000004">
      <c r="A189" s="53"/>
      <c r="B189" s="23"/>
      <c r="C189" s="12"/>
      <c r="D189" s="12"/>
      <c r="E189" s="12"/>
      <c r="F189" s="12"/>
      <c r="G189" s="12"/>
      <c r="H189" s="80">
        <f t="shared" si="16"/>
        <v>0</v>
      </c>
      <c r="I189" s="83"/>
      <c r="J189" s="81">
        <f t="shared" si="17"/>
        <v>0</v>
      </c>
      <c r="L189" s="12"/>
      <c r="M189" s="12" t="s">
        <v>161</v>
      </c>
      <c r="N189" s="12">
        <v>2</v>
      </c>
      <c r="O189" s="12">
        <v>12</v>
      </c>
      <c r="P189" s="81">
        <v>100</v>
      </c>
      <c r="Q189" s="81">
        <v>6800</v>
      </c>
      <c r="R189" s="80">
        <f t="shared" si="18"/>
        <v>81600</v>
      </c>
      <c r="S189" s="80">
        <v>31</v>
      </c>
      <c r="T189" s="81"/>
      <c r="U189" s="80">
        <f t="shared" si="19"/>
        <v>81600</v>
      </c>
      <c r="V189" s="81">
        <f t="shared" si="20"/>
        <v>81600</v>
      </c>
      <c r="W189" s="80">
        <f t="shared" si="21"/>
        <v>81600</v>
      </c>
      <c r="Y189" s="83">
        <f t="shared" si="22"/>
        <v>81600</v>
      </c>
      <c r="Z189" s="83"/>
    </row>
    <row r="190" spans="1:26" s="85" customFormat="1" x14ac:dyDescent="0.55000000000000004">
      <c r="A190" s="53"/>
      <c r="B190" s="23"/>
      <c r="C190" s="12"/>
      <c r="D190" s="12"/>
      <c r="E190" s="12"/>
      <c r="F190" s="12"/>
      <c r="G190" s="12"/>
      <c r="H190" s="80">
        <f t="shared" si="16"/>
        <v>0</v>
      </c>
      <c r="I190" s="83"/>
      <c r="J190" s="81">
        <f t="shared" si="17"/>
        <v>0</v>
      </c>
      <c r="L190" s="12"/>
      <c r="M190" s="12" t="s">
        <v>66</v>
      </c>
      <c r="N190" s="12">
        <v>2</v>
      </c>
      <c r="O190" s="12">
        <v>48</v>
      </c>
      <c r="P190" s="81">
        <v>100</v>
      </c>
      <c r="Q190" s="81">
        <v>6800</v>
      </c>
      <c r="R190" s="80">
        <f t="shared" si="18"/>
        <v>326400</v>
      </c>
      <c r="S190" s="80">
        <v>3</v>
      </c>
      <c r="T190" s="81"/>
      <c r="U190" s="80">
        <f t="shared" si="19"/>
        <v>326400</v>
      </c>
      <c r="V190" s="81">
        <f t="shared" si="20"/>
        <v>326400</v>
      </c>
      <c r="W190" s="80">
        <f t="shared" si="21"/>
        <v>326400</v>
      </c>
      <c r="Y190" s="83">
        <f t="shared" si="22"/>
        <v>326400</v>
      </c>
      <c r="Z190" s="83"/>
    </row>
    <row r="191" spans="1:26" s="85" customFormat="1" x14ac:dyDescent="0.55000000000000004">
      <c r="A191" s="53"/>
      <c r="B191" s="23" t="s">
        <v>23</v>
      </c>
      <c r="C191" s="12">
        <v>16007</v>
      </c>
      <c r="D191" s="12">
        <v>2</v>
      </c>
      <c r="E191" s="12">
        <v>0</v>
      </c>
      <c r="F191" s="12">
        <v>57</v>
      </c>
      <c r="G191" s="12">
        <v>1</v>
      </c>
      <c r="H191" s="80">
        <f t="shared" si="16"/>
        <v>857</v>
      </c>
      <c r="I191" s="83">
        <v>100</v>
      </c>
      <c r="J191" s="81">
        <f t="shared" si="17"/>
        <v>85700</v>
      </c>
      <c r="L191" s="12"/>
      <c r="M191" s="12"/>
      <c r="N191" s="12"/>
      <c r="O191" s="12"/>
      <c r="R191" s="80">
        <f t="shared" si="18"/>
        <v>0</v>
      </c>
      <c r="S191" s="80"/>
      <c r="T191" s="81"/>
      <c r="U191" s="80">
        <f t="shared" si="19"/>
        <v>0</v>
      </c>
      <c r="V191" s="81">
        <f t="shared" si="20"/>
        <v>85700</v>
      </c>
      <c r="W191" s="80">
        <f t="shared" si="21"/>
        <v>0</v>
      </c>
      <c r="Y191" s="83">
        <f t="shared" si="22"/>
        <v>85700</v>
      </c>
      <c r="Z191" s="83"/>
    </row>
    <row r="192" spans="1:26" s="87" customFormat="1" x14ac:dyDescent="0.55000000000000004">
      <c r="A192" s="54"/>
      <c r="B192" s="47"/>
      <c r="C192" s="48"/>
      <c r="D192" s="48"/>
      <c r="E192" s="48"/>
      <c r="F192" s="48"/>
      <c r="G192" s="48"/>
      <c r="H192" s="86"/>
      <c r="I192" s="48"/>
      <c r="J192" s="86"/>
      <c r="L192" s="48"/>
      <c r="M192" s="48"/>
      <c r="N192" s="48"/>
      <c r="O192" s="48"/>
      <c r="R192" s="86"/>
      <c r="S192" s="86"/>
      <c r="T192" s="86"/>
      <c r="U192" s="86"/>
      <c r="V192" s="86"/>
      <c r="W192" s="86"/>
      <c r="Y192" s="48"/>
      <c r="Z192" s="48"/>
    </row>
    <row r="193" spans="1:26" s="85" customFormat="1" x14ac:dyDescent="0.55000000000000004">
      <c r="A193" s="53">
        <v>39</v>
      </c>
      <c r="B193" s="23" t="s">
        <v>23</v>
      </c>
      <c r="C193" s="12">
        <v>15026</v>
      </c>
      <c r="D193" s="12">
        <v>0</v>
      </c>
      <c r="E193" s="12">
        <v>2</v>
      </c>
      <c r="F193" s="12">
        <v>20</v>
      </c>
      <c r="G193" s="12">
        <v>2</v>
      </c>
      <c r="H193" s="80">
        <f t="shared" si="16"/>
        <v>220</v>
      </c>
      <c r="I193" s="83">
        <v>150</v>
      </c>
      <c r="J193" s="81">
        <f t="shared" si="17"/>
        <v>33000</v>
      </c>
      <c r="L193" s="12" t="s">
        <v>160</v>
      </c>
      <c r="M193" s="12" t="s">
        <v>66</v>
      </c>
      <c r="N193" s="12">
        <v>2</v>
      </c>
      <c r="O193" s="12">
        <v>136</v>
      </c>
      <c r="P193" s="81">
        <v>100</v>
      </c>
      <c r="Q193" s="81">
        <v>6800</v>
      </c>
      <c r="R193" s="80">
        <f t="shared" si="18"/>
        <v>924800</v>
      </c>
      <c r="S193" s="80">
        <v>31</v>
      </c>
      <c r="T193" s="81"/>
      <c r="U193" s="80">
        <f t="shared" si="19"/>
        <v>924800</v>
      </c>
      <c r="V193" s="81">
        <f t="shared" si="20"/>
        <v>957800</v>
      </c>
      <c r="W193" s="80">
        <f t="shared" si="21"/>
        <v>957800</v>
      </c>
      <c r="Y193" s="83">
        <f t="shared" si="22"/>
        <v>957800</v>
      </c>
      <c r="Z193" s="83"/>
    </row>
    <row r="194" spans="1:26" s="85" customFormat="1" x14ac:dyDescent="0.55000000000000004">
      <c r="A194" s="53"/>
      <c r="B194" s="23"/>
      <c r="C194" s="12"/>
      <c r="D194" s="12"/>
      <c r="E194" s="12"/>
      <c r="F194" s="12"/>
      <c r="G194" s="12"/>
      <c r="H194" s="80">
        <f t="shared" si="16"/>
        <v>0</v>
      </c>
      <c r="I194" s="83"/>
      <c r="J194" s="81">
        <f t="shared" si="17"/>
        <v>0</v>
      </c>
      <c r="L194" s="12"/>
      <c r="M194" s="12" t="s">
        <v>161</v>
      </c>
      <c r="N194" s="12">
        <v>2</v>
      </c>
      <c r="O194" s="12">
        <v>8.75</v>
      </c>
      <c r="P194" s="81">
        <v>100</v>
      </c>
      <c r="Q194" s="81">
        <v>6800</v>
      </c>
      <c r="R194" s="80">
        <f t="shared" si="18"/>
        <v>59500</v>
      </c>
      <c r="S194" s="80">
        <v>31</v>
      </c>
      <c r="T194" s="81"/>
      <c r="U194" s="80">
        <f t="shared" si="19"/>
        <v>59500</v>
      </c>
      <c r="V194" s="81">
        <f t="shared" si="20"/>
        <v>59500</v>
      </c>
      <c r="W194" s="80">
        <f t="shared" si="21"/>
        <v>59500</v>
      </c>
      <c r="Y194" s="83">
        <f t="shared" si="22"/>
        <v>59500</v>
      </c>
      <c r="Z194" s="83"/>
    </row>
    <row r="195" spans="1:26" s="85" customFormat="1" x14ac:dyDescent="0.55000000000000004">
      <c r="A195" s="53"/>
      <c r="B195" s="23" t="s">
        <v>23</v>
      </c>
      <c r="C195" s="12">
        <v>15093</v>
      </c>
      <c r="D195" s="12">
        <v>1</v>
      </c>
      <c r="E195" s="12">
        <v>0</v>
      </c>
      <c r="F195" s="12">
        <v>12</v>
      </c>
      <c r="G195" s="12">
        <v>1</v>
      </c>
      <c r="H195" s="80">
        <f t="shared" si="16"/>
        <v>412</v>
      </c>
      <c r="I195" s="83">
        <v>100</v>
      </c>
      <c r="J195" s="81">
        <f t="shared" si="17"/>
        <v>41200</v>
      </c>
      <c r="L195" s="12"/>
      <c r="M195" s="12"/>
      <c r="N195" s="12"/>
      <c r="O195" s="12"/>
      <c r="R195" s="80">
        <f t="shared" si="18"/>
        <v>0</v>
      </c>
      <c r="S195" s="80"/>
      <c r="T195" s="81"/>
      <c r="U195" s="80">
        <f t="shared" si="19"/>
        <v>0</v>
      </c>
      <c r="V195" s="81">
        <f t="shared" si="20"/>
        <v>41200</v>
      </c>
      <c r="W195" s="80">
        <f t="shared" si="21"/>
        <v>0</v>
      </c>
      <c r="Y195" s="83">
        <f t="shared" si="22"/>
        <v>41200</v>
      </c>
      <c r="Z195" s="83"/>
    </row>
    <row r="196" spans="1:26" s="85" customFormat="1" x14ac:dyDescent="0.55000000000000004">
      <c r="A196" s="53"/>
      <c r="B196" s="23" t="s">
        <v>23</v>
      </c>
      <c r="C196" s="12">
        <v>16037</v>
      </c>
      <c r="D196" s="12">
        <v>3</v>
      </c>
      <c r="E196" s="12">
        <v>1</v>
      </c>
      <c r="F196" s="12">
        <v>22</v>
      </c>
      <c r="G196" s="12">
        <v>1</v>
      </c>
      <c r="H196" s="80">
        <f t="shared" si="16"/>
        <v>1322</v>
      </c>
      <c r="I196" s="83">
        <v>100</v>
      </c>
      <c r="J196" s="81">
        <f t="shared" si="17"/>
        <v>132200</v>
      </c>
      <c r="L196" s="12"/>
      <c r="M196" s="12"/>
      <c r="N196" s="12"/>
      <c r="O196" s="12"/>
      <c r="R196" s="80">
        <f t="shared" si="18"/>
        <v>0</v>
      </c>
      <c r="S196" s="80"/>
      <c r="T196" s="81"/>
      <c r="U196" s="80">
        <f t="shared" si="19"/>
        <v>0</v>
      </c>
      <c r="V196" s="81">
        <f t="shared" si="20"/>
        <v>132200</v>
      </c>
      <c r="W196" s="80">
        <f t="shared" si="21"/>
        <v>0</v>
      </c>
      <c r="Y196" s="83">
        <f t="shared" si="22"/>
        <v>132200</v>
      </c>
      <c r="Z196" s="83"/>
    </row>
    <row r="197" spans="1:26" s="85" customFormat="1" x14ac:dyDescent="0.55000000000000004">
      <c r="A197" s="53"/>
      <c r="B197" s="23" t="s">
        <v>23</v>
      </c>
      <c r="C197" s="12">
        <v>15762</v>
      </c>
      <c r="D197" s="12">
        <v>0</v>
      </c>
      <c r="E197" s="12">
        <v>3</v>
      </c>
      <c r="F197" s="12">
        <v>5</v>
      </c>
      <c r="G197" s="12">
        <v>1</v>
      </c>
      <c r="H197" s="80">
        <f t="shared" si="16"/>
        <v>305</v>
      </c>
      <c r="I197" s="83">
        <v>100</v>
      </c>
      <c r="J197" s="81">
        <f t="shared" si="17"/>
        <v>30500</v>
      </c>
      <c r="L197" s="12"/>
      <c r="M197" s="12"/>
      <c r="N197" s="12"/>
      <c r="O197" s="12"/>
      <c r="R197" s="80">
        <f t="shared" si="18"/>
        <v>0</v>
      </c>
      <c r="S197" s="80"/>
      <c r="T197" s="81"/>
      <c r="U197" s="80">
        <f t="shared" si="19"/>
        <v>0</v>
      </c>
      <c r="V197" s="81">
        <f t="shared" si="20"/>
        <v>30500</v>
      </c>
      <c r="W197" s="80">
        <f t="shared" si="21"/>
        <v>0</v>
      </c>
      <c r="Y197" s="83">
        <f t="shared" si="22"/>
        <v>30500</v>
      </c>
      <c r="Z197" s="83"/>
    </row>
    <row r="198" spans="1:26" s="85" customFormat="1" x14ac:dyDescent="0.55000000000000004">
      <c r="A198" s="53"/>
      <c r="B198" s="23" t="s">
        <v>23</v>
      </c>
      <c r="C198" s="12">
        <v>15864</v>
      </c>
      <c r="D198" s="12">
        <v>2</v>
      </c>
      <c r="E198" s="12">
        <v>0</v>
      </c>
      <c r="F198" s="12">
        <v>37</v>
      </c>
      <c r="G198" s="12">
        <v>1</v>
      </c>
      <c r="H198" s="80">
        <f t="shared" si="16"/>
        <v>837</v>
      </c>
      <c r="I198" s="83">
        <v>150</v>
      </c>
      <c r="J198" s="81">
        <f t="shared" si="17"/>
        <v>125550</v>
      </c>
      <c r="L198" s="12"/>
      <c r="M198" s="12"/>
      <c r="N198" s="12"/>
      <c r="O198" s="12"/>
      <c r="R198" s="80">
        <f t="shared" si="18"/>
        <v>0</v>
      </c>
      <c r="S198" s="80"/>
      <c r="T198" s="81"/>
      <c r="U198" s="80">
        <f t="shared" si="19"/>
        <v>0</v>
      </c>
      <c r="V198" s="81">
        <f t="shared" si="20"/>
        <v>125550</v>
      </c>
      <c r="W198" s="80">
        <f t="shared" si="21"/>
        <v>0</v>
      </c>
      <c r="Y198" s="83">
        <f t="shared" si="22"/>
        <v>125550</v>
      </c>
      <c r="Z198" s="83"/>
    </row>
    <row r="199" spans="1:26" s="85" customFormat="1" x14ac:dyDescent="0.55000000000000004">
      <c r="A199" s="53"/>
      <c r="B199" s="23" t="s">
        <v>23</v>
      </c>
      <c r="C199" s="12">
        <v>14845</v>
      </c>
      <c r="D199" s="12">
        <v>0</v>
      </c>
      <c r="E199" s="12">
        <v>3</v>
      </c>
      <c r="F199" s="12">
        <v>47</v>
      </c>
      <c r="G199" s="12">
        <v>1</v>
      </c>
      <c r="H199" s="80">
        <f t="shared" si="16"/>
        <v>347</v>
      </c>
      <c r="I199" s="83">
        <v>150</v>
      </c>
      <c r="J199" s="81">
        <f t="shared" si="17"/>
        <v>52050</v>
      </c>
      <c r="L199" s="12"/>
      <c r="M199" s="12"/>
      <c r="N199" s="12"/>
      <c r="O199" s="12"/>
      <c r="R199" s="80">
        <f t="shared" si="18"/>
        <v>0</v>
      </c>
      <c r="S199" s="80"/>
      <c r="T199" s="81"/>
      <c r="U199" s="80">
        <f t="shared" si="19"/>
        <v>0</v>
      </c>
      <c r="V199" s="81">
        <f t="shared" si="20"/>
        <v>52050</v>
      </c>
      <c r="W199" s="80">
        <f t="shared" si="21"/>
        <v>0</v>
      </c>
      <c r="Y199" s="83">
        <f t="shared" si="22"/>
        <v>52050</v>
      </c>
      <c r="Z199" s="83"/>
    </row>
    <row r="200" spans="1:26" s="85" customFormat="1" x14ac:dyDescent="0.55000000000000004">
      <c r="A200" s="53"/>
      <c r="B200" s="23" t="s">
        <v>23</v>
      </c>
      <c r="C200" s="12">
        <v>15097</v>
      </c>
      <c r="D200" s="12">
        <v>1</v>
      </c>
      <c r="E200" s="12">
        <v>3</v>
      </c>
      <c r="F200" s="12">
        <v>90</v>
      </c>
      <c r="G200" s="12">
        <v>1</v>
      </c>
      <c r="H200" s="80">
        <f t="shared" si="16"/>
        <v>790</v>
      </c>
      <c r="I200" s="83">
        <v>100</v>
      </c>
      <c r="J200" s="81">
        <f t="shared" si="17"/>
        <v>79000</v>
      </c>
      <c r="L200" s="12"/>
      <c r="M200" s="12"/>
      <c r="N200" s="12"/>
      <c r="O200" s="12"/>
      <c r="R200" s="80">
        <f t="shared" si="18"/>
        <v>0</v>
      </c>
      <c r="S200" s="80"/>
      <c r="T200" s="81"/>
      <c r="U200" s="80">
        <f t="shared" si="19"/>
        <v>0</v>
      </c>
      <c r="V200" s="81">
        <f t="shared" si="20"/>
        <v>79000</v>
      </c>
      <c r="W200" s="80">
        <f t="shared" si="21"/>
        <v>0</v>
      </c>
      <c r="Y200" s="83">
        <f t="shared" si="22"/>
        <v>79000</v>
      </c>
      <c r="Z200" s="83"/>
    </row>
    <row r="201" spans="1:26" s="87" customFormat="1" x14ac:dyDescent="0.55000000000000004">
      <c r="A201" s="54"/>
      <c r="B201" s="47"/>
      <c r="C201" s="48"/>
      <c r="D201" s="48"/>
      <c r="E201" s="48"/>
      <c r="F201" s="48"/>
      <c r="G201" s="48"/>
      <c r="H201" s="86"/>
      <c r="I201" s="48"/>
      <c r="J201" s="86"/>
      <c r="L201" s="48"/>
      <c r="M201" s="48"/>
      <c r="N201" s="48"/>
      <c r="O201" s="48"/>
      <c r="R201" s="86"/>
      <c r="S201" s="86"/>
      <c r="T201" s="86"/>
      <c r="U201" s="86"/>
      <c r="V201" s="86"/>
      <c r="W201" s="86"/>
      <c r="Y201" s="48"/>
      <c r="Z201" s="48"/>
    </row>
    <row r="202" spans="1:26" s="85" customFormat="1" x14ac:dyDescent="0.55000000000000004">
      <c r="A202" s="53">
        <v>40</v>
      </c>
      <c r="B202" s="23" t="s">
        <v>23</v>
      </c>
      <c r="C202" s="12">
        <v>14914</v>
      </c>
      <c r="D202" s="12">
        <v>0</v>
      </c>
      <c r="E202" s="12">
        <v>2</v>
      </c>
      <c r="F202" s="12">
        <v>81</v>
      </c>
      <c r="G202" s="12">
        <v>2</v>
      </c>
      <c r="H202" s="80">
        <f t="shared" ref="H202:H264" si="23">+(D202*400)+(E202*100)+F202</f>
        <v>281</v>
      </c>
      <c r="I202" s="83">
        <v>150</v>
      </c>
      <c r="J202" s="81">
        <f t="shared" ref="J202:J264" si="24">H202*I202</f>
        <v>42150</v>
      </c>
      <c r="L202" s="12" t="s">
        <v>160</v>
      </c>
      <c r="M202" s="12" t="s">
        <v>66</v>
      </c>
      <c r="N202" s="12">
        <v>2</v>
      </c>
      <c r="O202" s="12">
        <v>104.31</v>
      </c>
      <c r="P202" s="81">
        <v>100</v>
      </c>
      <c r="Q202" s="81">
        <v>6800</v>
      </c>
      <c r="R202" s="80">
        <f t="shared" ref="R202:R264" si="25">O202*Q202</f>
        <v>709308</v>
      </c>
      <c r="S202" s="80">
        <v>26</v>
      </c>
      <c r="T202" s="81"/>
      <c r="U202" s="80">
        <f t="shared" ref="U202:U264" si="26">R202*(100-T202)/100</f>
        <v>709308</v>
      </c>
      <c r="V202" s="81">
        <f t="shared" ref="V202:V264" si="27">J202+U202</f>
        <v>751458</v>
      </c>
      <c r="W202" s="80">
        <f t="shared" ref="W202:W264" si="28">V202*P202/100</f>
        <v>751458</v>
      </c>
      <c r="Y202" s="83">
        <f t="shared" ref="Y202:Y264" si="29">J202+U202</f>
        <v>751458</v>
      </c>
      <c r="Z202" s="83"/>
    </row>
    <row r="203" spans="1:26" s="85" customFormat="1" x14ac:dyDescent="0.55000000000000004">
      <c r="A203" s="53"/>
      <c r="B203" s="23"/>
      <c r="C203" s="12"/>
      <c r="D203" s="12"/>
      <c r="E203" s="12"/>
      <c r="F203" s="12"/>
      <c r="G203" s="12"/>
      <c r="H203" s="80">
        <f t="shared" si="23"/>
        <v>0</v>
      </c>
      <c r="I203" s="83"/>
      <c r="J203" s="81">
        <f t="shared" si="24"/>
        <v>0</v>
      </c>
      <c r="L203" s="12"/>
      <c r="M203" s="12" t="s">
        <v>161</v>
      </c>
      <c r="N203" s="12">
        <v>2</v>
      </c>
      <c r="O203" s="12">
        <v>12.92</v>
      </c>
      <c r="P203" s="81">
        <v>100</v>
      </c>
      <c r="Q203" s="81">
        <v>6800</v>
      </c>
      <c r="R203" s="80">
        <f t="shared" si="25"/>
        <v>87856</v>
      </c>
      <c r="S203" s="80">
        <v>26</v>
      </c>
      <c r="T203" s="81"/>
      <c r="U203" s="80">
        <f t="shared" si="26"/>
        <v>87856</v>
      </c>
      <c r="V203" s="81">
        <f t="shared" si="27"/>
        <v>87856</v>
      </c>
      <c r="W203" s="80">
        <f t="shared" si="28"/>
        <v>87856</v>
      </c>
      <c r="Y203" s="83">
        <f t="shared" si="29"/>
        <v>87856</v>
      </c>
      <c r="Z203" s="83"/>
    </row>
    <row r="204" spans="1:26" s="87" customFormat="1" x14ac:dyDescent="0.55000000000000004">
      <c r="A204" s="54"/>
      <c r="B204" s="47"/>
      <c r="C204" s="48"/>
      <c r="D204" s="48"/>
      <c r="E204" s="48"/>
      <c r="F204" s="48"/>
      <c r="G204" s="48"/>
      <c r="H204" s="86"/>
      <c r="I204" s="48"/>
      <c r="J204" s="86"/>
      <c r="L204" s="48"/>
      <c r="M204" s="48"/>
      <c r="N204" s="48"/>
      <c r="O204" s="48"/>
      <c r="R204" s="86"/>
      <c r="S204" s="86"/>
      <c r="T204" s="86"/>
      <c r="U204" s="86"/>
      <c r="V204" s="86"/>
      <c r="W204" s="86"/>
      <c r="Y204" s="48"/>
      <c r="Z204" s="48"/>
    </row>
    <row r="205" spans="1:26" s="85" customFormat="1" x14ac:dyDescent="0.55000000000000004">
      <c r="A205" s="53">
        <v>41</v>
      </c>
      <c r="B205" s="23" t="s">
        <v>23</v>
      </c>
      <c r="C205" s="12">
        <v>15045</v>
      </c>
      <c r="D205" s="12">
        <v>0</v>
      </c>
      <c r="E205" s="12">
        <v>3</v>
      </c>
      <c r="F205" s="12">
        <v>65</v>
      </c>
      <c r="G205" s="12">
        <v>2</v>
      </c>
      <c r="H205" s="80">
        <f t="shared" si="23"/>
        <v>365</v>
      </c>
      <c r="I205" s="83">
        <v>130</v>
      </c>
      <c r="J205" s="81">
        <f t="shared" si="24"/>
        <v>47450</v>
      </c>
      <c r="L205" s="12" t="s">
        <v>160</v>
      </c>
      <c r="M205" s="12" t="s">
        <v>66</v>
      </c>
      <c r="N205" s="12">
        <v>2</v>
      </c>
      <c r="O205" s="12">
        <v>160.19</v>
      </c>
      <c r="P205" s="81">
        <v>100</v>
      </c>
      <c r="Q205" s="81">
        <v>6800</v>
      </c>
      <c r="R205" s="80">
        <f t="shared" si="25"/>
        <v>1089292</v>
      </c>
      <c r="S205" s="80">
        <v>5</v>
      </c>
      <c r="T205" s="81"/>
      <c r="U205" s="80">
        <f t="shared" si="26"/>
        <v>1089292</v>
      </c>
      <c r="V205" s="81">
        <f t="shared" si="27"/>
        <v>1136742</v>
      </c>
      <c r="W205" s="80">
        <f t="shared" si="28"/>
        <v>1136742</v>
      </c>
      <c r="Y205" s="83">
        <f t="shared" si="29"/>
        <v>1136742</v>
      </c>
      <c r="Z205" s="83"/>
    </row>
    <row r="206" spans="1:26" s="85" customFormat="1" x14ac:dyDescent="0.55000000000000004">
      <c r="A206" s="53"/>
      <c r="B206" s="23"/>
      <c r="C206" s="12"/>
      <c r="D206" s="12"/>
      <c r="E206" s="12"/>
      <c r="F206" s="12"/>
      <c r="G206" s="12"/>
      <c r="H206" s="80">
        <f t="shared" si="23"/>
        <v>0</v>
      </c>
      <c r="I206" s="83"/>
      <c r="J206" s="81">
        <f t="shared" si="24"/>
        <v>0</v>
      </c>
      <c r="L206" s="12"/>
      <c r="M206" s="12" t="s">
        <v>161</v>
      </c>
      <c r="N206" s="12">
        <v>2</v>
      </c>
      <c r="O206" s="12">
        <v>7</v>
      </c>
      <c r="P206" s="81">
        <v>100</v>
      </c>
      <c r="Q206" s="81">
        <v>6800</v>
      </c>
      <c r="R206" s="80">
        <f t="shared" si="25"/>
        <v>47600</v>
      </c>
      <c r="S206" s="80">
        <v>41</v>
      </c>
      <c r="T206" s="81"/>
      <c r="U206" s="80">
        <f t="shared" si="26"/>
        <v>47600</v>
      </c>
      <c r="V206" s="81">
        <f t="shared" si="27"/>
        <v>47600</v>
      </c>
      <c r="W206" s="80">
        <f t="shared" si="28"/>
        <v>47600</v>
      </c>
      <c r="Y206" s="83">
        <f t="shared" si="29"/>
        <v>47600</v>
      </c>
      <c r="Z206" s="83"/>
    </row>
    <row r="207" spans="1:26" s="85" customFormat="1" x14ac:dyDescent="0.55000000000000004">
      <c r="A207" s="53"/>
      <c r="B207" s="23"/>
      <c r="C207" s="12"/>
      <c r="D207" s="12"/>
      <c r="E207" s="12"/>
      <c r="F207" s="12"/>
      <c r="G207" s="12"/>
      <c r="H207" s="80">
        <f t="shared" si="23"/>
        <v>0</v>
      </c>
      <c r="I207" s="83"/>
      <c r="J207" s="81">
        <f t="shared" si="24"/>
        <v>0</v>
      </c>
      <c r="L207" s="12" t="s">
        <v>160</v>
      </c>
      <c r="M207" s="12" t="s">
        <v>66</v>
      </c>
      <c r="N207" s="12">
        <v>2</v>
      </c>
      <c r="O207" s="12">
        <v>49.5</v>
      </c>
      <c r="P207" s="81">
        <v>100</v>
      </c>
      <c r="Q207" s="81">
        <v>6800</v>
      </c>
      <c r="R207" s="80">
        <f t="shared" si="25"/>
        <v>336600</v>
      </c>
      <c r="S207" s="80">
        <v>41</v>
      </c>
      <c r="T207" s="81"/>
      <c r="U207" s="80">
        <f t="shared" si="26"/>
        <v>336600</v>
      </c>
      <c r="V207" s="81">
        <f t="shared" si="27"/>
        <v>336600</v>
      </c>
      <c r="W207" s="80">
        <f t="shared" si="28"/>
        <v>336600</v>
      </c>
      <c r="Y207" s="83">
        <f t="shared" si="29"/>
        <v>336600</v>
      </c>
      <c r="Z207" s="83"/>
    </row>
    <row r="208" spans="1:26" s="85" customFormat="1" x14ac:dyDescent="0.55000000000000004">
      <c r="A208" s="53"/>
      <c r="B208" s="23"/>
      <c r="C208" s="12"/>
      <c r="D208" s="12"/>
      <c r="E208" s="12"/>
      <c r="F208" s="12"/>
      <c r="G208" s="12"/>
      <c r="H208" s="80">
        <f t="shared" si="23"/>
        <v>0</v>
      </c>
      <c r="I208" s="83"/>
      <c r="J208" s="81">
        <f t="shared" si="24"/>
        <v>0</v>
      </c>
      <c r="L208" s="12"/>
      <c r="M208" s="12" t="s">
        <v>66</v>
      </c>
      <c r="N208" s="12">
        <v>2</v>
      </c>
      <c r="O208" s="12">
        <v>60</v>
      </c>
      <c r="P208" s="81">
        <v>100</v>
      </c>
      <c r="Q208" s="81">
        <v>6800</v>
      </c>
      <c r="R208" s="80">
        <f t="shared" si="25"/>
        <v>408000</v>
      </c>
      <c r="S208" s="80">
        <v>6</v>
      </c>
      <c r="T208" s="81"/>
      <c r="U208" s="80">
        <f t="shared" si="26"/>
        <v>408000</v>
      </c>
      <c r="V208" s="81">
        <f t="shared" si="27"/>
        <v>408000</v>
      </c>
      <c r="W208" s="80">
        <f t="shared" si="28"/>
        <v>408000</v>
      </c>
      <c r="Y208" s="83">
        <f t="shared" si="29"/>
        <v>408000</v>
      </c>
      <c r="Z208" s="83"/>
    </row>
    <row r="209" spans="1:26" s="85" customFormat="1" x14ac:dyDescent="0.55000000000000004">
      <c r="A209" s="53"/>
      <c r="B209" s="23" t="s">
        <v>23</v>
      </c>
      <c r="C209" s="12">
        <v>15587</v>
      </c>
      <c r="D209" s="12">
        <v>1</v>
      </c>
      <c r="E209" s="12">
        <v>1</v>
      </c>
      <c r="F209" s="12">
        <v>12</v>
      </c>
      <c r="G209" s="12">
        <v>1</v>
      </c>
      <c r="H209" s="80">
        <f t="shared" si="23"/>
        <v>512</v>
      </c>
      <c r="I209" s="83">
        <v>100</v>
      </c>
      <c r="J209" s="81">
        <f t="shared" si="24"/>
        <v>51200</v>
      </c>
      <c r="L209" s="12"/>
      <c r="M209" s="12"/>
      <c r="N209" s="12"/>
      <c r="O209" s="12"/>
      <c r="R209" s="80">
        <f t="shared" si="25"/>
        <v>0</v>
      </c>
      <c r="S209" s="80"/>
      <c r="T209" s="81"/>
      <c r="U209" s="80">
        <f t="shared" si="26"/>
        <v>0</v>
      </c>
      <c r="V209" s="81">
        <f t="shared" si="27"/>
        <v>51200</v>
      </c>
      <c r="W209" s="80">
        <f t="shared" si="28"/>
        <v>0</v>
      </c>
      <c r="Y209" s="83">
        <f t="shared" si="29"/>
        <v>51200</v>
      </c>
      <c r="Z209" s="83"/>
    </row>
    <row r="210" spans="1:26" s="85" customFormat="1" x14ac:dyDescent="0.55000000000000004">
      <c r="A210" s="53"/>
      <c r="B210" s="23" t="s">
        <v>23</v>
      </c>
      <c r="C210" s="12">
        <v>15441</v>
      </c>
      <c r="D210" s="12">
        <v>0</v>
      </c>
      <c r="E210" s="12">
        <v>1</v>
      </c>
      <c r="F210" s="12">
        <v>95</v>
      </c>
      <c r="G210" s="12">
        <v>1</v>
      </c>
      <c r="H210" s="80">
        <f t="shared" si="23"/>
        <v>195</v>
      </c>
      <c r="I210" s="83">
        <v>100</v>
      </c>
      <c r="J210" s="81">
        <f t="shared" si="24"/>
        <v>19500</v>
      </c>
      <c r="L210" s="12"/>
      <c r="M210" s="12"/>
      <c r="N210" s="12"/>
      <c r="O210" s="12"/>
      <c r="R210" s="80">
        <f t="shared" si="25"/>
        <v>0</v>
      </c>
      <c r="S210" s="80"/>
      <c r="T210" s="81"/>
      <c r="U210" s="80">
        <f t="shared" si="26"/>
        <v>0</v>
      </c>
      <c r="V210" s="81">
        <f t="shared" si="27"/>
        <v>19500</v>
      </c>
      <c r="W210" s="80">
        <f t="shared" si="28"/>
        <v>0</v>
      </c>
      <c r="Y210" s="83">
        <f t="shared" si="29"/>
        <v>19500</v>
      </c>
      <c r="Z210" s="83"/>
    </row>
    <row r="211" spans="1:26" s="85" customFormat="1" x14ac:dyDescent="0.55000000000000004">
      <c r="A211" s="53"/>
      <c r="B211" s="23" t="s">
        <v>23</v>
      </c>
      <c r="C211" s="12">
        <v>15434</v>
      </c>
      <c r="D211" s="12">
        <v>0</v>
      </c>
      <c r="E211" s="12">
        <v>2</v>
      </c>
      <c r="F211" s="12">
        <v>6</v>
      </c>
      <c r="G211" s="12">
        <v>1</v>
      </c>
      <c r="H211" s="80">
        <f t="shared" si="23"/>
        <v>206</v>
      </c>
      <c r="I211" s="83">
        <v>100</v>
      </c>
      <c r="J211" s="81">
        <f t="shared" si="24"/>
        <v>20600</v>
      </c>
      <c r="L211" s="12"/>
      <c r="M211" s="12"/>
      <c r="N211" s="12"/>
      <c r="O211" s="12"/>
      <c r="R211" s="80">
        <f t="shared" si="25"/>
        <v>0</v>
      </c>
      <c r="S211" s="80"/>
      <c r="T211" s="81"/>
      <c r="U211" s="80">
        <f t="shared" si="26"/>
        <v>0</v>
      </c>
      <c r="V211" s="81">
        <f t="shared" si="27"/>
        <v>20600</v>
      </c>
      <c r="W211" s="80">
        <f t="shared" si="28"/>
        <v>0</v>
      </c>
      <c r="Y211" s="83">
        <f t="shared" si="29"/>
        <v>20600</v>
      </c>
      <c r="Z211" s="83"/>
    </row>
    <row r="212" spans="1:26" s="85" customFormat="1" x14ac:dyDescent="0.55000000000000004">
      <c r="A212" s="53"/>
      <c r="B212" s="23" t="s">
        <v>23</v>
      </c>
      <c r="C212" s="12">
        <v>15430</v>
      </c>
      <c r="D212" s="12">
        <v>2</v>
      </c>
      <c r="E212" s="12">
        <v>0</v>
      </c>
      <c r="F212" s="12">
        <v>53</v>
      </c>
      <c r="G212" s="12">
        <v>1</v>
      </c>
      <c r="H212" s="80">
        <f t="shared" si="23"/>
        <v>853</v>
      </c>
      <c r="I212" s="83">
        <v>100</v>
      </c>
      <c r="J212" s="81">
        <f t="shared" si="24"/>
        <v>85300</v>
      </c>
      <c r="L212" s="12"/>
      <c r="M212" s="12"/>
      <c r="N212" s="12"/>
      <c r="O212" s="12"/>
      <c r="R212" s="80">
        <f t="shared" si="25"/>
        <v>0</v>
      </c>
      <c r="S212" s="80"/>
      <c r="T212" s="81"/>
      <c r="U212" s="80">
        <f t="shared" si="26"/>
        <v>0</v>
      </c>
      <c r="V212" s="81">
        <f t="shared" si="27"/>
        <v>85300</v>
      </c>
      <c r="W212" s="80">
        <f t="shared" si="28"/>
        <v>0</v>
      </c>
      <c r="Y212" s="83">
        <f t="shared" si="29"/>
        <v>85300</v>
      </c>
      <c r="Z212" s="83"/>
    </row>
    <row r="213" spans="1:26" s="87" customFormat="1" x14ac:dyDescent="0.55000000000000004">
      <c r="A213" s="54"/>
      <c r="B213" s="47"/>
      <c r="C213" s="48"/>
      <c r="D213" s="48"/>
      <c r="E213" s="48"/>
      <c r="F213" s="48"/>
      <c r="G213" s="48"/>
      <c r="H213" s="86"/>
      <c r="I213" s="48"/>
      <c r="J213" s="86"/>
      <c r="L213" s="48"/>
      <c r="M213" s="48"/>
      <c r="N213" s="48"/>
      <c r="O213" s="48"/>
      <c r="R213" s="86"/>
      <c r="S213" s="86"/>
      <c r="T213" s="86"/>
      <c r="U213" s="86"/>
      <c r="V213" s="86"/>
      <c r="W213" s="86"/>
      <c r="Y213" s="48"/>
      <c r="Z213" s="48"/>
    </row>
    <row r="214" spans="1:26" s="85" customFormat="1" x14ac:dyDescent="0.55000000000000004">
      <c r="A214" s="53">
        <v>42</v>
      </c>
      <c r="B214" s="23" t="s">
        <v>23</v>
      </c>
      <c r="C214" s="12">
        <v>14894</v>
      </c>
      <c r="D214" s="12">
        <v>0</v>
      </c>
      <c r="E214" s="12">
        <v>1</v>
      </c>
      <c r="F214" s="12">
        <v>0</v>
      </c>
      <c r="G214" s="12">
        <v>2</v>
      </c>
      <c r="H214" s="80">
        <f t="shared" si="23"/>
        <v>100</v>
      </c>
      <c r="I214" s="83">
        <v>130</v>
      </c>
      <c r="J214" s="81">
        <f t="shared" si="24"/>
        <v>13000</v>
      </c>
      <c r="L214" s="12" t="s">
        <v>160</v>
      </c>
      <c r="M214" s="12" t="s">
        <v>66</v>
      </c>
      <c r="N214" s="12">
        <v>2</v>
      </c>
      <c r="O214" s="12">
        <v>64</v>
      </c>
      <c r="P214" s="81">
        <v>100</v>
      </c>
      <c r="Q214" s="81">
        <v>6800</v>
      </c>
      <c r="R214" s="80">
        <f t="shared" si="25"/>
        <v>435200</v>
      </c>
      <c r="S214" s="80">
        <v>36</v>
      </c>
      <c r="T214" s="81"/>
      <c r="U214" s="80">
        <f t="shared" si="26"/>
        <v>435200</v>
      </c>
      <c r="V214" s="81">
        <f t="shared" si="27"/>
        <v>448200</v>
      </c>
      <c r="W214" s="80">
        <f t="shared" si="28"/>
        <v>448200</v>
      </c>
      <c r="Y214" s="83">
        <f t="shared" si="29"/>
        <v>448200</v>
      </c>
      <c r="Z214" s="83"/>
    </row>
    <row r="215" spans="1:26" s="87" customFormat="1" x14ac:dyDescent="0.55000000000000004">
      <c r="A215" s="54"/>
      <c r="B215" s="47"/>
      <c r="C215" s="48"/>
      <c r="D215" s="48"/>
      <c r="E215" s="48"/>
      <c r="F215" s="48"/>
      <c r="G215" s="48"/>
      <c r="H215" s="86"/>
      <c r="I215" s="48"/>
      <c r="J215" s="86"/>
      <c r="L215" s="48"/>
      <c r="M215" s="48"/>
      <c r="N215" s="48"/>
      <c r="O215" s="48"/>
      <c r="R215" s="86"/>
      <c r="S215" s="86"/>
      <c r="T215" s="86"/>
      <c r="U215" s="86"/>
      <c r="V215" s="86"/>
      <c r="W215" s="86"/>
      <c r="Y215" s="48"/>
      <c r="Z215" s="48"/>
    </row>
    <row r="216" spans="1:26" s="85" customFormat="1" x14ac:dyDescent="0.55000000000000004">
      <c r="A216" s="53">
        <v>43</v>
      </c>
      <c r="B216" s="27" t="s">
        <v>23</v>
      </c>
      <c r="C216" s="26">
        <v>10674</v>
      </c>
      <c r="D216" s="26">
        <v>1</v>
      </c>
      <c r="E216" s="26">
        <v>1</v>
      </c>
      <c r="F216" s="26">
        <v>35</v>
      </c>
      <c r="G216" s="12">
        <v>1</v>
      </c>
      <c r="H216" s="80">
        <f t="shared" si="23"/>
        <v>535</v>
      </c>
      <c r="I216" s="83">
        <v>130</v>
      </c>
      <c r="J216" s="81">
        <f t="shared" si="24"/>
        <v>69550</v>
      </c>
      <c r="L216" s="26"/>
      <c r="M216" s="26"/>
      <c r="N216" s="26"/>
      <c r="O216" s="26"/>
      <c r="R216" s="80">
        <f t="shared" si="25"/>
        <v>0</v>
      </c>
      <c r="S216" s="96"/>
      <c r="T216" s="81"/>
      <c r="U216" s="80">
        <f t="shared" si="26"/>
        <v>0</v>
      </c>
      <c r="V216" s="81">
        <f t="shared" si="27"/>
        <v>69550</v>
      </c>
      <c r="W216" s="80">
        <f t="shared" si="28"/>
        <v>0</v>
      </c>
      <c r="Y216" s="83">
        <f t="shared" si="29"/>
        <v>69550</v>
      </c>
      <c r="Z216" s="83"/>
    </row>
    <row r="217" spans="1:26" s="85" customFormat="1" x14ac:dyDescent="0.55000000000000004">
      <c r="A217" s="53"/>
      <c r="B217" s="27" t="s">
        <v>23</v>
      </c>
      <c r="C217" s="26">
        <v>10678</v>
      </c>
      <c r="D217" s="26">
        <v>2</v>
      </c>
      <c r="E217" s="26">
        <v>0</v>
      </c>
      <c r="F217" s="26">
        <v>1</v>
      </c>
      <c r="G217" s="12">
        <v>1</v>
      </c>
      <c r="H217" s="80">
        <f t="shared" si="23"/>
        <v>801</v>
      </c>
      <c r="I217" s="83">
        <v>100</v>
      </c>
      <c r="J217" s="81">
        <f t="shared" si="24"/>
        <v>80100</v>
      </c>
      <c r="L217" s="26"/>
      <c r="M217" s="26"/>
      <c r="N217" s="26"/>
      <c r="O217" s="26"/>
      <c r="R217" s="80">
        <f t="shared" si="25"/>
        <v>0</v>
      </c>
      <c r="S217" s="96"/>
      <c r="T217" s="81"/>
      <c r="U217" s="80">
        <f t="shared" si="26"/>
        <v>0</v>
      </c>
      <c r="V217" s="81">
        <f t="shared" si="27"/>
        <v>80100</v>
      </c>
      <c r="W217" s="80">
        <f t="shared" si="28"/>
        <v>0</v>
      </c>
      <c r="Y217" s="83">
        <f t="shared" si="29"/>
        <v>80100</v>
      </c>
      <c r="Z217" s="83"/>
    </row>
    <row r="218" spans="1:26" s="87" customFormat="1" x14ac:dyDescent="0.55000000000000004">
      <c r="A218" s="54"/>
      <c r="B218" s="47"/>
      <c r="C218" s="48"/>
      <c r="D218" s="48"/>
      <c r="E218" s="48"/>
      <c r="F218" s="48"/>
      <c r="G218" s="48"/>
      <c r="H218" s="86"/>
      <c r="I218" s="48"/>
      <c r="J218" s="86"/>
      <c r="L218" s="48"/>
      <c r="M218" s="48"/>
      <c r="N218" s="48"/>
      <c r="O218" s="48"/>
      <c r="R218" s="86"/>
      <c r="S218" s="86"/>
      <c r="T218" s="86"/>
      <c r="U218" s="86"/>
      <c r="V218" s="86"/>
      <c r="W218" s="86"/>
      <c r="Y218" s="48"/>
      <c r="Z218" s="48"/>
    </row>
    <row r="219" spans="1:26" s="85" customFormat="1" x14ac:dyDescent="0.55000000000000004">
      <c r="A219" s="53">
        <v>44</v>
      </c>
      <c r="B219" s="23" t="s">
        <v>23</v>
      </c>
      <c r="C219" s="12">
        <v>15041</v>
      </c>
      <c r="D219" s="12">
        <v>0</v>
      </c>
      <c r="E219" s="12">
        <v>2</v>
      </c>
      <c r="F219" s="12">
        <v>32</v>
      </c>
      <c r="G219" s="12">
        <v>2</v>
      </c>
      <c r="H219" s="80">
        <f t="shared" si="23"/>
        <v>232</v>
      </c>
      <c r="I219" s="83">
        <v>130</v>
      </c>
      <c r="J219" s="81">
        <f t="shared" si="24"/>
        <v>30160</v>
      </c>
      <c r="L219" s="12" t="s">
        <v>160</v>
      </c>
      <c r="M219" s="12" t="s">
        <v>66</v>
      </c>
      <c r="N219" s="12">
        <v>2</v>
      </c>
      <c r="O219" s="12">
        <v>176</v>
      </c>
      <c r="P219" s="81">
        <v>100</v>
      </c>
      <c r="Q219" s="81">
        <v>6800</v>
      </c>
      <c r="R219" s="80">
        <f t="shared" si="25"/>
        <v>1196800</v>
      </c>
      <c r="S219" s="80">
        <v>20</v>
      </c>
      <c r="T219" s="81"/>
      <c r="U219" s="80">
        <f t="shared" si="26"/>
        <v>1196800</v>
      </c>
      <c r="V219" s="81">
        <f t="shared" si="27"/>
        <v>1226960</v>
      </c>
      <c r="W219" s="80">
        <f t="shared" si="28"/>
        <v>1226960</v>
      </c>
      <c r="Y219" s="83">
        <f t="shared" si="29"/>
        <v>1226960</v>
      </c>
      <c r="Z219" s="83"/>
    </row>
    <row r="220" spans="1:26" s="85" customFormat="1" x14ac:dyDescent="0.55000000000000004">
      <c r="A220" s="53"/>
      <c r="B220" s="23"/>
      <c r="C220" s="12"/>
      <c r="D220" s="12"/>
      <c r="E220" s="12"/>
      <c r="F220" s="12"/>
      <c r="G220" s="12"/>
      <c r="H220" s="80">
        <f t="shared" si="23"/>
        <v>0</v>
      </c>
      <c r="I220" s="83"/>
      <c r="J220" s="81">
        <f t="shared" si="24"/>
        <v>0</v>
      </c>
      <c r="L220" s="12"/>
      <c r="M220" s="12" t="s">
        <v>161</v>
      </c>
      <c r="N220" s="12">
        <v>2</v>
      </c>
      <c r="O220" s="12">
        <v>18</v>
      </c>
      <c r="P220" s="81">
        <v>100</v>
      </c>
      <c r="Q220" s="81">
        <v>6800</v>
      </c>
      <c r="R220" s="80">
        <f t="shared" si="25"/>
        <v>122400</v>
      </c>
      <c r="S220" s="80">
        <v>20</v>
      </c>
      <c r="T220" s="81"/>
      <c r="U220" s="80">
        <f t="shared" si="26"/>
        <v>122400</v>
      </c>
      <c r="V220" s="81">
        <f t="shared" si="27"/>
        <v>122400</v>
      </c>
      <c r="W220" s="80">
        <f t="shared" si="28"/>
        <v>122400</v>
      </c>
      <c r="Y220" s="83">
        <f t="shared" si="29"/>
        <v>122400</v>
      </c>
      <c r="Z220" s="83"/>
    </row>
    <row r="221" spans="1:26" s="85" customFormat="1" x14ac:dyDescent="0.55000000000000004">
      <c r="A221" s="53"/>
      <c r="B221" s="23" t="s">
        <v>23</v>
      </c>
      <c r="C221" s="12">
        <v>15234</v>
      </c>
      <c r="D221" s="12">
        <v>8</v>
      </c>
      <c r="E221" s="12">
        <v>0</v>
      </c>
      <c r="F221" s="12">
        <v>15</v>
      </c>
      <c r="G221" s="12">
        <v>1</v>
      </c>
      <c r="H221" s="80">
        <f t="shared" si="23"/>
        <v>3215</v>
      </c>
      <c r="I221" s="83">
        <v>130</v>
      </c>
      <c r="J221" s="81">
        <f t="shared" si="24"/>
        <v>417950</v>
      </c>
      <c r="L221" s="12"/>
      <c r="M221" s="12"/>
      <c r="N221" s="12"/>
      <c r="O221" s="12"/>
      <c r="R221" s="80">
        <f t="shared" si="25"/>
        <v>0</v>
      </c>
      <c r="S221" s="80"/>
      <c r="T221" s="81"/>
      <c r="U221" s="80">
        <f t="shared" si="26"/>
        <v>0</v>
      </c>
      <c r="V221" s="81">
        <f t="shared" si="27"/>
        <v>417950</v>
      </c>
      <c r="W221" s="80">
        <f t="shared" si="28"/>
        <v>0</v>
      </c>
      <c r="Y221" s="83">
        <f t="shared" si="29"/>
        <v>417950</v>
      </c>
      <c r="Z221" s="83"/>
    </row>
    <row r="222" spans="1:26" s="85" customFormat="1" x14ac:dyDescent="0.55000000000000004">
      <c r="A222" s="53"/>
      <c r="B222" s="23" t="s">
        <v>23</v>
      </c>
      <c r="C222" s="12">
        <v>16043</v>
      </c>
      <c r="D222" s="12">
        <v>6</v>
      </c>
      <c r="E222" s="12">
        <v>0</v>
      </c>
      <c r="F222" s="12">
        <v>16</v>
      </c>
      <c r="G222" s="12">
        <v>1</v>
      </c>
      <c r="H222" s="80">
        <f t="shared" si="23"/>
        <v>2416</v>
      </c>
      <c r="I222" s="83">
        <v>130</v>
      </c>
      <c r="J222" s="81">
        <f t="shared" si="24"/>
        <v>314080</v>
      </c>
      <c r="L222" s="12"/>
      <c r="M222" s="12"/>
      <c r="N222" s="12"/>
      <c r="O222" s="12"/>
      <c r="R222" s="80">
        <f t="shared" si="25"/>
        <v>0</v>
      </c>
      <c r="S222" s="80"/>
      <c r="T222" s="81"/>
      <c r="U222" s="80">
        <f t="shared" si="26"/>
        <v>0</v>
      </c>
      <c r="V222" s="81">
        <f t="shared" si="27"/>
        <v>314080</v>
      </c>
      <c r="W222" s="80">
        <f t="shared" si="28"/>
        <v>0</v>
      </c>
      <c r="Y222" s="83">
        <f t="shared" si="29"/>
        <v>314080</v>
      </c>
      <c r="Z222" s="83"/>
    </row>
    <row r="223" spans="1:26" s="85" customFormat="1" x14ac:dyDescent="0.55000000000000004">
      <c r="A223" s="53"/>
      <c r="B223" s="23" t="s">
        <v>23</v>
      </c>
      <c r="C223" s="12">
        <v>14846</v>
      </c>
      <c r="D223" s="12">
        <v>1</v>
      </c>
      <c r="E223" s="12">
        <v>1</v>
      </c>
      <c r="F223" s="12">
        <v>19</v>
      </c>
      <c r="G223" s="12">
        <v>1</v>
      </c>
      <c r="H223" s="80">
        <f t="shared" si="23"/>
        <v>519</v>
      </c>
      <c r="I223" s="83">
        <v>150</v>
      </c>
      <c r="J223" s="81">
        <f t="shared" si="24"/>
        <v>77850</v>
      </c>
      <c r="L223" s="12"/>
      <c r="M223" s="12"/>
      <c r="N223" s="12"/>
      <c r="O223" s="12"/>
      <c r="R223" s="80">
        <f t="shared" si="25"/>
        <v>0</v>
      </c>
      <c r="S223" s="80"/>
      <c r="T223" s="81"/>
      <c r="U223" s="80">
        <f t="shared" si="26"/>
        <v>0</v>
      </c>
      <c r="V223" s="81">
        <f t="shared" si="27"/>
        <v>77850</v>
      </c>
      <c r="W223" s="80">
        <f t="shared" si="28"/>
        <v>0</v>
      </c>
      <c r="Y223" s="83">
        <f t="shared" si="29"/>
        <v>77850</v>
      </c>
      <c r="Z223" s="83"/>
    </row>
    <row r="224" spans="1:26" s="85" customFormat="1" x14ac:dyDescent="0.55000000000000004">
      <c r="A224" s="53"/>
      <c r="B224" s="23" t="s">
        <v>23</v>
      </c>
      <c r="C224" s="12">
        <v>15952</v>
      </c>
      <c r="D224" s="12">
        <v>2</v>
      </c>
      <c r="E224" s="12">
        <v>3</v>
      </c>
      <c r="F224" s="12">
        <v>72</v>
      </c>
      <c r="G224" s="12">
        <v>1</v>
      </c>
      <c r="H224" s="80">
        <f t="shared" si="23"/>
        <v>1172</v>
      </c>
      <c r="I224" s="83">
        <v>100</v>
      </c>
      <c r="J224" s="81">
        <f t="shared" si="24"/>
        <v>117200</v>
      </c>
      <c r="L224" s="12"/>
      <c r="M224" s="12"/>
      <c r="N224" s="12"/>
      <c r="O224" s="12"/>
      <c r="R224" s="80">
        <f t="shared" si="25"/>
        <v>0</v>
      </c>
      <c r="S224" s="80"/>
      <c r="T224" s="81"/>
      <c r="U224" s="80">
        <f t="shared" si="26"/>
        <v>0</v>
      </c>
      <c r="V224" s="81">
        <f t="shared" si="27"/>
        <v>117200</v>
      </c>
      <c r="W224" s="80">
        <f t="shared" si="28"/>
        <v>0</v>
      </c>
      <c r="Y224" s="83">
        <f t="shared" si="29"/>
        <v>117200</v>
      </c>
      <c r="Z224" s="83"/>
    </row>
    <row r="225" spans="1:27" s="85" customFormat="1" x14ac:dyDescent="0.55000000000000004">
      <c r="A225" s="53"/>
      <c r="B225" s="23" t="s">
        <v>23</v>
      </c>
      <c r="C225" s="12">
        <v>15872</v>
      </c>
      <c r="D225" s="12">
        <v>4</v>
      </c>
      <c r="E225" s="12">
        <v>3</v>
      </c>
      <c r="F225" s="12">
        <v>0</v>
      </c>
      <c r="G225" s="12">
        <v>1</v>
      </c>
      <c r="H225" s="80">
        <f t="shared" si="23"/>
        <v>1900</v>
      </c>
      <c r="I225" s="83">
        <v>100</v>
      </c>
      <c r="J225" s="81">
        <f t="shared" si="24"/>
        <v>190000</v>
      </c>
      <c r="L225" s="12"/>
      <c r="M225" s="12"/>
      <c r="N225" s="12"/>
      <c r="O225" s="12"/>
      <c r="R225" s="80">
        <f t="shared" si="25"/>
        <v>0</v>
      </c>
      <c r="S225" s="80"/>
      <c r="T225" s="81"/>
      <c r="U225" s="80">
        <f t="shared" si="26"/>
        <v>0</v>
      </c>
      <c r="V225" s="81">
        <f t="shared" si="27"/>
        <v>190000</v>
      </c>
      <c r="W225" s="80">
        <f t="shared" si="28"/>
        <v>0</v>
      </c>
      <c r="Y225" s="83">
        <f t="shared" si="29"/>
        <v>190000</v>
      </c>
      <c r="Z225" s="83"/>
    </row>
    <row r="226" spans="1:27" s="87" customFormat="1" x14ac:dyDescent="0.55000000000000004">
      <c r="A226" s="54"/>
      <c r="B226" s="47"/>
      <c r="C226" s="48"/>
      <c r="D226" s="48"/>
      <c r="E226" s="48"/>
      <c r="F226" s="48"/>
      <c r="G226" s="48"/>
      <c r="H226" s="86"/>
      <c r="I226" s="48"/>
      <c r="J226" s="86"/>
      <c r="L226" s="48"/>
      <c r="M226" s="48"/>
      <c r="N226" s="48"/>
      <c r="O226" s="48"/>
      <c r="R226" s="86"/>
      <c r="S226" s="86"/>
      <c r="T226" s="86"/>
      <c r="U226" s="86"/>
      <c r="V226" s="86"/>
      <c r="W226" s="86"/>
      <c r="Y226" s="48"/>
      <c r="Z226" s="48"/>
    </row>
    <row r="227" spans="1:27" s="85" customFormat="1" x14ac:dyDescent="0.55000000000000004">
      <c r="A227" s="53">
        <v>45</v>
      </c>
      <c r="B227" s="23" t="s">
        <v>23</v>
      </c>
      <c r="C227" s="12">
        <v>14912</v>
      </c>
      <c r="D227" s="12">
        <v>0</v>
      </c>
      <c r="E227" s="12">
        <v>2</v>
      </c>
      <c r="F227" s="12">
        <v>29</v>
      </c>
      <c r="G227" s="12">
        <v>1</v>
      </c>
      <c r="H227" s="80">
        <f t="shared" si="23"/>
        <v>229</v>
      </c>
      <c r="I227" s="83">
        <v>130</v>
      </c>
      <c r="J227" s="81">
        <f t="shared" si="24"/>
        <v>29770</v>
      </c>
      <c r="L227" s="12" t="s">
        <v>160</v>
      </c>
      <c r="M227" s="12" t="s">
        <v>66</v>
      </c>
      <c r="N227" s="12">
        <v>2</v>
      </c>
      <c r="O227" s="12">
        <v>64.8</v>
      </c>
      <c r="P227" s="81">
        <v>100</v>
      </c>
      <c r="Q227" s="81">
        <v>6800</v>
      </c>
      <c r="R227" s="80">
        <f t="shared" si="25"/>
        <v>440640</v>
      </c>
      <c r="S227" s="80">
        <v>16</v>
      </c>
      <c r="T227" s="81"/>
      <c r="U227" s="80">
        <f t="shared" si="26"/>
        <v>440640</v>
      </c>
      <c r="V227" s="81">
        <f t="shared" si="27"/>
        <v>470410</v>
      </c>
      <c r="W227" s="80">
        <f t="shared" si="28"/>
        <v>470410</v>
      </c>
      <c r="Y227" s="83">
        <f t="shared" si="29"/>
        <v>470410</v>
      </c>
      <c r="Z227" s="83"/>
    </row>
    <row r="228" spans="1:27" s="85" customFormat="1" x14ac:dyDescent="0.55000000000000004">
      <c r="A228" s="53"/>
      <c r="B228" s="23"/>
      <c r="C228" s="12"/>
      <c r="D228" s="12"/>
      <c r="E228" s="12"/>
      <c r="F228" s="12"/>
      <c r="G228" s="12"/>
      <c r="H228" s="80">
        <f t="shared" si="23"/>
        <v>0</v>
      </c>
      <c r="I228" s="83"/>
      <c r="J228" s="81">
        <f t="shared" si="24"/>
        <v>0</v>
      </c>
      <c r="L228" s="12" t="s">
        <v>160</v>
      </c>
      <c r="M228" s="12" t="s">
        <v>66</v>
      </c>
      <c r="N228" s="12">
        <v>2</v>
      </c>
      <c r="O228" s="12">
        <v>22.68</v>
      </c>
      <c r="P228" s="81">
        <v>100</v>
      </c>
      <c r="Q228" s="81">
        <v>6800</v>
      </c>
      <c r="R228" s="80">
        <f t="shared" si="25"/>
        <v>154224</v>
      </c>
      <c r="S228" s="80">
        <v>16</v>
      </c>
      <c r="T228" s="81"/>
      <c r="U228" s="80">
        <f t="shared" si="26"/>
        <v>154224</v>
      </c>
      <c r="V228" s="81">
        <f t="shared" si="27"/>
        <v>154224</v>
      </c>
      <c r="W228" s="80">
        <f t="shared" si="28"/>
        <v>154224</v>
      </c>
      <c r="Y228" s="83">
        <f t="shared" si="29"/>
        <v>154224</v>
      </c>
      <c r="Z228" s="83"/>
    </row>
    <row r="229" spans="1:27" s="89" customFormat="1" x14ac:dyDescent="0.55000000000000004">
      <c r="A229" s="55"/>
      <c r="B229" s="31" t="s">
        <v>23</v>
      </c>
      <c r="C229" s="32">
        <v>16010</v>
      </c>
      <c r="D229" s="32">
        <v>1</v>
      </c>
      <c r="E229" s="32">
        <v>0</v>
      </c>
      <c r="F229" s="32">
        <v>49</v>
      </c>
      <c r="G229" s="32">
        <v>2</v>
      </c>
      <c r="H229" s="88">
        <f t="shared" si="23"/>
        <v>449</v>
      </c>
      <c r="I229" s="32">
        <v>150</v>
      </c>
      <c r="J229" s="88">
        <f t="shared" si="24"/>
        <v>67350</v>
      </c>
      <c r="L229" s="32"/>
      <c r="M229" s="32"/>
      <c r="N229" s="32"/>
      <c r="O229" s="32"/>
      <c r="R229" s="88">
        <f t="shared" si="25"/>
        <v>0</v>
      </c>
      <c r="S229" s="88"/>
      <c r="T229" s="88"/>
      <c r="U229" s="88">
        <f t="shared" si="26"/>
        <v>0</v>
      </c>
      <c r="V229" s="88">
        <f t="shared" si="27"/>
        <v>67350</v>
      </c>
      <c r="W229" s="88">
        <f t="shared" si="28"/>
        <v>0</v>
      </c>
      <c r="Y229" s="32">
        <f t="shared" si="29"/>
        <v>67350</v>
      </c>
      <c r="Z229" s="32"/>
    </row>
    <row r="230" spans="1:27" s="87" customFormat="1" x14ac:dyDescent="0.55000000000000004">
      <c r="A230" s="54"/>
      <c r="B230" s="47"/>
      <c r="C230" s="48"/>
      <c r="D230" s="48"/>
      <c r="E230" s="48"/>
      <c r="F230" s="48"/>
      <c r="G230" s="48"/>
      <c r="H230" s="86"/>
      <c r="I230" s="48"/>
      <c r="J230" s="86"/>
      <c r="L230" s="48"/>
      <c r="M230" s="48"/>
      <c r="N230" s="48"/>
      <c r="O230" s="48"/>
      <c r="R230" s="86"/>
      <c r="S230" s="86"/>
      <c r="T230" s="86"/>
      <c r="U230" s="86"/>
      <c r="V230" s="86"/>
      <c r="W230" s="86"/>
      <c r="Y230" s="48"/>
      <c r="Z230" s="48"/>
    </row>
    <row r="231" spans="1:27" s="85" customFormat="1" x14ac:dyDescent="0.55000000000000004">
      <c r="A231" s="56">
        <v>46</v>
      </c>
      <c r="B231" s="23" t="s">
        <v>23</v>
      </c>
      <c r="C231" s="26">
        <v>14869</v>
      </c>
      <c r="D231" s="26">
        <v>1</v>
      </c>
      <c r="E231" s="26">
        <v>0</v>
      </c>
      <c r="F231" s="26">
        <v>68</v>
      </c>
      <c r="G231" s="12">
        <v>2</v>
      </c>
      <c r="H231" s="80">
        <f t="shared" si="23"/>
        <v>468</v>
      </c>
      <c r="I231" s="83">
        <v>130</v>
      </c>
      <c r="J231" s="81">
        <f t="shared" si="24"/>
        <v>60840</v>
      </c>
      <c r="L231" s="12" t="s">
        <v>160</v>
      </c>
      <c r="M231" s="26" t="s">
        <v>66</v>
      </c>
      <c r="N231" s="26">
        <v>2</v>
      </c>
      <c r="O231" s="26">
        <v>286</v>
      </c>
      <c r="P231" s="81">
        <v>100</v>
      </c>
      <c r="Q231" s="81">
        <v>6800</v>
      </c>
      <c r="R231" s="80">
        <f t="shared" si="25"/>
        <v>1944800</v>
      </c>
      <c r="S231" s="96">
        <v>51</v>
      </c>
      <c r="T231" s="81"/>
      <c r="U231" s="80">
        <f t="shared" si="26"/>
        <v>1944800</v>
      </c>
      <c r="V231" s="81">
        <f t="shared" si="27"/>
        <v>2005640</v>
      </c>
      <c r="W231" s="80">
        <f t="shared" si="28"/>
        <v>2005640</v>
      </c>
      <c r="Y231" s="83">
        <f t="shared" si="29"/>
        <v>2005640</v>
      </c>
      <c r="Z231" s="83"/>
    </row>
    <row r="232" spans="1:27" s="91" customFormat="1" x14ac:dyDescent="0.55000000000000004">
      <c r="A232" s="58"/>
      <c r="B232" s="40"/>
      <c r="C232" s="39"/>
      <c r="D232" s="39"/>
      <c r="E232" s="39"/>
      <c r="F232" s="39"/>
      <c r="G232" s="39"/>
      <c r="H232" s="90">
        <f t="shared" si="23"/>
        <v>0</v>
      </c>
      <c r="I232" s="39"/>
      <c r="J232" s="90">
        <f t="shared" si="24"/>
        <v>0</v>
      </c>
      <c r="L232" s="41" t="s">
        <v>72</v>
      </c>
      <c r="M232" s="39" t="s">
        <v>161</v>
      </c>
      <c r="N232" s="39">
        <v>3</v>
      </c>
      <c r="O232" s="39">
        <v>40</v>
      </c>
      <c r="P232" s="90">
        <v>100</v>
      </c>
      <c r="Q232" s="90">
        <v>6800</v>
      </c>
      <c r="R232" s="90">
        <f t="shared" si="25"/>
        <v>272000</v>
      </c>
      <c r="S232" s="90">
        <v>11</v>
      </c>
      <c r="T232" s="90">
        <v>45</v>
      </c>
      <c r="U232" s="90">
        <f t="shared" si="26"/>
        <v>149600</v>
      </c>
      <c r="V232" s="90">
        <f t="shared" si="27"/>
        <v>149600</v>
      </c>
      <c r="W232" s="90">
        <f t="shared" si="28"/>
        <v>149600</v>
      </c>
      <c r="Y232" s="39">
        <f t="shared" si="29"/>
        <v>149600</v>
      </c>
      <c r="Z232" s="39">
        <v>0.3</v>
      </c>
      <c r="AA232" s="90">
        <f>Y232*Z232/100</f>
        <v>448.8</v>
      </c>
    </row>
    <row r="233" spans="1:27" s="85" customFormat="1" x14ac:dyDescent="0.55000000000000004">
      <c r="A233" s="56"/>
      <c r="B233" s="23"/>
      <c r="C233" s="26"/>
      <c r="D233" s="26"/>
      <c r="E233" s="26"/>
      <c r="F233" s="26"/>
      <c r="G233" s="12"/>
      <c r="H233" s="80">
        <f t="shared" si="23"/>
        <v>0</v>
      </c>
      <c r="I233" s="83"/>
      <c r="J233" s="81">
        <f t="shared" si="24"/>
        <v>0</v>
      </c>
      <c r="L233" s="26"/>
      <c r="M233" s="26" t="s">
        <v>66</v>
      </c>
      <c r="N233" s="26">
        <v>2</v>
      </c>
      <c r="O233" s="26">
        <v>6</v>
      </c>
      <c r="P233" s="81">
        <v>100</v>
      </c>
      <c r="Q233" s="81">
        <v>6800</v>
      </c>
      <c r="R233" s="80">
        <f t="shared" si="25"/>
        <v>40800</v>
      </c>
      <c r="S233" s="96">
        <v>51</v>
      </c>
      <c r="T233" s="81"/>
      <c r="U233" s="80">
        <f t="shared" si="26"/>
        <v>40800</v>
      </c>
      <c r="V233" s="81">
        <f t="shared" si="27"/>
        <v>40800</v>
      </c>
      <c r="W233" s="80">
        <f t="shared" si="28"/>
        <v>40800</v>
      </c>
      <c r="Y233" s="83">
        <f t="shared" si="29"/>
        <v>40800</v>
      </c>
      <c r="Z233" s="83"/>
    </row>
    <row r="234" spans="1:27" s="85" customFormat="1" x14ac:dyDescent="0.55000000000000004">
      <c r="A234" s="56"/>
      <c r="B234" s="23"/>
      <c r="C234" s="26"/>
      <c r="D234" s="26"/>
      <c r="E234" s="26"/>
      <c r="F234" s="26"/>
      <c r="G234" s="12"/>
      <c r="H234" s="80">
        <f t="shared" si="23"/>
        <v>0</v>
      </c>
      <c r="I234" s="83"/>
      <c r="J234" s="81">
        <f t="shared" si="24"/>
        <v>0</v>
      </c>
      <c r="L234" s="26"/>
      <c r="M234" s="26" t="s">
        <v>66</v>
      </c>
      <c r="N234" s="26">
        <v>2</v>
      </c>
      <c r="O234" s="26">
        <v>57</v>
      </c>
      <c r="P234" s="81">
        <v>100</v>
      </c>
      <c r="Q234" s="81">
        <v>6800</v>
      </c>
      <c r="R234" s="80">
        <f t="shared" si="25"/>
        <v>387600</v>
      </c>
      <c r="S234" s="96">
        <v>11</v>
      </c>
      <c r="T234" s="81"/>
      <c r="U234" s="80">
        <f t="shared" si="26"/>
        <v>387600</v>
      </c>
      <c r="V234" s="81">
        <f t="shared" si="27"/>
        <v>387600</v>
      </c>
      <c r="W234" s="80">
        <f t="shared" si="28"/>
        <v>387600</v>
      </c>
      <c r="Y234" s="83">
        <f t="shared" si="29"/>
        <v>387600</v>
      </c>
      <c r="Z234" s="83"/>
    </row>
    <row r="235" spans="1:27" s="85" customFormat="1" x14ac:dyDescent="0.55000000000000004">
      <c r="A235" s="56"/>
      <c r="B235" s="23"/>
      <c r="C235" s="26"/>
      <c r="D235" s="26"/>
      <c r="E235" s="26"/>
      <c r="F235" s="26"/>
      <c r="G235" s="12"/>
      <c r="H235" s="80">
        <f t="shared" si="23"/>
        <v>0</v>
      </c>
      <c r="I235" s="83"/>
      <c r="J235" s="81">
        <f t="shared" si="24"/>
        <v>0</v>
      </c>
      <c r="L235" s="26"/>
      <c r="M235" s="26" t="s">
        <v>66</v>
      </c>
      <c r="N235" s="26">
        <v>2</v>
      </c>
      <c r="O235" s="26">
        <v>18</v>
      </c>
      <c r="P235" s="81">
        <v>100</v>
      </c>
      <c r="Q235" s="81">
        <v>6800</v>
      </c>
      <c r="R235" s="80">
        <f t="shared" si="25"/>
        <v>122400</v>
      </c>
      <c r="S235" s="96">
        <v>9</v>
      </c>
      <c r="T235" s="81"/>
      <c r="U235" s="80">
        <f t="shared" si="26"/>
        <v>122400</v>
      </c>
      <c r="V235" s="81">
        <f t="shared" si="27"/>
        <v>122400</v>
      </c>
      <c r="W235" s="80">
        <f t="shared" si="28"/>
        <v>122400</v>
      </c>
      <c r="Y235" s="83">
        <f t="shared" si="29"/>
        <v>122400</v>
      </c>
      <c r="Z235" s="83"/>
    </row>
    <row r="236" spans="1:27" s="85" customFormat="1" x14ac:dyDescent="0.55000000000000004">
      <c r="A236" s="53"/>
      <c r="B236" s="23" t="s">
        <v>23</v>
      </c>
      <c r="C236" s="12">
        <v>15838</v>
      </c>
      <c r="D236" s="12">
        <v>3</v>
      </c>
      <c r="E236" s="12">
        <v>2</v>
      </c>
      <c r="F236" s="12">
        <v>15</v>
      </c>
      <c r="G236" s="12">
        <v>1</v>
      </c>
      <c r="H236" s="80">
        <f t="shared" si="23"/>
        <v>1415</v>
      </c>
      <c r="I236" s="83">
        <v>100</v>
      </c>
      <c r="J236" s="81">
        <f t="shared" si="24"/>
        <v>141500</v>
      </c>
      <c r="L236" s="12"/>
      <c r="M236" s="12"/>
      <c r="N236" s="12"/>
      <c r="O236" s="12"/>
      <c r="R236" s="80">
        <f t="shared" si="25"/>
        <v>0</v>
      </c>
      <c r="S236" s="80"/>
      <c r="T236" s="81"/>
      <c r="U236" s="80">
        <f t="shared" si="26"/>
        <v>0</v>
      </c>
      <c r="V236" s="81">
        <f t="shared" si="27"/>
        <v>141500</v>
      </c>
      <c r="W236" s="80">
        <f t="shared" si="28"/>
        <v>0</v>
      </c>
      <c r="Y236" s="83">
        <f t="shared" si="29"/>
        <v>141500</v>
      </c>
      <c r="Z236" s="83"/>
    </row>
    <row r="237" spans="1:27" s="87" customFormat="1" x14ac:dyDescent="0.55000000000000004">
      <c r="A237" s="54"/>
      <c r="B237" s="47"/>
      <c r="C237" s="48"/>
      <c r="D237" s="48"/>
      <c r="E237" s="48"/>
      <c r="F237" s="48"/>
      <c r="G237" s="48"/>
      <c r="H237" s="86"/>
      <c r="I237" s="48"/>
      <c r="J237" s="86"/>
      <c r="L237" s="48"/>
      <c r="M237" s="48"/>
      <c r="N237" s="48"/>
      <c r="O237" s="48"/>
      <c r="R237" s="86"/>
      <c r="S237" s="86"/>
      <c r="T237" s="86"/>
      <c r="U237" s="86"/>
      <c r="V237" s="86"/>
      <c r="W237" s="86"/>
      <c r="Y237" s="48"/>
      <c r="Z237" s="48"/>
    </row>
    <row r="238" spans="1:27" s="85" customFormat="1" x14ac:dyDescent="0.55000000000000004">
      <c r="A238" s="53">
        <v>47</v>
      </c>
      <c r="B238" s="23" t="s">
        <v>23</v>
      </c>
      <c r="C238" s="12">
        <v>15911</v>
      </c>
      <c r="D238" s="12">
        <v>1</v>
      </c>
      <c r="E238" s="12">
        <v>0</v>
      </c>
      <c r="F238" s="12">
        <v>83</v>
      </c>
      <c r="G238" s="12">
        <v>1</v>
      </c>
      <c r="H238" s="80">
        <f t="shared" si="23"/>
        <v>483</v>
      </c>
      <c r="I238" s="83">
        <v>100</v>
      </c>
      <c r="J238" s="81">
        <f t="shared" si="24"/>
        <v>48300</v>
      </c>
      <c r="L238" s="12"/>
      <c r="M238" s="12"/>
      <c r="N238" s="12"/>
      <c r="O238" s="12"/>
      <c r="R238" s="80">
        <f t="shared" si="25"/>
        <v>0</v>
      </c>
      <c r="S238" s="80"/>
      <c r="T238" s="81"/>
      <c r="U238" s="80">
        <f t="shared" si="26"/>
        <v>0</v>
      </c>
      <c r="V238" s="81">
        <f t="shared" si="27"/>
        <v>48300</v>
      </c>
      <c r="W238" s="80">
        <f t="shared" si="28"/>
        <v>0</v>
      </c>
      <c r="Y238" s="83">
        <f t="shared" si="29"/>
        <v>48300</v>
      </c>
      <c r="Z238" s="83"/>
    </row>
    <row r="239" spans="1:27" s="85" customFormat="1" x14ac:dyDescent="0.55000000000000004">
      <c r="A239" s="53"/>
      <c r="B239" s="23" t="s">
        <v>23</v>
      </c>
      <c r="C239" s="12">
        <v>15915</v>
      </c>
      <c r="D239" s="12">
        <v>2</v>
      </c>
      <c r="E239" s="12">
        <v>1</v>
      </c>
      <c r="F239" s="12">
        <v>7</v>
      </c>
      <c r="G239" s="12">
        <v>1</v>
      </c>
      <c r="H239" s="80">
        <f t="shared" si="23"/>
        <v>907</v>
      </c>
      <c r="I239" s="83">
        <v>100</v>
      </c>
      <c r="J239" s="81">
        <f t="shared" si="24"/>
        <v>90700</v>
      </c>
      <c r="L239" s="12"/>
      <c r="M239" s="12"/>
      <c r="N239" s="12"/>
      <c r="O239" s="12"/>
      <c r="R239" s="80">
        <f t="shared" si="25"/>
        <v>0</v>
      </c>
      <c r="S239" s="80"/>
      <c r="T239" s="81"/>
      <c r="U239" s="80">
        <f t="shared" si="26"/>
        <v>0</v>
      </c>
      <c r="V239" s="81">
        <f t="shared" si="27"/>
        <v>90700</v>
      </c>
      <c r="W239" s="80">
        <f t="shared" si="28"/>
        <v>0</v>
      </c>
      <c r="Y239" s="83">
        <f t="shared" si="29"/>
        <v>90700</v>
      </c>
      <c r="Z239" s="83"/>
    </row>
    <row r="240" spans="1:27" s="87" customFormat="1" x14ac:dyDescent="0.55000000000000004">
      <c r="A240" s="54"/>
      <c r="B240" s="47"/>
      <c r="C240" s="48"/>
      <c r="D240" s="48"/>
      <c r="E240" s="48"/>
      <c r="F240" s="48"/>
      <c r="G240" s="48"/>
      <c r="H240" s="86"/>
      <c r="I240" s="48"/>
      <c r="J240" s="86"/>
      <c r="L240" s="48"/>
      <c r="M240" s="48"/>
      <c r="N240" s="48"/>
      <c r="O240" s="48"/>
      <c r="R240" s="86"/>
      <c r="S240" s="86"/>
      <c r="T240" s="86"/>
      <c r="U240" s="86"/>
      <c r="V240" s="86"/>
      <c r="W240" s="86"/>
      <c r="Y240" s="48"/>
      <c r="Z240" s="48"/>
    </row>
    <row r="241" spans="1:26" s="85" customFormat="1" x14ac:dyDescent="0.55000000000000004">
      <c r="A241" s="53">
        <v>48</v>
      </c>
      <c r="B241" s="23" t="s">
        <v>23</v>
      </c>
      <c r="C241" s="12">
        <v>15092</v>
      </c>
      <c r="D241" s="12">
        <v>1</v>
      </c>
      <c r="E241" s="12">
        <v>0</v>
      </c>
      <c r="F241" s="12">
        <v>22</v>
      </c>
      <c r="G241" s="12">
        <v>1</v>
      </c>
      <c r="H241" s="80">
        <f t="shared" si="23"/>
        <v>422</v>
      </c>
      <c r="I241" s="83">
        <v>100</v>
      </c>
      <c r="J241" s="81">
        <f t="shared" si="24"/>
        <v>42200</v>
      </c>
      <c r="L241" s="12"/>
      <c r="M241" s="12"/>
      <c r="N241" s="12"/>
      <c r="O241" s="12"/>
      <c r="R241" s="80">
        <f t="shared" si="25"/>
        <v>0</v>
      </c>
      <c r="S241" s="80"/>
      <c r="T241" s="81"/>
      <c r="U241" s="80">
        <f t="shared" si="26"/>
        <v>0</v>
      </c>
      <c r="V241" s="81">
        <f t="shared" si="27"/>
        <v>42200</v>
      </c>
      <c r="W241" s="80">
        <f t="shared" si="28"/>
        <v>0</v>
      </c>
      <c r="Y241" s="83">
        <f t="shared" si="29"/>
        <v>42200</v>
      </c>
      <c r="Z241" s="83"/>
    </row>
    <row r="242" spans="1:26" s="87" customFormat="1" x14ac:dyDescent="0.55000000000000004">
      <c r="A242" s="54"/>
      <c r="B242" s="47"/>
      <c r="C242" s="48"/>
      <c r="D242" s="48"/>
      <c r="E242" s="48"/>
      <c r="F242" s="48"/>
      <c r="G242" s="48"/>
      <c r="H242" s="86"/>
      <c r="I242" s="48"/>
      <c r="J242" s="86"/>
      <c r="L242" s="48"/>
      <c r="M242" s="48"/>
      <c r="N242" s="48"/>
      <c r="O242" s="48"/>
      <c r="R242" s="86"/>
      <c r="S242" s="86"/>
      <c r="T242" s="86"/>
      <c r="U242" s="86"/>
      <c r="V242" s="86"/>
      <c r="W242" s="86"/>
      <c r="Y242" s="48"/>
      <c r="Z242" s="48"/>
    </row>
    <row r="243" spans="1:26" s="85" customFormat="1" x14ac:dyDescent="0.55000000000000004">
      <c r="A243" s="53">
        <v>49</v>
      </c>
      <c r="B243" s="23" t="s">
        <v>23</v>
      </c>
      <c r="C243" s="12">
        <v>14847</v>
      </c>
      <c r="D243" s="12">
        <v>1</v>
      </c>
      <c r="E243" s="12">
        <v>0</v>
      </c>
      <c r="F243" s="12">
        <v>8</v>
      </c>
      <c r="G243" s="12">
        <v>2</v>
      </c>
      <c r="H243" s="80">
        <f t="shared" si="23"/>
        <v>408</v>
      </c>
      <c r="I243" s="83">
        <v>130</v>
      </c>
      <c r="J243" s="81">
        <f t="shared" si="24"/>
        <v>53040</v>
      </c>
      <c r="L243" s="12" t="s">
        <v>160</v>
      </c>
      <c r="M243" s="12" t="s">
        <v>108</v>
      </c>
      <c r="N243" s="12">
        <v>2</v>
      </c>
      <c r="O243" s="12">
        <v>42</v>
      </c>
      <c r="P243" s="81">
        <v>100</v>
      </c>
      <c r="Q243" s="81">
        <v>6800</v>
      </c>
      <c r="R243" s="80">
        <f t="shared" si="25"/>
        <v>285600</v>
      </c>
      <c r="S243" s="80">
        <v>21</v>
      </c>
      <c r="T243" s="81"/>
      <c r="U243" s="80">
        <f t="shared" si="26"/>
        <v>285600</v>
      </c>
      <c r="V243" s="81">
        <f t="shared" si="27"/>
        <v>338640</v>
      </c>
      <c r="W243" s="80">
        <f t="shared" si="28"/>
        <v>338640</v>
      </c>
      <c r="Y243" s="83">
        <f t="shared" si="29"/>
        <v>338640</v>
      </c>
      <c r="Z243" s="83"/>
    </row>
    <row r="244" spans="1:26" s="85" customFormat="1" x14ac:dyDescent="0.55000000000000004">
      <c r="A244" s="53"/>
      <c r="B244" s="23"/>
      <c r="C244" s="12"/>
      <c r="D244" s="12"/>
      <c r="E244" s="12"/>
      <c r="F244" s="12"/>
      <c r="G244" s="12"/>
      <c r="H244" s="80">
        <f t="shared" si="23"/>
        <v>0</v>
      </c>
      <c r="I244" s="83"/>
      <c r="J244" s="81">
        <f t="shared" si="24"/>
        <v>0</v>
      </c>
      <c r="L244" s="12"/>
      <c r="M244" s="12" t="s">
        <v>108</v>
      </c>
      <c r="N244" s="12">
        <v>2</v>
      </c>
      <c r="O244" s="12">
        <v>83.44</v>
      </c>
      <c r="P244" s="81">
        <v>100</v>
      </c>
      <c r="Q244" s="81">
        <v>6800</v>
      </c>
      <c r="R244" s="80">
        <f t="shared" si="25"/>
        <v>567392</v>
      </c>
      <c r="S244" s="80">
        <v>21</v>
      </c>
      <c r="T244" s="81"/>
      <c r="U244" s="80">
        <f t="shared" si="26"/>
        <v>567392</v>
      </c>
      <c r="V244" s="81">
        <f t="shared" si="27"/>
        <v>567392</v>
      </c>
      <c r="W244" s="80">
        <f t="shared" si="28"/>
        <v>567392</v>
      </c>
      <c r="Y244" s="83">
        <f t="shared" si="29"/>
        <v>567392</v>
      </c>
      <c r="Z244" s="83"/>
    </row>
    <row r="245" spans="1:26" s="85" customFormat="1" x14ac:dyDescent="0.55000000000000004">
      <c r="A245" s="53"/>
      <c r="B245" s="23" t="s">
        <v>23</v>
      </c>
      <c r="C245" s="12">
        <v>15913</v>
      </c>
      <c r="D245" s="12">
        <v>2</v>
      </c>
      <c r="E245" s="12">
        <v>1</v>
      </c>
      <c r="F245" s="12">
        <v>1</v>
      </c>
      <c r="G245" s="12">
        <v>1</v>
      </c>
      <c r="H245" s="80">
        <f t="shared" si="23"/>
        <v>901</v>
      </c>
      <c r="I245" s="83">
        <v>100</v>
      </c>
      <c r="J245" s="81">
        <f t="shared" si="24"/>
        <v>90100</v>
      </c>
      <c r="L245" s="12"/>
      <c r="M245" s="12"/>
      <c r="N245" s="12"/>
      <c r="O245" s="12"/>
      <c r="R245" s="80">
        <f t="shared" si="25"/>
        <v>0</v>
      </c>
      <c r="S245" s="80"/>
      <c r="T245" s="81"/>
      <c r="U245" s="80">
        <f t="shared" si="26"/>
        <v>0</v>
      </c>
      <c r="V245" s="81">
        <f t="shared" si="27"/>
        <v>90100</v>
      </c>
      <c r="W245" s="80">
        <f t="shared" si="28"/>
        <v>0</v>
      </c>
      <c r="Y245" s="83">
        <f t="shared" si="29"/>
        <v>90100</v>
      </c>
      <c r="Z245" s="83"/>
    </row>
    <row r="246" spans="1:26" s="87" customFormat="1" x14ac:dyDescent="0.55000000000000004">
      <c r="A246" s="54"/>
      <c r="B246" s="47"/>
      <c r="C246" s="48"/>
      <c r="D246" s="48"/>
      <c r="E246" s="48"/>
      <c r="F246" s="48"/>
      <c r="G246" s="48"/>
      <c r="H246" s="86"/>
      <c r="I246" s="48"/>
      <c r="J246" s="86"/>
      <c r="L246" s="48"/>
      <c r="M246" s="48"/>
      <c r="N246" s="48"/>
      <c r="O246" s="48"/>
      <c r="R246" s="86"/>
      <c r="S246" s="86"/>
      <c r="T246" s="86"/>
      <c r="U246" s="86"/>
      <c r="V246" s="86"/>
      <c r="W246" s="86"/>
      <c r="Y246" s="48"/>
      <c r="Z246" s="48"/>
    </row>
    <row r="247" spans="1:26" s="85" customFormat="1" x14ac:dyDescent="0.55000000000000004">
      <c r="A247" s="53">
        <v>50</v>
      </c>
      <c r="B247" s="23" t="s">
        <v>23</v>
      </c>
      <c r="C247" s="12">
        <v>15040</v>
      </c>
      <c r="D247" s="12">
        <v>1</v>
      </c>
      <c r="E247" s="12">
        <v>1</v>
      </c>
      <c r="F247" s="12">
        <v>45</v>
      </c>
      <c r="G247" s="12">
        <v>2</v>
      </c>
      <c r="H247" s="80">
        <f t="shared" si="23"/>
        <v>545</v>
      </c>
      <c r="I247" s="83">
        <v>130</v>
      </c>
      <c r="J247" s="81">
        <f t="shared" si="24"/>
        <v>70850</v>
      </c>
      <c r="L247" s="12" t="s">
        <v>160</v>
      </c>
      <c r="M247" s="12" t="s">
        <v>108</v>
      </c>
      <c r="N247" s="12">
        <v>2</v>
      </c>
      <c r="O247" s="12">
        <v>180</v>
      </c>
      <c r="P247" s="81">
        <v>100</v>
      </c>
      <c r="Q247" s="81">
        <v>6800</v>
      </c>
      <c r="R247" s="80">
        <f t="shared" si="25"/>
        <v>1224000</v>
      </c>
      <c r="S247" s="80">
        <v>35</v>
      </c>
      <c r="T247" s="81"/>
      <c r="U247" s="80">
        <f t="shared" si="26"/>
        <v>1224000</v>
      </c>
      <c r="V247" s="81">
        <f t="shared" si="27"/>
        <v>1294850</v>
      </c>
      <c r="W247" s="80">
        <f t="shared" si="28"/>
        <v>1294850</v>
      </c>
      <c r="Y247" s="83">
        <f t="shared" si="29"/>
        <v>1294850</v>
      </c>
      <c r="Z247" s="83"/>
    </row>
    <row r="248" spans="1:26" s="85" customFormat="1" x14ac:dyDescent="0.55000000000000004">
      <c r="A248" s="53"/>
      <c r="B248" s="23"/>
      <c r="C248" s="12"/>
      <c r="D248" s="12"/>
      <c r="E248" s="12"/>
      <c r="F248" s="12"/>
      <c r="G248" s="12"/>
      <c r="H248" s="80">
        <f t="shared" si="23"/>
        <v>0</v>
      </c>
      <c r="I248" s="83"/>
      <c r="J248" s="81">
        <f t="shared" si="24"/>
        <v>0</v>
      </c>
      <c r="L248" s="12"/>
      <c r="M248" s="12" t="s">
        <v>161</v>
      </c>
      <c r="N248" s="12">
        <v>2</v>
      </c>
      <c r="O248" s="12">
        <v>12</v>
      </c>
      <c r="P248" s="81">
        <v>100</v>
      </c>
      <c r="Q248" s="81">
        <v>6800</v>
      </c>
      <c r="R248" s="80">
        <f t="shared" si="25"/>
        <v>81600</v>
      </c>
      <c r="S248" s="80">
        <v>35</v>
      </c>
      <c r="T248" s="81"/>
      <c r="U248" s="80">
        <f t="shared" si="26"/>
        <v>81600</v>
      </c>
      <c r="V248" s="81">
        <f t="shared" si="27"/>
        <v>81600</v>
      </c>
      <c r="W248" s="80">
        <f t="shared" si="28"/>
        <v>81600</v>
      </c>
      <c r="Y248" s="83">
        <f t="shared" si="29"/>
        <v>81600</v>
      </c>
      <c r="Z248" s="83"/>
    </row>
    <row r="249" spans="1:26" s="85" customFormat="1" x14ac:dyDescent="0.55000000000000004">
      <c r="A249" s="53"/>
      <c r="B249" s="23" t="s">
        <v>23</v>
      </c>
      <c r="C249" s="12">
        <v>15809</v>
      </c>
      <c r="D249" s="12">
        <v>2</v>
      </c>
      <c r="E249" s="12">
        <v>3</v>
      </c>
      <c r="F249" s="12">
        <v>53</v>
      </c>
      <c r="G249" s="12">
        <v>1</v>
      </c>
      <c r="H249" s="80">
        <f t="shared" si="23"/>
        <v>1153</v>
      </c>
      <c r="I249" s="83">
        <v>100</v>
      </c>
      <c r="J249" s="81">
        <f t="shared" si="24"/>
        <v>115300</v>
      </c>
      <c r="L249" s="12"/>
      <c r="M249" s="12"/>
      <c r="N249" s="12"/>
      <c r="O249" s="12"/>
      <c r="R249" s="80">
        <f t="shared" si="25"/>
        <v>0</v>
      </c>
      <c r="S249" s="80"/>
      <c r="T249" s="81"/>
      <c r="U249" s="80">
        <f t="shared" si="26"/>
        <v>0</v>
      </c>
      <c r="V249" s="81">
        <f t="shared" si="27"/>
        <v>115300</v>
      </c>
      <c r="W249" s="80">
        <f t="shared" si="28"/>
        <v>0</v>
      </c>
      <c r="Y249" s="83">
        <f t="shared" si="29"/>
        <v>115300</v>
      </c>
      <c r="Z249" s="83"/>
    </row>
    <row r="250" spans="1:26" s="85" customFormat="1" x14ac:dyDescent="0.55000000000000004">
      <c r="A250" s="53"/>
      <c r="B250" s="23" t="s">
        <v>23</v>
      </c>
      <c r="C250" s="12">
        <v>15813</v>
      </c>
      <c r="D250" s="12">
        <v>4</v>
      </c>
      <c r="E250" s="12">
        <v>0</v>
      </c>
      <c r="F250" s="12">
        <v>79</v>
      </c>
      <c r="G250" s="12">
        <v>1</v>
      </c>
      <c r="H250" s="80">
        <f t="shared" si="23"/>
        <v>1679</v>
      </c>
      <c r="I250" s="83">
        <v>100</v>
      </c>
      <c r="J250" s="81">
        <f t="shared" si="24"/>
        <v>167900</v>
      </c>
      <c r="L250" s="12"/>
      <c r="M250" s="12"/>
      <c r="N250" s="12"/>
      <c r="O250" s="12"/>
      <c r="R250" s="80">
        <f t="shared" si="25"/>
        <v>0</v>
      </c>
      <c r="S250" s="80"/>
      <c r="T250" s="81"/>
      <c r="U250" s="80">
        <f t="shared" si="26"/>
        <v>0</v>
      </c>
      <c r="V250" s="81">
        <f t="shared" si="27"/>
        <v>167900</v>
      </c>
      <c r="W250" s="80">
        <f t="shared" si="28"/>
        <v>0</v>
      </c>
      <c r="Y250" s="83">
        <f t="shared" si="29"/>
        <v>167900</v>
      </c>
      <c r="Z250" s="83"/>
    </row>
    <row r="251" spans="1:26" s="87" customFormat="1" x14ac:dyDescent="0.55000000000000004">
      <c r="A251" s="54"/>
      <c r="B251" s="47"/>
      <c r="C251" s="48"/>
      <c r="D251" s="48"/>
      <c r="E251" s="48"/>
      <c r="F251" s="48"/>
      <c r="G251" s="48"/>
      <c r="H251" s="86"/>
      <c r="I251" s="48"/>
      <c r="J251" s="86"/>
      <c r="L251" s="48"/>
      <c r="M251" s="48"/>
      <c r="N251" s="48"/>
      <c r="O251" s="48"/>
      <c r="R251" s="86"/>
      <c r="S251" s="86"/>
      <c r="T251" s="86"/>
      <c r="U251" s="86"/>
      <c r="V251" s="86"/>
      <c r="W251" s="86"/>
      <c r="Y251" s="48"/>
      <c r="Z251" s="48"/>
    </row>
    <row r="252" spans="1:26" s="85" customFormat="1" x14ac:dyDescent="0.55000000000000004">
      <c r="A252" s="53">
        <v>51</v>
      </c>
      <c r="B252" s="23" t="s">
        <v>23</v>
      </c>
      <c r="C252" s="12">
        <v>14882</v>
      </c>
      <c r="D252" s="12">
        <v>0</v>
      </c>
      <c r="E252" s="12">
        <v>2</v>
      </c>
      <c r="F252" s="12">
        <v>81</v>
      </c>
      <c r="G252" s="12">
        <v>2</v>
      </c>
      <c r="H252" s="80">
        <f t="shared" si="23"/>
        <v>281</v>
      </c>
      <c r="I252" s="83">
        <v>150</v>
      </c>
      <c r="J252" s="81">
        <f t="shared" si="24"/>
        <v>42150</v>
      </c>
      <c r="L252" s="12" t="s">
        <v>160</v>
      </c>
      <c r="M252" s="12" t="s">
        <v>66</v>
      </c>
      <c r="N252" s="12">
        <v>2</v>
      </c>
      <c r="O252" s="12">
        <v>135</v>
      </c>
      <c r="P252" s="81">
        <v>100</v>
      </c>
      <c r="Q252" s="81">
        <v>6800</v>
      </c>
      <c r="R252" s="80">
        <f t="shared" si="25"/>
        <v>918000</v>
      </c>
      <c r="S252" s="80">
        <v>11</v>
      </c>
      <c r="T252" s="81"/>
      <c r="U252" s="80">
        <f t="shared" si="26"/>
        <v>918000</v>
      </c>
      <c r="V252" s="81">
        <f t="shared" si="27"/>
        <v>960150</v>
      </c>
      <c r="W252" s="80">
        <f t="shared" si="28"/>
        <v>960150</v>
      </c>
      <c r="Y252" s="83">
        <f t="shared" si="29"/>
        <v>960150</v>
      </c>
      <c r="Z252" s="83"/>
    </row>
    <row r="253" spans="1:26" s="85" customFormat="1" x14ac:dyDescent="0.55000000000000004">
      <c r="A253" s="53"/>
      <c r="B253" s="23"/>
      <c r="C253" s="12"/>
      <c r="D253" s="12"/>
      <c r="E253" s="12"/>
      <c r="F253" s="12"/>
      <c r="G253" s="12"/>
      <c r="H253" s="80">
        <f t="shared" si="23"/>
        <v>0</v>
      </c>
      <c r="I253" s="83"/>
      <c r="J253" s="81">
        <f t="shared" si="24"/>
        <v>0</v>
      </c>
      <c r="L253" s="12"/>
      <c r="M253" s="12" t="s">
        <v>161</v>
      </c>
      <c r="N253" s="12">
        <v>2</v>
      </c>
      <c r="O253" s="12">
        <v>10</v>
      </c>
      <c r="P253" s="81">
        <v>100</v>
      </c>
      <c r="Q253" s="81">
        <v>6800</v>
      </c>
      <c r="R253" s="80">
        <f t="shared" si="25"/>
        <v>68000</v>
      </c>
      <c r="S253" s="80">
        <v>11</v>
      </c>
      <c r="T253" s="81"/>
      <c r="U253" s="80">
        <f t="shared" si="26"/>
        <v>68000</v>
      </c>
      <c r="V253" s="81">
        <f t="shared" si="27"/>
        <v>68000</v>
      </c>
      <c r="W253" s="80">
        <f t="shared" si="28"/>
        <v>68000</v>
      </c>
      <c r="Y253" s="83">
        <f t="shared" si="29"/>
        <v>68000</v>
      </c>
      <c r="Z253" s="83"/>
    </row>
    <row r="254" spans="1:26" s="85" customFormat="1" x14ac:dyDescent="0.55000000000000004">
      <c r="A254" s="53"/>
      <c r="B254" s="23" t="s">
        <v>23</v>
      </c>
      <c r="C254" s="12">
        <v>15934</v>
      </c>
      <c r="D254" s="12">
        <v>1</v>
      </c>
      <c r="E254" s="12">
        <v>0</v>
      </c>
      <c r="F254" s="12">
        <v>23</v>
      </c>
      <c r="G254" s="12">
        <v>1</v>
      </c>
      <c r="H254" s="80">
        <f t="shared" si="23"/>
        <v>423</v>
      </c>
      <c r="I254" s="83">
        <v>100</v>
      </c>
      <c r="J254" s="81">
        <f t="shared" si="24"/>
        <v>42300</v>
      </c>
      <c r="L254" s="12"/>
      <c r="M254" s="12"/>
      <c r="N254" s="12"/>
      <c r="O254" s="12"/>
      <c r="R254" s="80">
        <f t="shared" si="25"/>
        <v>0</v>
      </c>
      <c r="S254" s="80"/>
      <c r="T254" s="81"/>
      <c r="U254" s="80">
        <f t="shared" si="26"/>
        <v>0</v>
      </c>
      <c r="V254" s="81">
        <f t="shared" si="27"/>
        <v>42300</v>
      </c>
      <c r="W254" s="80">
        <f t="shared" si="28"/>
        <v>0</v>
      </c>
      <c r="Y254" s="83">
        <f t="shared" si="29"/>
        <v>42300</v>
      </c>
      <c r="Z254" s="83"/>
    </row>
    <row r="255" spans="1:26" s="92" customFormat="1" x14ac:dyDescent="0.55000000000000004">
      <c r="A255" s="53"/>
      <c r="B255" s="23" t="s">
        <v>23</v>
      </c>
      <c r="C255" s="12">
        <v>15971</v>
      </c>
      <c r="D255" s="12">
        <v>2</v>
      </c>
      <c r="E255" s="12">
        <v>2</v>
      </c>
      <c r="F255" s="12">
        <v>47</v>
      </c>
      <c r="G255" s="12">
        <v>1</v>
      </c>
      <c r="H255" s="80">
        <f t="shared" si="23"/>
        <v>1047</v>
      </c>
      <c r="I255" s="12">
        <v>100</v>
      </c>
      <c r="J255" s="80">
        <f t="shared" si="24"/>
        <v>104700</v>
      </c>
      <c r="L255" s="12"/>
      <c r="M255" s="12"/>
      <c r="N255" s="12"/>
      <c r="O255" s="12"/>
      <c r="R255" s="80">
        <f t="shared" si="25"/>
        <v>0</v>
      </c>
      <c r="S255" s="80"/>
      <c r="T255" s="80"/>
      <c r="U255" s="80">
        <f t="shared" si="26"/>
        <v>0</v>
      </c>
      <c r="V255" s="80">
        <f t="shared" si="27"/>
        <v>104700</v>
      </c>
      <c r="W255" s="80">
        <f t="shared" si="28"/>
        <v>0</v>
      </c>
      <c r="Y255" s="12">
        <f t="shared" si="29"/>
        <v>104700</v>
      </c>
      <c r="Z255" s="12"/>
    </row>
    <row r="256" spans="1:26" s="87" customFormat="1" x14ac:dyDescent="0.55000000000000004">
      <c r="A256" s="54"/>
      <c r="B256" s="47"/>
      <c r="C256" s="48"/>
      <c r="D256" s="48"/>
      <c r="E256" s="48"/>
      <c r="F256" s="48"/>
      <c r="G256" s="48"/>
      <c r="H256" s="86"/>
      <c r="I256" s="48"/>
      <c r="J256" s="86"/>
      <c r="L256" s="48"/>
      <c r="M256" s="48"/>
      <c r="N256" s="48"/>
      <c r="O256" s="48"/>
      <c r="R256" s="86"/>
      <c r="S256" s="86"/>
      <c r="T256" s="86"/>
      <c r="U256" s="86"/>
      <c r="V256" s="86"/>
      <c r="W256" s="86"/>
      <c r="Y256" s="48"/>
      <c r="Z256" s="48"/>
    </row>
    <row r="257" spans="1:26" s="85" customFormat="1" x14ac:dyDescent="0.55000000000000004">
      <c r="A257" s="53">
        <v>52</v>
      </c>
      <c r="B257" s="23" t="s">
        <v>23</v>
      </c>
      <c r="C257" s="12">
        <v>15583</v>
      </c>
      <c r="D257" s="12">
        <v>1</v>
      </c>
      <c r="E257" s="12">
        <v>0</v>
      </c>
      <c r="F257" s="12">
        <v>22</v>
      </c>
      <c r="G257" s="12">
        <v>2</v>
      </c>
      <c r="H257" s="80">
        <f t="shared" si="23"/>
        <v>422</v>
      </c>
      <c r="I257" s="83">
        <v>130</v>
      </c>
      <c r="J257" s="81">
        <f t="shared" si="24"/>
        <v>54860</v>
      </c>
      <c r="L257" s="12" t="s">
        <v>160</v>
      </c>
      <c r="M257" s="12" t="s">
        <v>66</v>
      </c>
      <c r="N257" s="12">
        <v>2</v>
      </c>
      <c r="O257" s="12">
        <v>92</v>
      </c>
      <c r="P257" s="81">
        <v>100</v>
      </c>
      <c r="Q257" s="81">
        <v>6800</v>
      </c>
      <c r="R257" s="80">
        <f t="shared" si="25"/>
        <v>625600</v>
      </c>
      <c r="S257" s="80">
        <v>36</v>
      </c>
      <c r="T257" s="81"/>
      <c r="U257" s="80">
        <f t="shared" si="26"/>
        <v>625600</v>
      </c>
      <c r="V257" s="81">
        <f t="shared" si="27"/>
        <v>680460</v>
      </c>
      <c r="W257" s="80">
        <f t="shared" si="28"/>
        <v>680460</v>
      </c>
      <c r="Y257" s="83">
        <f t="shared" si="29"/>
        <v>680460</v>
      </c>
      <c r="Z257" s="83"/>
    </row>
    <row r="258" spans="1:26" s="85" customFormat="1" x14ac:dyDescent="0.55000000000000004">
      <c r="A258" s="53"/>
      <c r="B258" s="23"/>
      <c r="C258" s="12"/>
      <c r="D258" s="12"/>
      <c r="E258" s="12"/>
      <c r="F258" s="12"/>
      <c r="G258" s="12"/>
      <c r="H258" s="80">
        <f t="shared" si="23"/>
        <v>0</v>
      </c>
      <c r="I258" s="83"/>
      <c r="J258" s="81">
        <f t="shared" si="24"/>
        <v>0</v>
      </c>
      <c r="L258" s="12"/>
      <c r="M258" s="12" t="s">
        <v>66</v>
      </c>
      <c r="N258" s="12">
        <v>2</v>
      </c>
      <c r="O258" s="12">
        <v>76.5</v>
      </c>
      <c r="P258" s="81">
        <v>100</v>
      </c>
      <c r="Q258" s="81">
        <v>6800</v>
      </c>
      <c r="R258" s="80">
        <f t="shared" si="25"/>
        <v>520200</v>
      </c>
      <c r="S258" s="80">
        <v>9</v>
      </c>
      <c r="T258" s="81"/>
      <c r="U258" s="80">
        <f t="shared" si="26"/>
        <v>520200</v>
      </c>
      <c r="V258" s="81">
        <f t="shared" si="27"/>
        <v>520200</v>
      </c>
      <c r="W258" s="80">
        <f t="shared" si="28"/>
        <v>520200</v>
      </c>
      <c r="Y258" s="83">
        <f t="shared" si="29"/>
        <v>520200</v>
      </c>
      <c r="Z258" s="83"/>
    </row>
    <row r="259" spans="1:26" s="85" customFormat="1" x14ac:dyDescent="0.55000000000000004">
      <c r="A259" s="53"/>
      <c r="B259" s="23"/>
      <c r="C259" s="12"/>
      <c r="D259" s="12"/>
      <c r="E259" s="12"/>
      <c r="F259" s="12"/>
      <c r="G259" s="12"/>
      <c r="H259" s="80">
        <f t="shared" si="23"/>
        <v>0</v>
      </c>
      <c r="I259" s="83"/>
      <c r="J259" s="81">
        <f t="shared" si="24"/>
        <v>0</v>
      </c>
      <c r="L259" s="12" t="s">
        <v>160</v>
      </c>
      <c r="M259" s="12" t="s">
        <v>66</v>
      </c>
      <c r="N259" s="12">
        <v>2</v>
      </c>
      <c r="O259" s="12">
        <v>81</v>
      </c>
      <c r="P259" s="81">
        <v>100</v>
      </c>
      <c r="Q259" s="81">
        <v>6800</v>
      </c>
      <c r="R259" s="80">
        <f t="shared" si="25"/>
        <v>550800</v>
      </c>
      <c r="S259" s="80">
        <v>19</v>
      </c>
      <c r="T259" s="81"/>
      <c r="U259" s="80">
        <f t="shared" si="26"/>
        <v>550800</v>
      </c>
      <c r="V259" s="81">
        <f t="shared" si="27"/>
        <v>550800</v>
      </c>
      <c r="W259" s="80">
        <f t="shared" si="28"/>
        <v>550800</v>
      </c>
      <c r="Y259" s="83">
        <f t="shared" si="29"/>
        <v>550800</v>
      </c>
      <c r="Z259" s="83"/>
    </row>
    <row r="260" spans="1:26" s="87" customFormat="1" x14ac:dyDescent="0.55000000000000004">
      <c r="A260" s="54"/>
      <c r="B260" s="47"/>
      <c r="C260" s="48"/>
      <c r="D260" s="48"/>
      <c r="E260" s="48"/>
      <c r="F260" s="48"/>
      <c r="G260" s="48"/>
      <c r="H260" s="86"/>
      <c r="I260" s="48"/>
      <c r="J260" s="86"/>
      <c r="L260" s="48"/>
      <c r="M260" s="48"/>
      <c r="N260" s="48"/>
      <c r="O260" s="48"/>
      <c r="R260" s="86"/>
      <c r="S260" s="86"/>
      <c r="T260" s="86"/>
      <c r="U260" s="86"/>
      <c r="V260" s="86"/>
      <c r="W260" s="86"/>
      <c r="Y260" s="48"/>
      <c r="Z260" s="48"/>
    </row>
    <row r="261" spans="1:26" s="85" customFormat="1" x14ac:dyDescent="0.55000000000000004">
      <c r="A261" s="53">
        <v>53</v>
      </c>
      <c r="B261" s="23" t="s">
        <v>23</v>
      </c>
      <c r="C261" s="12">
        <v>14899</v>
      </c>
      <c r="D261" s="12">
        <v>1</v>
      </c>
      <c r="E261" s="12">
        <v>3</v>
      </c>
      <c r="F261" s="12">
        <v>33</v>
      </c>
      <c r="G261" s="12">
        <v>2</v>
      </c>
      <c r="H261" s="80">
        <f t="shared" si="23"/>
        <v>733</v>
      </c>
      <c r="I261" s="83">
        <v>130</v>
      </c>
      <c r="J261" s="81">
        <f t="shared" si="24"/>
        <v>95290</v>
      </c>
      <c r="L261" s="12" t="s">
        <v>160</v>
      </c>
      <c r="M261" s="12" t="s">
        <v>66</v>
      </c>
      <c r="N261" s="12">
        <v>2</v>
      </c>
      <c r="O261" s="12">
        <v>117</v>
      </c>
      <c r="P261" s="81">
        <v>100</v>
      </c>
      <c r="Q261" s="81">
        <v>6800</v>
      </c>
      <c r="R261" s="80">
        <f t="shared" si="25"/>
        <v>795600</v>
      </c>
      <c r="S261" s="80">
        <v>9</v>
      </c>
      <c r="T261" s="81"/>
      <c r="U261" s="80">
        <f t="shared" si="26"/>
        <v>795600</v>
      </c>
      <c r="V261" s="81">
        <f t="shared" si="27"/>
        <v>890890</v>
      </c>
      <c r="W261" s="80">
        <f t="shared" si="28"/>
        <v>890890</v>
      </c>
      <c r="Y261" s="83">
        <f t="shared" si="29"/>
        <v>890890</v>
      </c>
      <c r="Z261" s="83"/>
    </row>
    <row r="262" spans="1:26" s="85" customFormat="1" x14ac:dyDescent="0.55000000000000004">
      <c r="A262" s="53"/>
      <c r="B262" s="23"/>
      <c r="C262" s="12"/>
      <c r="D262" s="12"/>
      <c r="E262" s="12"/>
      <c r="F262" s="12"/>
      <c r="G262" s="12"/>
      <c r="H262" s="80">
        <f t="shared" si="23"/>
        <v>0</v>
      </c>
      <c r="I262" s="83"/>
      <c r="J262" s="81">
        <f t="shared" si="24"/>
        <v>0</v>
      </c>
      <c r="L262" s="12" t="s">
        <v>160</v>
      </c>
      <c r="M262" s="12" t="s">
        <v>66</v>
      </c>
      <c r="N262" s="12">
        <v>2</v>
      </c>
      <c r="O262" s="12">
        <v>84</v>
      </c>
      <c r="P262" s="81">
        <v>100</v>
      </c>
      <c r="Q262" s="81">
        <v>6800</v>
      </c>
      <c r="R262" s="80">
        <f t="shared" si="25"/>
        <v>571200</v>
      </c>
      <c r="S262" s="80">
        <v>28</v>
      </c>
      <c r="T262" s="81"/>
      <c r="U262" s="80">
        <f t="shared" si="26"/>
        <v>571200</v>
      </c>
      <c r="V262" s="81">
        <f t="shared" si="27"/>
        <v>571200</v>
      </c>
      <c r="W262" s="80">
        <f t="shared" si="28"/>
        <v>571200</v>
      </c>
      <c r="Y262" s="83">
        <f t="shared" si="29"/>
        <v>571200</v>
      </c>
      <c r="Z262" s="83"/>
    </row>
    <row r="263" spans="1:26" s="85" customFormat="1" x14ac:dyDescent="0.55000000000000004">
      <c r="A263" s="53"/>
      <c r="B263" s="23"/>
      <c r="C263" s="12"/>
      <c r="D263" s="12"/>
      <c r="E263" s="12"/>
      <c r="F263" s="12"/>
      <c r="G263" s="12"/>
      <c r="H263" s="80">
        <f t="shared" si="23"/>
        <v>0</v>
      </c>
      <c r="I263" s="83"/>
      <c r="J263" s="81">
        <f t="shared" si="24"/>
        <v>0</v>
      </c>
      <c r="L263" s="12"/>
      <c r="M263" s="12" t="s">
        <v>60</v>
      </c>
      <c r="N263" s="12">
        <v>2</v>
      </c>
      <c r="O263" s="12">
        <v>91</v>
      </c>
      <c r="P263" s="81">
        <v>100</v>
      </c>
      <c r="Q263" s="81">
        <v>6800</v>
      </c>
      <c r="R263" s="80">
        <f t="shared" si="25"/>
        <v>618800</v>
      </c>
      <c r="S263" s="80">
        <v>28</v>
      </c>
      <c r="T263" s="81"/>
      <c r="U263" s="80">
        <f t="shared" si="26"/>
        <v>618800</v>
      </c>
      <c r="V263" s="81">
        <f t="shared" si="27"/>
        <v>618800</v>
      </c>
      <c r="W263" s="80">
        <f t="shared" si="28"/>
        <v>618800</v>
      </c>
      <c r="Y263" s="83">
        <f t="shared" si="29"/>
        <v>618800</v>
      </c>
      <c r="Z263" s="83"/>
    </row>
    <row r="264" spans="1:26" s="85" customFormat="1" x14ac:dyDescent="0.55000000000000004">
      <c r="A264" s="53"/>
      <c r="B264" s="23"/>
      <c r="C264" s="12"/>
      <c r="D264" s="12"/>
      <c r="E264" s="12"/>
      <c r="F264" s="12"/>
      <c r="G264" s="12"/>
      <c r="H264" s="80">
        <f t="shared" si="23"/>
        <v>0</v>
      </c>
      <c r="I264" s="83"/>
      <c r="J264" s="81">
        <f t="shared" si="24"/>
        <v>0</v>
      </c>
      <c r="L264" s="12"/>
      <c r="M264" s="12" t="s">
        <v>161</v>
      </c>
      <c r="N264" s="12">
        <v>2</v>
      </c>
      <c r="O264" s="12">
        <v>6</v>
      </c>
      <c r="P264" s="81">
        <v>100</v>
      </c>
      <c r="Q264" s="81">
        <v>6800</v>
      </c>
      <c r="R264" s="80">
        <f t="shared" si="25"/>
        <v>40800</v>
      </c>
      <c r="S264" s="80">
        <v>28</v>
      </c>
      <c r="T264" s="81"/>
      <c r="U264" s="80">
        <f t="shared" si="26"/>
        <v>40800</v>
      </c>
      <c r="V264" s="81">
        <f t="shared" si="27"/>
        <v>40800</v>
      </c>
      <c r="W264" s="80">
        <f t="shared" si="28"/>
        <v>40800</v>
      </c>
      <c r="Y264" s="83">
        <f t="shared" si="29"/>
        <v>40800</v>
      </c>
      <c r="Z264" s="83"/>
    </row>
    <row r="265" spans="1:26" s="87" customFormat="1" x14ac:dyDescent="0.55000000000000004">
      <c r="A265" s="54"/>
      <c r="B265" s="47"/>
      <c r="C265" s="48"/>
      <c r="D265" s="48"/>
      <c r="E265" s="48"/>
      <c r="F265" s="48"/>
      <c r="G265" s="48"/>
      <c r="H265" s="86"/>
      <c r="I265" s="48"/>
      <c r="J265" s="86"/>
      <c r="L265" s="48"/>
      <c r="M265" s="48"/>
      <c r="N265" s="48"/>
      <c r="O265" s="48"/>
      <c r="R265" s="86"/>
      <c r="S265" s="86"/>
      <c r="T265" s="86"/>
      <c r="U265" s="86"/>
      <c r="V265" s="86"/>
      <c r="W265" s="86"/>
      <c r="Y265" s="48"/>
      <c r="Z265" s="48"/>
    </row>
    <row r="266" spans="1:26" s="85" customFormat="1" x14ac:dyDescent="0.55000000000000004">
      <c r="A266" s="53">
        <v>54</v>
      </c>
      <c r="B266" s="23" t="s">
        <v>23</v>
      </c>
      <c r="C266" s="12">
        <v>17362</v>
      </c>
      <c r="D266" s="12">
        <v>1</v>
      </c>
      <c r="E266" s="12">
        <v>0</v>
      </c>
      <c r="F266" s="12">
        <v>78</v>
      </c>
      <c r="G266" s="12">
        <v>2</v>
      </c>
      <c r="H266" s="80">
        <f t="shared" ref="H266:H329" si="30">+(D266*400)+(E266*100)+F266</f>
        <v>478</v>
      </c>
      <c r="I266" s="83">
        <v>130</v>
      </c>
      <c r="J266" s="81">
        <f t="shared" ref="J266:J329" si="31">H266*I266</f>
        <v>62140</v>
      </c>
      <c r="L266" s="12" t="s">
        <v>160</v>
      </c>
      <c r="M266" s="12" t="s">
        <v>66</v>
      </c>
      <c r="N266" s="12">
        <v>2</v>
      </c>
      <c r="O266" s="12">
        <v>86.4</v>
      </c>
      <c r="P266" s="81">
        <v>100</v>
      </c>
      <c r="Q266" s="81">
        <v>6800</v>
      </c>
      <c r="R266" s="80">
        <f t="shared" ref="R266:R329" si="32">O266*Q266</f>
        <v>587520</v>
      </c>
      <c r="S266" s="80">
        <v>13</v>
      </c>
      <c r="T266" s="81"/>
      <c r="U266" s="80">
        <f t="shared" ref="U266:U329" si="33">R266*(100-T266)/100</f>
        <v>587520</v>
      </c>
      <c r="V266" s="81">
        <f t="shared" ref="V266:V329" si="34">J266+U266</f>
        <v>649660</v>
      </c>
      <c r="W266" s="80">
        <f t="shared" ref="W266:W329" si="35">V266*P266/100</f>
        <v>649660</v>
      </c>
      <c r="Y266" s="83">
        <f t="shared" ref="Y266:Y329" si="36">J266+U266</f>
        <v>649660</v>
      </c>
      <c r="Z266" s="83"/>
    </row>
    <row r="267" spans="1:26" s="87" customFormat="1" x14ac:dyDescent="0.55000000000000004">
      <c r="A267" s="54"/>
      <c r="B267" s="47"/>
      <c r="C267" s="48"/>
      <c r="D267" s="48"/>
      <c r="E267" s="48"/>
      <c r="F267" s="48"/>
      <c r="G267" s="48"/>
      <c r="H267" s="86"/>
      <c r="I267" s="48"/>
      <c r="J267" s="86"/>
      <c r="L267" s="48"/>
      <c r="M267" s="48"/>
      <c r="N267" s="48"/>
      <c r="O267" s="48"/>
      <c r="R267" s="86"/>
      <c r="S267" s="86"/>
      <c r="T267" s="86"/>
      <c r="U267" s="86"/>
      <c r="V267" s="86"/>
      <c r="W267" s="86"/>
      <c r="Y267" s="48"/>
      <c r="Z267" s="48"/>
    </row>
    <row r="268" spans="1:26" s="85" customFormat="1" x14ac:dyDescent="0.55000000000000004">
      <c r="A268" s="53">
        <v>55</v>
      </c>
      <c r="B268" s="23" t="s">
        <v>23</v>
      </c>
      <c r="C268" s="12">
        <v>15981</v>
      </c>
      <c r="D268" s="12">
        <v>3</v>
      </c>
      <c r="E268" s="12">
        <v>1</v>
      </c>
      <c r="F268" s="12">
        <v>98</v>
      </c>
      <c r="G268" s="12">
        <v>1</v>
      </c>
      <c r="H268" s="80">
        <f t="shared" si="30"/>
        <v>1398</v>
      </c>
      <c r="I268" s="83">
        <v>100</v>
      </c>
      <c r="J268" s="81">
        <f t="shared" si="31"/>
        <v>139800</v>
      </c>
      <c r="L268" s="12"/>
      <c r="M268" s="12"/>
      <c r="N268" s="12"/>
      <c r="O268" s="12"/>
      <c r="R268" s="80">
        <f t="shared" si="32"/>
        <v>0</v>
      </c>
      <c r="S268" s="80"/>
      <c r="T268" s="81"/>
      <c r="U268" s="80">
        <f t="shared" si="33"/>
        <v>0</v>
      </c>
      <c r="V268" s="81">
        <f t="shared" si="34"/>
        <v>139800</v>
      </c>
      <c r="W268" s="80">
        <f t="shared" si="35"/>
        <v>0</v>
      </c>
      <c r="Y268" s="83">
        <f t="shared" si="36"/>
        <v>139800</v>
      </c>
      <c r="Z268" s="83"/>
    </row>
    <row r="269" spans="1:26" s="85" customFormat="1" x14ac:dyDescent="0.55000000000000004">
      <c r="A269" s="53"/>
      <c r="B269" s="23" t="s">
        <v>23</v>
      </c>
      <c r="C269" s="12">
        <v>15071</v>
      </c>
      <c r="D269" s="12">
        <v>0</v>
      </c>
      <c r="E269" s="12">
        <v>2</v>
      </c>
      <c r="F269" s="12">
        <v>94</v>
      </c>
      <c r="G269" s="12">
        <v>1</v>
      </c>
      <c r="H269" s="80">
        <f t="shared" si="30"/>
        <v>294</v>
      </c>
      <c r="I269" s="83">
        <v>150</v>
      </c>
      <c r="J269" s="81">
        <f t="shared" si="31"/>
        <v>44100</v>
      </c>
      <c r="L269" s="12"/>
      <c r="M269" s="12"/>
      <c r="N269" s="12"/>
      <c r="O269" s="12"/>
      <c r="R269" s="80">
        <f t="shared" si="32"/>
        <v>0</v>
      </c>
      <c r="S269" s="80"/>
      <c r="T269" s="81"/>
      <c r="U269" s="80">
        <f t="shared" si="33"/>
        <v>0</v>
      </c>
      <c r="V269" s="81">
        <f t="shared" si="34"/>
        <v>44100</v>
      </c>
      <c r="W269" s="80">
        <f t="shared" si="35"/>
        <v>0</v>
      </c>
      <c r="Y269" s="83">
        <f t="shared" si="36"/>
        <v>44100</v>
      </c>
      <c r="Z269" s="83"/>
    </row>
    <row r="270" spans="1:26" s="87" customFormat="1" x14ac:dyDescent="0.55000000000000004">
      <c r="A270" s="54"/>
      <c r="B270" s="47"/>
      <c r="C270" s="48"/>
      <c r="D270" s="48"/>
      <c r="E270" s="48"/>
      <c r="F270" s="48"/>
      <c r="G270" s="48"/>
      <c r="H270" s="86"/>
      <c r="I270" s="48"/>
      <c r="J270" s="86"/>
      <c r="L270" s="48"/>
      <c r="M270" s="48"/>
      <c r="N270" s="48"/>
      <c r="O270" s="48"/>
      <c r="R270" s="86"/>
      <c r="S270" s="86"/>
      <c r="T270" s="86"/>
      <c r="U270" s="86"/>
      <c r="V270" s="86"/>
      <c r="W270" s="86"/>
      <c r="Y270" s="48"/>
      <c r="Z270" s="48"/>
    </row>
    <row r="271" spans="1:26" s="85" customFormat="1" x14ac:dyDescent="0.55000000000000004">
      <c r="A271" s="53">
        <v>56</v>
      </c>
      <c r="B271" s="23" t="s">
        <v>23</v>
      </c>
      <c r="C271" s="12">
        <v>14874</v>
      </c>
      <c r="D271" s="12">
        <v>0</v>
      </c>
      <c r="E271" s="12">
        <v>2</v>
      </c>
      <c r="F271" s="12">
        <v>73</v>
      </c>
      <c r="G271" s="12">
        <v>2</v>
      </c>
      <c r="H271" s="80">
        <f t="shared" si="30"/>
        <v>273</v>
      </c>
      <c r="I271" s="83">
        <v>150</v>
      </c>
      <c r="J271" s="81">
        <f t="shared" si="31"/>
        <v>40950</v>
      </c>
      <c r="L271" s="12" t="s">
        <v>160</v>
      </c>
      <c r="M271" s="12" t="s">
        <v>108</v>
      </c>
      <c r="N271" s="12">
        <v>2</v>
      </c>
      <c r="O271" s="12">
        <v>218.5</v>
      </c>
      <c r="P271" s="81">
        <v>100</v>
      </c>
      <c r="Q271" s="81">
        <v>6800</v>
      </c>
      <c r="R271" s="80">
        <f t="shared" si="32"/>
        <v>1485800</v>
      </c>
      <c r="S271" s="80">
        <v>26</v>
      </c>
      <c r="T271" s="81"/>
      <c r="U271" s="80">
        <f t="shared" si="33"/>
        <v>1485800</v>
      </c>
      <c r="V271" s="81">
        <f t="shared" si="34"/>
        <v>1526750</v>
      </c>
      <c r="W271" s="80">
        <f t="shared" si="35"/>
        <v>1526750</v>
      </c>
      <c r="Y271" s="83">
        <f t="shared" si="36"/>
        <v>1526750</v>
      </c>
      <c r="Z271" s="83"/>
    </row>
    <row r="272" spans="1:26" s="85" customFormat="1" x14ac:dyDescent="0.55000000000000004">
      <c r="A272" s="53"/>
      <c r="B272" s="23"/>
      <c r="C272" s="12"/>
      <c r="D272" s="12"/>
      <c r="E272" s="12"/>
      <c r="F272" s="12"/>
      <c r="G272" s="12"/>
      <c r="H272" s="80">
        <f t="shared" si="30"/>
        <v>0</v>
      </c>
      <c r="I272" s="83"/>
      <c r="J272" s="81">
        <f t="shared" si="31"/>
        <v>0</v>
      </c>
      <c r="L272" s="12"/>
      <c r="M272" s="12" t="s">
        <v>108</v>
      </c>
      <c r="N272" s="12">
        <v>2</v>
      </c>
      <c r="O272" s="12">
        <v>149.5</v>
      </c>
      <c r="P272" s="81">
        <v>100</v>
      </c>
      <c r="Q272" s="81">
        <v>6800</v>
      </c>
      <c r="R272" s="80">
        <f t="shared" si="32"/>
        <v>1016600</v>
      </c>
      <c r="S272" s="80">
        <v>26</v>
      </c>
      <c r="T272" s="81"/>
      <c r="U272" s="80">
        <f t="shared" si="33"/>
        <v>1016600</v>
      </c>
      <c r="V272" s="81">
        <f t="shared" si="34"/>
        <v>1016600</v>
      </c>
      <c r="W272" s="80">
        <f t="shared" si="35"/>
        <v>1016600</v>
      </c>
      <c r="Y272" s="83">
        <f t="shared" si="36"/>
        <v>1016600</v>
      </c>
      <c r="Z272" s="83"/>
    </row>
    <row r="273" spans="1:27" s="85" customFormat="1" x14ac:dyDescent="0.55000000000000004">
      <c r="A273" s="53"/>
      <c r="B273" s="23"/>
      <c r="C273" s="12"/>
      <c r="D273" s="12"/>
      <c r="E273" s="12"/>
      <c r="F273" s="12"/>
      <c r="G273" s="12"/>
      <c r="H273" s="80">
        <f t="shared" si="30"/>
        <v>0</v>
      </c>
      <c r="I273" s="83"/>
      <c r="J273" s="81">
        <f t="shared" si="31"/>
        <v>0</v>
      </c>
      <c r="L273" s="12"/>
      <c r="M273" s="12" t="s">
        <v>161</v>
      </c>
      <c r="N273" s="12">
        <v>2</v>
      </c>
      <c r="O273" s="12">
        <v>8</v>
      </c>
      <c r="P273" s="81">
        <v>100</v>
      </c>
      <c r="Q273" s="81">
        <v>6800</v>
      </c>
      <c r="R273" s="80">
        <f t="shared" si="32"/>
        <v>54400</v>
      </c>
      <c r="S273" s="80">
        <v>26</v>
      </c>
      <c r="T273" s="81"/>
      <c r="U273" s="80">
        <f t="shared" si="33"/>
        <v>54400</v>
      </c>
      <c r="V273" s="81">
        <f t="shared" si="34"/>
        <v>54400</v>
      </c>
      <c r="W273" s="80">
        <f t="shared" si="35"/>
        <v>54400</v>
      </c>
      <c r="Y273" s="83">
        <f t="shared" si="36"/>
        <v>54400</v>
      </c>
      <c r="Z273" s="83"/>
    </row>
    <row r="274" spans="1:27" s="85" customFormat="1" x14ac:dyDescent="0.55000000000000004">
      <c r="A274" s="53"/>
      <c r="B274" s="23" t="s">
        <v>23</v>
      </c>
      <c r="C274" s="12">
        <v>15935</v>
      </c>
      <c r="D274" s="12">
        <v>3</v>
      </c>
      <c r="E274" s="12">
        <v>3</v>
      </c>
      <c r="F274" s="12">
        <v>7</v>
      </c>
      <c r="G274" s="12">
        <v>1</v>
      </c>
      <c r="H274" s="80">
        <f t="shared" si="30"/>
        <v>1507</v>
      </c>
      <c r="I274" s="83">
        <v>100</v>
      </c>
      <c r="J274" s="81">
        <f t="shared" si="31"/>
        <v>150700</v>
      </c>
      <c r="L274" s="12"/>
      <c r="M274" s="12"/>
      <c r="N274" s="12"/>
      <c r="O274" s="12"/>
      <c r="R274" s="80">
        <f t="shared" si="32"/>
        <v>0</v>
      </c>
      <c r="S274" s="80"/>
      <c r="T274" s="81"/>
      <c r="U274" s="80">
        <f t="shared" si="33"/>
        <v>0</v>
      </c>
      <c r="V274" s="81">
        <f t="shared" si="34"/>
        <v>150700</v>
      </c>
      <c r="W274" s="80">
        <f t="shared" si="35"/>
        <v>0</v>
      </c>
      <c r="Y274" s="83">
        <f t="shared" si="36"/>
        <v>150700</v>
      </c>
      <c r="Z274" s="83"/>
    </row>
    <row r="275" spans="1:27" s="87" customFormat="1" x14ac:dyDescent="0.55000000000000004">
      <c r="A275" s="54"/>
      <c r="B275" s="47"/>
      <c r="C275" s="48"/>
      <c r="D275" s="48"/>
      <c r="E275" s="48"/>
      <c r="F275" s="48"/>
      <c r="G275" s="48"/>
      <c r="H275" s="86"/>
      <c r="I275" s="48"/>
      <c r="J275" s="86"/>
      <c r="L275" s="48"/>
      <c r="M275" s="48"/>
      <c r="N275" s="48"/>
      <c r="O275" s="48"/>
      <c r="R275" s="86"/>
      <c r="S275" s="86"/>
      <c r="T275" s="86"/>
      <c r="U275" s="86"/>
      <c r="V275" s="86"/>
      <c r="W275" s="86"/>
      <c r="Y275" s="48"/>
      <c r="Z275" s="48"/>
    </row>
    <row r="276" spans="1:27" s="91" customFormat="1" x14ac:dyDescent="0.55000000000000004">
      <c r="A276" s="58">
        <v>57</v>
      </c>
      <c r="B276" s="40" t="s">
        <v>231</v>
      </c>
      <c r="C276" s="39">
        <v>83</v>
      </c>
      <c r="D276" s="39">
        <v>13</v>
      </c>
      <c r="E276" s="39">
        <v>3</v>
      </c>
      <c r="F276" s="39">
        <v>30</v>
      </c>
      <c r="G276" s="39">
        <v>1</v>
      </c>
      <c r="H276" s="90">
        <f t="shared" si="30"/>
        <v>5530</v>
      </c>
      <c r="I276" s="39">
        <v>100</v>
      </c>
      <c r="J276" s="90">
        <f t="shared" si="31"/>
        <v>553000</v>
      </c>
      <c r="L276" s="39"/>
      <c r="M276" s="39"/>
      <c r="N276" s="39"/>
      <c r="O276" s="39"/>
      <c r="R276" s="90">
        <f t="shared" si="32"/>
        <v>0</v>
      </c>
      <c r="S276" s="90"/>
      <c r="T276" s="90"/>
      <c r="U276" s="90">
        <f t="shared" si="33"/>
        <v>0</v>
      </c>
      <c r="V276" s="90">
        <f t="shared" si="34"/>
        <v>553000</v>
      </c>
      <c r="W276" s="90">
        <f t="shared" si="35"/>
        <v>0</v>
      </c>
      <c r="Y276" s="39">
        <f t="shared" si="36"/>
        <v>553000</v>
      </c>
      <c r="Z276" s="39">
        <v>0.01</v>
      </c>
      <c r="AA276" s="90">
        <f>Y276*Z276/100</f>
        <v>55.3</v>
      </c>
    </row>
    <row r="277" spans="1:27" s="92" customFormat="1" x14ac:dyDescent="0.55000000000000004">
      <c r="A277" s="12" t="s">
        <v>232</v>
      </c>
      <c r="B277" s="23"/>
      <c r="C277" s="12"/>
      <c r="D277" s="12"/>
      <c r="E277" s="12"/>
      <c r="F277" s="12"/>
      <c r="G277" s="12"/>
      <c r="H277" s="80"/>
      <c r="I277" s="12"/>
      <c r="J277" s="80"/>
      <c r="L277" s="12"/>
      <c r="M277" s="12"/>
      <c r="N277" s="12"/>
      <c r="O277" s="12"/>
      <c r="R277" s="80"/>
      <c r="S277" s="80"/>
      <c r="T277" s="80"/>
      <c r="U277" s="80"/>
      <c r="V277" s="80"/>
      <c r="W277" s="80"/>
      <c r="Y277" s="12"/>
      <c r="Z277" s="12"/>
    </row>
    <row r="278" spans="1:27" s="87" customFormat="1" x14ac:dyDescent="0.55000000000000004">
      <c r="A278" s="48"/>
      <c r="B278" s="47"/>
      <c r="C278" s="48"/>
      <c r="D278" s="48"/>
      <c r="E278" s="48"/>
      <c r="F278" s="48"/>
      <c r="G278" s="48"/>
      <c r="H278" s="86"/>
      <c r="I278" s="48"/>
      <c r="J278" s="86"/>
      <c r="L278" s="93"/>
      <c r="M278" s="48"/>
      <c r="N278" s="48"/>
      <c r="O278" s="48"/>
      <c r="R278" s="86"/>
      <c r="S278" s="86"/>
      <c r="T278" s="86"/>
      <c r="U278" s="86"/>
      <c r="V278" s="86"/>
      <c r="W278" s="86"/>
      <c r="Y278" s="48"/>
      <c r="Z278" s="48"/>
    </row>
    <row r="279" spans="1:27" s="85" customFormat="1" x14ac:dyDescent="0.55000000000000004">
      <c r="A279" s="12">
        <v>58</v>
      </c>
      <c r="B279" s="23" t="s">
        <v>23</v>
      </c>
      <c r="C279" s="12">
        <v>11992</v>
      </c>
      <c r="D279" s="12">
        <v>1</v>
      </c>
      <c r="E279" s="12">
        <v>0</v>
      </c>
      <c r="F279" s="12">
        <v>15</v>
      </c>
      <c r="G279" s="12">
        <v>2</v>
      </c>
      <c r="H279" s="80">
        <f t="shared" si="30"/>
        <v>415</v>
      </c>
      <c r="I279" s="83">
        <v>130</v>
      </c>
      <c r="J279" s="81">
        <f t="shared" si="31"/>
        <v>53950</v>
      </c>
      <c r="L279" s="116" t="s">
        <v>160</v>
      </c>
      <c r="M279" s="24" t="s">
        <v>161</v>
      </c>
      <c r="N279" s="12">
        <v>2</v>
      </c>
      <c r="O279" s="12">
        <v>128</v>
      </c>
      <c r="P279" s="81">
        <v>100</v>
      </c>
      <c r="Q279" s="81">
        <v>6800</v>
      </c>
      <c r="R279" s="80">
        <f t="shared" si="32"/>
        <v>870400</v>
      </c>
      <c r="S279" s="97">
        <v>40</v>
      </c>
      <c r="T279" s="81"/>
      <c r="U279" s="80">
        <f t="shared" si="33"/>
        <v>870400</v>
      </c>
      <c r="V279" s="81">
        <f t="shared" si="34"/>
        <v>924350</v>
      </c>
      <c r="W279" s="80">
        <f t="shared" si="35"/>
        <v>924350</v>
      </c>
      <c r="Y279" s="83">
        <f t="shared" si="36"/>
        <v>924350</v>
      </c>
      <c r="Z279" s="83"/>
    </row>
    <row r="280" spans="1:27" s="85" customFormat="1" x14ac:dyDescent="0.55000000000000004">
      <c r="A280" s="12"/>
      <c r="B280" s="23" t="s">
        <v>23</v>
      </c>
      <c r="C280" s="12">
        <v>15185</v>
      </c>
      <c r="D280" s="12">
        <v>2</v>
      </c>
      <c r="E280" s="12">
        <v>1</v>
      </c>
      <c r="F280" s="12">
        <v>15</v>
      </c>
      <c r="G280" s="12">
        <v>2</v>
      </c>
      <c r="H280" s="80">
        <f t="shared" si="30"/>
        <v>915</v>
      </c>
      <c r="I280" s="83">
        <v>130</v>
      </c>
      <c r="J280" s="81">
        <f t="shared" si="31"/>
        <v>118950</v>
      </c>
      <c r="L280" s="118"/>
      <c r="M280" s="24" t="s">
        <v>161</v>
      </c>
      <c r="N280" s="12">
        <v>2</v>
      </c>
      <c r="O280" s="24">
        <v>9</v>
      </c>
      <c r="P280" s="81">
        <v>100</v>
      </c>
      <c r="Q280" s="81">
        <v>6800</v>
      </c>
      <c r="R280" s="80">
        <f t="shared" si="32"/>
        <v>61200</v>
      </c>
      <c r="S280" s="80">
        <v>40</v>
      </c>
      <c r="T280" s="81"/>
      <c r="U280" s="80">
        <f t="shared" si="33"/>
        <v>61200</v>
      </c>
      <c r="V280" s="81">
        <f t="shared" si="34"/>
        <v>180150</v>
      </c>
      <c r="W280" s="80">
        <f t="shared" si="35"/>
        <v>180150</v>
      </c>
      <c r="Y280" s="83">
        <f t="shared" si="36"/>
        <v>180150</v>
      </c>
      <c r="Z280" s="83"/>
    </row>
    <row r="281" spans="1:27" s="85" customFormat="1" x14ac:dyDescent="0.55000000000000004">
      <c r="A281" s="12"/>
      <c r="B281" s="23" t="s">
        <v>23</v>
      </c>
      <c r="C281" s="12">
        <v>11993</v>
      </c>
      <c r="D281" s="12">
        <v>0</v>
      </c>
      <c r="E281" s="12">
        <v>3</v>
      </c>
      <c r="F281" s="12">
        <v>26</v>
      </c>
      <c r="G281" s="12">
        <v>1</v>
      </c>
      <c r="H281" s="80">
        <f t="shared" si="30"/>
        <v>326</v>
      </c>
      <c r="I281" s="83">
        <v>100</v>
      </c>
      <c r="J281" s="81">
        <f t="shared" si="31"/>
        <v>32600</v>
      </c>
      <c r="L281" s="12"/>
      <c r="M281" s="12"/>
      <c r="N281" s="12"/>
      <c r="O281" s="12"/>
      <c r="R281" s="80">
        <f t="shared" si="32"/>
        <v>0</v>
      </c>
      <c r="S281" s="80"/>
      <c r="T281" s="81"/>
      <c r="U281" s="80">
        <f t="shared" si="33"/>
        <v>0</v>
      </c>
      <c r="V281" s="81">
        <f t="shared" si="34"/>
        <v>32600</v>
      </c>
      <c r="W281" s="80">
        <f t="shared" si="35"/>
        <v>0</v>
      </c>
      <c r="Y281" s="83">
        <f t="shared" si="36"/>
        <v>32600</v>
      </c>
      <c r="Z281" s="83"/>
    </row>
    <row r="282" spans="1:27" s="85" customFormat="1" x14ac:dyDescent="0.55000000000000004">
      <c r="A282" s="12"/>
      <c r="B282" s="23" t="s">
        <v>23</v>
      </c>
      <c r="C282" s="12">
        <v>16063</v>
      </c>
      <c r="D282" s="12">
        <v>1</v>
      </c>
      <c r="E282" s="12">
        <v>3</v>
      </c>
      <c r="F282" s="12">
        <v>41</v>
      </c>
      <c r="G282" s="12">
        <v>1</v>
      </c>
      <c r="H282" s="80">
        <f t="shared" si="30"/>
        <v>741</v>
      </c>
      <c r="I282" s="83">
        <v>100</v>
      </c>
      <c r="J282" s="81">
        <f t="shared" si="31"/>
        <v>74100</v>
      </c>
      <c r="L282" s="12"/>
      <c r="M282" s="12"/>
      <c r="N282" s="12"/>
      <c r="O282" s="12"/>
      <c r="R282" s="80">
        <f t="shared" si="32"/>
        <v>0</v>
      </c>
      <c r="S282" s="80"/>
      <c r="T282" s="81"/>
      <c r="U282" s="80">
        <f t="shared" si="33"/>
        <v>0</v>
      </c>
      <c r="V282" s="81">
        <f t="shared" si="34"/>
        <v>74100</v>
      </c>
      <c r="W282" s="80">
        <f t="shared" si="35"/>
        <v>0</v>
      </c>
      <c r="Y282" s="83">
        <f t="shared" si="36"/>
        <v>74100</v>
      </c>
      <c r="Z282" s="83"/>
    </row>
    <row r="283" spans="1:27" s="85" customFormat="1" x14ac:dyDescent="0.55000000000000004">
      <c r="A283" s="12"/>
      <c r="B283" s="23" t="s">
        <v>23</v>
      </c>
      <c r="C283" s="12">
        <v>15880</v>
      </c>
      <c r="D283" s="12">
        <v>2</v>
      </c>
      <c r="E283" s="12">
        <v>0</v>
      </c>
      <c r="F283" s="12">
        <v>7</v>
      </c>
      <c r="G283" s="12">
        <v>1</v>
      </c>
      <c r="H283" s="80">
        <f t="shared" si="30"/>
        <v>807</v>
      </c>
      <c r="I283" s="83">
        <v>100</v>
      </c>
      <c r="J283" s="81">
        <f t="shared" si="31"/>
        <v>80700</v>
      </c>
      <c r="L283" s="12"/>
      <c r="M283" s="12"/>
      <c r="N283" s="12"/>
      <c r="O283" s="12"/>
      <c r="R283" s="80">
        <f t="shared" si="32"/>
        <v>0</v>
      </c>
      <c r="S283" s="80"/>
      <c r="T283" s="81"/>
      <c r="U283" s="80">
        <f t="shared" si="33"/>
        <v>0</v>
      </c>
      <c r="V283" s="81">
        <f t="shared" si="34"/>
        <v>80700</v>
      </c>
      <c r="W283" s="80">
        <f t="shared" si="35"/>
        <v>0</v>
      </c>
      <c r="Y283" s="83">
        <f t="shared" si="36"/>
        <v>80700</v>
      </c>
      <c r="Z283" s="83"/>
    </row>
    <row r="284" spans="1:27" s="85" customFormat="1" x14ac:dyDescent="0.55000000000000004">
      <c r="A284" s="12"/>
      <c r="B284" s="23" t="s">
        <v>23</v>
      </c>
      <c r="C284" s="12">
        <v>15858</v>
      </c>
      <c r="D284" s="12">
        <v>1</v>
      </c>
      <c r="E284" s="12">
        <v>3</v>
      </c>
      <c r="F284" s="12">
        <v>3</v>
      </c>
      <c r="G284" s="12">
        <v>1</v>
      </c>
      <c r="H284" s="80">
        <f t="shared" si="30"/>
        <v>703</v>
      </c>
      <c r="I284" s="83">
        <v>130</v>
      </c>
      <c r="J284" s="81">
        <f t="shared" si="31"/>
        <v>91390</v>
      </c>
      <c r="L284" s="12"/>
      <c r="M284" s="12"/>
      <c r="N284" s="12"/>
      <c r="O284" s="12"/>
      <c r="R284" s="80">
        <f t="shared" si="32"/>
        <v>0</v>
      </c>
      <c r="S284" s="80"/>
      <c r="T284" s="81"/>
      <c r="U284" s="80">
        <f t="shared" si="33"/>
        <v>0</v>
      </c>
      <c r="V284" s="81">
        <f t="shared" si="34"/>
        <v>91390</v>
      </c>
      <c r="W284" s="80">
        <f t="shared" si="35"/>
        <v>0</v>
      </c>
      <c r="Y284" s="83">
        <f t="shared" si="36"/>
        <v>91390</v>
      </c>
      <c r="Z284" s="83"/>
    </row>
    <row r="285" spans="1:27" s="85" customFormat="1" x14ac:dyDescent="0.55000000000000004">
      <c r="A285" s="12"/>
      <c r="B285" s="23" t="s">
        <v>23</v>
      </c>
      <c r="C285" s="12">
        <v>16231</v>
      </c>
      <c r="D285" s="12">
        <v>1</v>
      </c>
      <c r="E285" s="12">
        <v>3</v>
      </c>
      <c r="F285" s="12">
        <v>87</v>
      </c>
      <c r="G285" s="12">
        <v>1</v>
      </c>
      <c r="H285" s="80">
        <f t="shared" si="30"/>
        <v>787</v>
      </c>
      <c r="I285" s="83">
        <v>100</v>
      </c>
      <c r="J285" s="81">
        <f t="shared" si="31"/>
        <v>78700</v>
      </c>
      <c r="L285" s="12"/>
      <c r="M285" s="12"/>
      <c r="N285" s="12"/>
      <c r="O285" s="12"/>
      <c r="R285" s="80">
        <f t="shared" si="32"/>
        <v>0</v>
      </c>
      <c r="S285" s="80"/>
      <c r="T285" s="81"/>
      <c r="U285" s="80">
        <f t="shared" si="33"/>
        <v>0</v>
      </c>
      <c r="V285" s="81">
        <f t="shared" si="34"/>
        <v>78700</v>
      </c>
      <c r="W285" s="80">
        <f t="shared" si="35"/>
        <v>0</v>
      </c>
      <c r="Y285" s="83">
        <f t="shared" si="36"/>
        <v>78700</v>
      </c>
      <c r="Z285" s="83"/>
    </row>
    <row r="286" spans="1:27" s="85" customFormat="1" x14ac:dyDescent="0.55000000000000004">
      <c r="A286" s="12"/>
      <c r="B286" s="23" t="s">
        <v>23</v>
      </c>
      <c r="C286" s="12">
        <v>15432</v>
      </c>
      <c r="D286" s="12">
        <v>2</v>
      </c>
      <c r="E286" s="12">
        <v>3</v>
      </c>
      <c r="F286" s="12">
        <v>48</v>
      </c>
      <c r="G286" s="12">
        <v>1</v>
      </c>
      <c r="H286" s="80">
        <f t="shared" si="30"/>
        <v>1148</v>
      </c>
      <c r="I286" s="83">
        <v>100</v>
      </c>
      <c r="J286" s="81">
        <f t="shared" si="31"/>
        <v>114800</v>
      </c>
      <c r="L286" s="12"/>
      <c r="M286" s="12"/>
      <c r="N286" s="12"/>
      <c r="O286" s="12"/>
      <c r="R286" s="80">
        <f t="shared" si="32"/>
        <v>0</v>
      </c>
      <c r="S286" s="80"/>
      <c r="T286" s="81"/>
      <c r="U286" s="80">
        <f t="shared" si="33"/>
        <v>0</v>
      </c>
      <c r="V286" s="81">
        <f t="shared" si="34"/>
        <v>114800</v>
      </c>
      <c r="W286" s="80">
        <f t="shared" si="35"/>
        <v>0</v>
      </c>
      <c r="Y286" s="83">
        <f t="shared" si="36"/>
        <v>114800</v>
      </c>
      <c r="Z286" s="83"/>
    </row>
    <row r="287" spans="1:27" s="85" customFormat="1" x14ac:dyDescent="0.55000000000000004">
      <c r="A287" s="12"/>
      <c r="B287" s="23" t="s">
        <v>23</v>
      </c>
      <c r="C287" s="12">
        <v>15759</v>
      </c>
      <c r="D287" s="12">
        <v>0</v>
      </c>
      <c r="E287" s="12">
        <v>3</v>
      </c>
      <c r="F287" s="12">
        <v>55</v>
      </c>
      <c r="G287" s="12">
        <v>1</v>
      </c>
      <c r="H287" s="80">
        <f t="shared" si="30"/>
        <v>355</v>
      </c>
      <c r="I287" s="83">
        <v>100</v>
      </c>
      <c r="J287" s="81">
        <f t="shared" si="31"/>
        <v>35500</v>
      </c>
      <c r="L287" s="12"/>
      <c r="M287" s="12"/>
      <c r="N287" s="12"/>
      <c r="O287" s="12"/>
      <c r="R287" s="80">
        <f t="shared" si="32"/>
        <v>0</v>
      </c>
      <c r="S287" s="80"/>
      <c r="T287" s="81"/>
      <c r="U287" s="80">
        <f t="shared" si="33"/>
        <v>0</v>
      </c>
      <c r="V287" s="81">
        <f t="shared" si="34"/>
        <v>35500</v>
      </c>
      <c r="W287" s="80">
        <f t="shared" si="35"/>
        <v>0</v>
      </c>
      <c r="Y287" s="83">
        <f t="shared" si="36"/>
        <v>35500</v>
      </c>
      <c r="Z287" s="83"/>
    </row>
    <row r="288" spans="1:27" s="87" customFormat="1" x14ac:dyDescent="0.55000000000000004">
      <c r="A288" s="60"/>
      <c r="B288" s="47"/>
      <c r="C288" s="48"/>
      <c r="D288" s="48"/>
      <c r="E288" s="48"/>
      <c r="F288" s="48"/>
      <c r="G288" s="48"/>
      <c r="H288" s="86"/>
      <c r="I288" s="48"/>
      <c r="J288" s="86"/>
      <c r="L288" s="48"/>
      <c r="M288" s="48"/>
      <c r="N288" s="48"/>
      <c r="O288" s="48"/>
      <c r="R288" s="86"/>
      <c r="S288" s="86"/>
      <c r="T288" s="86"/>
      <c r="U288" s="86"/>
      <c r="V288" s="86"/>
      <c r="W288" s="86"/>
      <c r="Y288" s="48"/>
      <c r="Z288" s="48"/>
    </row>
    <row r="289" spans="1:26" s="85" customFormat="1" x14ac:dyDescent="0.55000000000000004">
      <c r="A289" s="53">
        <v>59</v>
      </c>
      <c r="B289" s="23" t="s">
        <v>23</v>
      </c>
      <c r="C289" s="12">
        <v>15922</v>
      </c>
      <c r="D289" s="12">
        <v>1</v>
      </c>
      <c r="E289" s="12">
        <v>2</v>
      </c>
      <c r="F289" s="12">
        <v>50</v>
      </c>
      <c r="G289" s="12">
        <v>1</v>
      </c>
      <c r="H289" s="80">
        <f t="shared" si="30"/>
        <v>650</v>
      </c>
      <c r="I289" s="83">
        <v>100</v>
      </c>
      <c r="J289" s="81">
        <f t="shared" si="31"/>
        <v>65000</v>
      </c>
      <c r="L289" s="12"/>
      <c r="M289" s="12"/>
      <c r="N289" s="12"/>
      <c r="O289" s="12"/>
      <c r="R289" s="80">
        <f t="shared" si="32"/>
        <v>0</v>
      </c>
      <c r="S289" s="80"/>
      <c r="T289" s="81"/>
      <c r="U289" s="80">
        <f t="shared" si="33"/>
        <v>0</v>
      </c>
      <c r="V289" s="81">
        <f t="shared" si="34"/>
        <v>65000</v>
      </c>
      <c r="W289" s="80">
        <f t="shared" si="35"/>
        <v>0</v>
      </c>
      <c r="Y289" s="83">
        <f t="shared" si="36"/>
        <v>65000</v>
      </c>
      <c r="Z289" s="83"/>
    </row>
    <row r="290" spans="1:26" s="87" customFormat="1" x14ac:dyDescent="0.55000000000000004">
      <c r="A290" s="54"/>
      <c r="B290" s="47"/>
      <c r="C290" s="48"/>
      <c r="D290" s="48"/>
      <c r="E290" s="48"/>
      <c r="F290" s="48"/>
      <c r="G290" s="48"/>
      <c r="H290" s="86"/>
      <c r="I290" s="48"/>
      <c r="J290" s="86"/>
      <c r="L290" s="48"/>
      <c r="M290" s="48"/>
      <c r="N290" s="48"/>
      <c r="O290" s="48"/>
      <c r="R290" s="86"/>
      <c r="S290" s="86"/>
      <c r="T290" s="86"/>
      <c r="U290" s="86"/>
      <c r="V290" s="86"/>
      <c r="W290" s="86"/>
      <c r="Y290" s="48"/>
      <c r="Z290" s="48"/>
    </row>
    <row r="291" spans="1:26" s="85" customFormat="1" x14ac:dyDescent="0.55000000000000004">
      <c r="A291" s="53">
        <v>60</v>
      </c>
      <c r="B291" s="23" t="s">
        <v>23</v>
      </c>
      <c r="C291" s="12">
        <v>15927</v>
      </c>
      <c r="D291" s="12">
        <v>0</v>
      </c>
      <c r="E291" s="12">
        <v>1</v>
      </c>
      <c r="F291" s="12">
        <v>68</v>
      </c>
      <c r="G291" s="12">
        <v>1</v>
      </c>
      <c r="H291" s="80">
        <f t="shared" si="30"/>
        <v>168</v>
      </c>
      <c r="I291" s="83">
        <v>100</v>
      </c>
      <c r="J291" s="81">
        <f t="shared" si="31"/>
        <v>16800</v>
      </c>
      <c r="L291" s="12"/>
      <c r="M291" s="12"/>
      <c r="N291" s="12"/>
      <c r="O291" s="12"/>
      <c r="R291" s="80">
        <f t="shared" si="32"/>
        <v>0</v>
      </c>
      <c r="S291" s="80"/>
      <c r="T291" s="81"/>
      <c r="U291" s="80">
        <f t="shared" si="33"/>
        <v>0</v>
      </c>
      <c r="V291" s="81">
        <f t="shared" si="34"/>
        <v>16800</v>
      </c>
      <c r="W291" s="80">
        <f t="shared" si="35"/>
        <v>0</v>
      </c>
      <c r="Y291" s="83">
        <f t="shared" si="36"/>
        <v>16800</v>
      </c>
      <c r="Z291" s="83"/>
    </row>
    <row r="292" spans="1:26" s="87" customFormat="1" x14ac:dyDescent="0.55000000000000004">
      <c r="A292" s="54"/>
      <c r="B292" s="47"/>
      <c r="C292" s="48"/>
      <c r="D292" s="48"/>
      <c r="E292" s="48"/>
      <c r="F292" s="48"/>
      <c r="G292" s="48"/>
      <c r="H292" s="86"/>
      <c r="I292" s="48"/>
      <c r="J292" s="86"/>
      <c r="L292" s="48"/>
      <c r="M292" s="48"/>
      <c r="N292" s="48"/>
      <c r="O292" s="48"/>
      <c r="R292" s="86"/>
      <c r="S292" s="86"/>
      <c r="T292" s="86"/>
      <c r="U292" s="86"/>
      <c r="V292" s="86"/>
      <c r="W292" s="86"/>
      <c r="Y292" s="48"/>
      <c r="Z292" s="48"/>
    </row>
    <row r="293" spans="1:26" s="85" customFormat="1" x14ac:dyDescent="0.55000000000000004">
      <c r="A293" s="53">
        <v>61</v>
      </c>
      <c r="B293" s="23" t="s">
        <v>23</v>
      </c>
      <c r="C293" s="12">
        <v>16058</v>
      </c>
      <c r="D293" s="12">
        <v>1</v>
      </c>
      <c r="E293" s="12">
        <v>1</v>
      </c>
      <c r="F293" s="12">
        <v>89</v>
      </c>
      <c r="G293" s="12">
        <v>1</v>
      </c>
      <c r="H293" s="80">
        <f t="shared" si="30"/>
        <v>589</v>
      </c>
      <c r="I293" s="83">
        <v>100</v>
      </c>
      <c r="J293" s="81">
        <f t="shared" si="31"/>
        <v>58900</v>
      </c>
      <c r="L293" s="12"/>
      <c r="M293" s="12"/>
      <c r="N293" s="12"/>
      <c r="O293" s="12"/>
      <c r="R293" s="80">
        <f t="shared" si="32"/>
        <v>0</v>
      </c>
      <c r="S293" s="80"/>
      <c r="T293" s="81"/>
      <c r="U293" s="80">
        <f t="shared" si="33"/>
        <v>0</v>
      </c>
      <c r="V293" s="81">
        <f t="shared" si="34"/>
        <v>58900</v>
      </c>
      <c r="W293" s="80">
        <f t="shared" si="35"/>
        <v>0</v>
      </c>
      <c r="Y293" s="83">
        <f t="shared" si="36"/>
        <v>58900</v>
      </c>
      <c r="Z293" s="83"/>
    </row>
    <row r="294" spans="1:26" s="85" customFormat="1" x14ac:dyDescent="0.55000000000000004">
      <c r="A294" s="53"/>
      <c r="B294" s="23" t="s">
        <v>23</v>
      </c>
      <c r="C294" s="12">
        <v>15055</v>
      </c>
      <c r="D294" s="12">
        <v>0</v>
      </c>
      <c r="E294" s="12">
        <v>2</v>
      </c>
      <c r="F294" s="12">
        <v>63</v>
      </c>
      <c r="G294" s="12">
        <v>1</v>
      </c>
      <c r="H294" s="80">
        <f t="shared" si="30"/>
        <v>263</v>
      </c>
      <c r="I294" s="83">
        <v>150</v>
      </c>
      <c r="J294" s="81">
        <f t="shared" si="31"/>
        <v>39450</v>
      </c>
      <c r="L294" s="12"/>
      <c r="M294" s="12"/>
      <c r="N294" s="12"/>
      <c r="O294" s="12"/>
      <c r="R294" s="80">
        <f t="shared" si="32"/>
        <v>0</v>
      </c>
      <c r="S294" s="80"/>
      <c r="T294" s="81"/>
      <c r="U294" s="80">
        <f t="shared" si="33"/>
        <v>0</v>
      </c>
      <c r="V294" s="81">
        <f t="shared" si="34"/>
        <v>39450</v>
      </c>
      <c r="W294" s="80">
        <f t="shared" si="35"/>
        <v>0</v>
      </c>
      <c r="Y294" s="83">
        <f t="shared" si="36"/>
        <v>39450</v>
      </c>
      <c r="Z294" s="83"/>
    </row>
    <row r="295" spans="1:26" s="87" customFormat="1" x14ac:dyDescent="0.55000000000000004">
      <c r="A295" s="54"/>
      <c r="B295" s="47"/>
      <c r="C295" s="48"/>
      <c r="D295" s="48"/>
      <c r="E295" s="48"/>
      <c r="F295" s="48"/>
      <c r="G295" s="48"/>
      <c r="H295" s="86"/>
      <c r="I295" s="48"/>
      <c r="J295" s="86"/>
      <c r="L295" s="48"/>
      <c r="M295" s="48"/>
      <c r="N295" s="48"/>
      <c r="O295" s="48"/>
      <c r="R295" s="86"/>
      <c r="S295" s="86"/>
      <c r="T295" s="86"/>
      <c r="U295" s="86"/>
      <c r="V295" s="86"/>
      <c r="W295" s="86"/>
      <c r="Y295" s="48"/>
      <c r="Z295" s="48"/>
    </row>
    <row r="296" spans="1:26" s="85" customFormat="1" x14ac:dyDescent="0.55000000000000004">
      <c r="A296" s="53">
        <v>62</v>
      </c>
      <c r="B296" s="23" t="s">
        <v>23</v>
      </c>
      <c r="C296" s="12">
        <v>12002</v>
      </c>
      <c r="D296" s="12">
        <v>0</v>
      </c>
      <c r="E296" s="12">
        <v>1</v>
      </c>
      <c r="F296" s="12">
        <v>40</v>
      </c>
      <c r="G296" s="12">
        <v>2</v>
      </c>
      <c r="H296" s="80">
        <f t="shared" si="30"/>
        <v>140</v>
      </c>
      <c r="I296" s="83">
        <v>150</v>
      </c>
      <c r="J296" s="81">
        <f t="shared" si="31"/>
        <v>21000</v>
      </c>
      <c r="L296" s="12" t="s">
        <v>160</v>
      </c>
      <c r="M296" s="12" t="s">
        <v>66</v>
      </c>
      <c r="N296" s="12">
        <v>2</v>
      </c>
      <c r="O296" s="12">
        <v>174.8</v>
      </c>
      <c r="P296" s="81">
        <v>100</v>
      </c>
      <c r="Q296" s="81">
        <v>6800</v>
      </c>
      <c r="R296" s="80">
        <f t="shared" si="32"/>
        <v>1188640</v>
      </c>
      <c r="S296" s="80">
        <v>26</v>
      </c>
      <c r="T296" s="81"/>
      <c r="U296" s="80">
        <f t="shared" si="33"/>
        <v>1188640</v>
      </c>
      <c r="V296" s="81">
        <f t="shared" si="34"/>
        <v>1209640</v>
      </c>
      <c r="W296" s="80">
        <f t="shared" si="35"/>
        <v>1209640</v>
      </c>
      <c r="Y296" s="83">
        <f t="shared" si="36"/>
        <v>1209640</v>
      </c>
      <c r="Z296" s="83"/>
    </row>
    <row r="297" spans="1:26" s="85" customFormat="1" x14ac:dyDescent="0.55000000000000004">
      <c r="A297" s="53"/>
      <c r="B297" s="23"/>
      <c r="C297" s="12"/>
      <c r="D297" s="12"/>
      <c r="E297" s="12"/>
      <c r="F297" s="12"/>
      <c r="G297" s="12"/>
      <c r="H297" s="80">
        <f t="shared" si="30"/>
        <v>0</v>
      </c>
      <c r="I297" s="83"/>
      <c r="J297" s="81">
        <f t="shared" si="31"/>
        <v>0</v>
      </c>
      <c r="L297" s="12"/>
      <c r="M297" s="12" t="s">
        <v>161</v>
      </c>
      <c r="N297" s="12">
        <v>2</v>
      </c>
      <c r="O297" s="12">
        <v>6</v>
      </c>
      <c r="P297" s="81">
        <v>100</v>
      </c>
      <c r="Q297" s="81">
        <v>6800</v>
      </c>
      <c r="R297" s="80">
        <f t="shared" si="32"/>
        <v>40800</v>
      </c>
      <c r="S297" s="80">
        <v>16</v>
      </c>
      <c r="T297" s="81"/>
      <c r="U297" s="80">
        <f t="shared" si="33"/>
        <v>40800</v>
      </c>
      <c r="V297" s="81">
        <f t="shared" si="34"/>
        <v>40800</v>
      </c>
      <c r="W297" s="80">
        <f t="shared" si="35"/>
        <v>40800</v>
      </c>
      <c r="Y297" s="83">
        <f t="shared" si="36"/>
        <v>40800</v>
      </c>
      <c r="Z297" s="83"/>
    </row>
    <row r="298" spans="1:26" s="85" customFormat="1" x14ac:dyDescent="0.55000000000000004">
      <c r="A298" s="53"/>
      <c r="B298" s="23" t="s">
        <v>23</v>
      </c>
      <c r="C298" s="12">
        <v>16004</v>
      </c>
      <c r="D298" s="12">
        <v>2</v>
      </c>
      <c r="E298" s="12">
        <v>1</v>
      </c>
      <c r="F298" s="12">
        <v>74</v>
      </c>
      <c r="G298" s="12">
        <v>1</v>
      </c>
      <c r="H298" s="80">
        <f t="shared" si="30"/>
        <v>974</v>
      </c>
      <c r="I298" s="83">
        <v>100</v>
      </c>
      <c r="J298" s="81">
        <f t="shared" si="31"/>
        <v>97400</v>
      </c>
      <c r="L298" s="12"/>
      <c r="M298" s="12"/>
      <c r="N298" s="12"/>
      <c r="O298" s="12"/>
      <c r="R298" s="80">
        <f t="shared" si="32"/>
        <v>0</v>
      </c>
      <c r="S298" s="80"/>
      <c r="T298" s="81"/>
      <c r="U298" s="80">
        <f t="shared" si="33"/>
        <v>0</v>
      </c>
      <c r="V298" s="81">
        <f t="shared" si="34"/>
        <v>97400</v>
      </c>
      <c r="W298" s="80">
        <f t="shared" si="35"/>
        <v>0</v>
      </c>
      <c r="Y298" s="83">
        <f t="shared" si="36"/>
        <v>97400</v>
      </c>
      <c r="Z298" s="83"/>
    </row>
    <row r="299" spans="1:26" s="85" customFormat="1" x14ac:dyDescent="0.55000000000000004">
      <c r="A299" s="53"/>
      <c r="B299" s="23" t="s">
        <v>23</v>
      </c>
      <c r="C299" s="12">
        <v>15894</v>
      </c>
      <c r="D299" s="12">
        <v>3</v>
      </c>
      <c r="E299" s="12">
        <v>0</v>
      </c>
      <c r="F299" s="12">
        <v>55</v>
      </c>
      <c r="G299" s="12">
        <v>1</v>
      </c>
      <c r="H299" s="80">
        <f t="shared" si="30"/>
        <v>1255</v>
      </c>
      <c r="I299" s="83">
        <v>100</v>
      </c>
      <c r="J299" s="81">
        <f t="shared" si="31"/>
        <v>125500</v>
      </c>
      <c r="L299" s="12"/>
      <c r="M299" s="12"/>
      <c r="N299" s="12"/>
      <c r="O299" s="12"/>
      <c r="R299" s="80">
        <f t="shared" si="32"/>
        <v>0</v>
      </c>
      <c r="S299" s="80"/>
      <c r="T299" s="81"/>
      <c r="U299" s="80">
        <f t="shared" si="33"/>
        <v>0</v>
      </c>
      <c r="V299" s="81">
        <f t="shared" si="34"/>
        <v>125500</v>
      </c>
      <c r="W299" s="80">
        <f t="shared" si="35"/>
        <v>0</v>
      </c>
      <c r="Y299" s="83">
        <f t="shared" si="36"/>
        <v>125500</v>
      </c>
      <c r="Z299" s="83"/>
    </row>
    <row r="300" spans="1:26" s="87" customFormat="1" x14ac:dyDescent="0.55000000000000004">
      <c r="A300" s="54"/>
      <c r="B300" s="47"/>
      <c r="C300" s="48"/>
      <c r="D300" s="48"/>
      <c r="E300" s="48"/>
      <c r="F300" s="48"/>
      <c r="G300" s="48"/>
      <c r="H300" s="86"/>
      <c r="I300" s="48"/>
      <c r="J300" s="86"/>
      <c r="L300" s="48"/>
      <c r="M300" s="48"/>
      <c r="N300" s="48"/>
      <c r="O300" s="48"/>
      <c r="R300" s="86"/>
      <c r="S300" s="86"/>
      <c r="T300" s="86"/>
      <c r="U300" s="86"/>
      <c r="V300" s="86"/>
      <c r="W300" s="86"/>
      <c r="Y300" s="48"/>
      <c r="Z300" s="48"/>
    </row>
    <row r="301" spans="1:26" s="85" customFormat="1" x14ac:dyDescent="0.55000000000000004">
      <c r="A301" s="53">
        <v>63</v>
      </c>
      <c r="B301" s="23" t="s">
        <v>23</v>
      </c>
      <c r="C301" s="12">
        <v>15063</v>
      </c>
      <c r="D301" s="12">
        <v>0</v>
      </c>
      <c r="E301" s="12">
        <v>1</v>
      </c>
      <c r="F301" s="12">
        <v>72</v>
      </c>
      <c r="G301" s="12">
        <v>1</v>
      </c>
      <c r="H301" s="80">
        <f t="shared" si="30"/>
        <v>172</v>
      </c>
      <c r="I301" s="83">
        <v>100</v>
      </c>
      <c r="J301" s="81">
        <f t="shared" si="31"/>
        <v>17200</v>
      </c>
      <c r="L301" s="12"/>
      <c r="M301" s="12"/>
      <c r="N301" s="12"/>
      <c r="O301" s="12"/>
      <c r="R301" s="80">
        <f t="shared" si="32"/>
        <v>0</v>
      </c>
      <c r="S301" s="80"/>
      <c r="T301" s="81"/>
      <c r="U301" s="80">
        <f t="shared" si="33"/>
        <v>0</v>
      </c>
      <c r="V301" s="81">
        <f t="shared" si="34"/>
        <v>17200</v>
      </c>
      <c r="W301" s="80">
        <f t="shared" si="35"/>
        <v>0</v>
      </c>
      <c r="Y301" s="83">
        <f t="shared" si="36"/>
        <v>17200</v>
      </c>
      <c r="Z301" s="83"/>
    </row>
    <row r="302" spans="1:26" s="85" customFormat="1" x14ac:dyDescent="0.55000000000000004">
      <c r="A302" s="53"/>
      <c r="B302" s="23" t="s">
        <v>23</v>
      </c>
      <c r="C302" s="12">
        <v>15693</v>
      </c>
      <c r="D302" s="12">
        <v>1</v>
      </c>
      <c r="E302" s="12">
        <v>2</v>
      </c>
      <c r="F302" s="12">
        <v>59</v>
      </c>
      <c r="G302" s="12">
        <v>1</v>
      </c>
      <c r="H302" s="80">
        <f t="shared" si="30"/>
        <v>659</v>
      </c>
      <c r="I302" s="83">
        <v>100</v>
      </c>
      <c r="J302" s="81">
        <f t="shared" si="31"/>
        <v>65900</v>
      </c>
      <c r="L302" s="12"/>
      <c r="M302" s="12"/>
      <c r="N302" s="12"/>
      <c r="O302" s="12"/>
      <c r="R302" s="80">
        <f t="shared" si="32"/>
        <v>0</v>
      </c>
      <c r="S302" s="80"/>
      <c r="T302" s="81"/>
      <c r="U302" s="80">
        <f t="shared" si="33"/>
        <v>0</v>
      </c>
      <c r="V302" s="81">
        <f t="shared" si="34"/>
        <v>65900</v>
      </c>
      <c r="W302" s="80">
        <f t="shared" si="35"/>
        <v>0</v>
      </c>
      <c r="Y302" s="83">
        <f t="shared" si="36"/>
        <v>65900</v>
      </c>
      <c r="Z302" s="83"/>
    </row>
    <row r="303" spans="1:26" s="85" customFormat="1" x14ac:dyDescent="0.55000000000000004">
      <c r="A303" s="53"/>
      <c r="B303" s="23" t="s">
        <v>23</v>
      </c>
      <c r="C303" s="12">
        <v>15111</v>
      </c>
      <c r="D303" s="12">
        <v>0</v>
      </c>
      <c r="E303" s="12">
        <v>2</v>
      </c>
      <c r="F303" s="12">
        <v>35</v>
      </c>
      <c r="G303" s="12">
        <v>1</v>
      </c>
      <c r="H303" s="80">
        <f t="shared" si="30"/>
        <v>235</v>
      </c>
      <c r="I303" s="83">
        <v>100</v>
      </c>
      <c r="J303" s="81">
        <f t="shared" si="31"/>
        <v>23500</v>
      </c>
      <c r="L303" s="12"/>
      <c r="M303" s="12"/>
      <c r="N303" s="12"/>
      <c r="O303" s="12"/>
      <c r="R303" s="80">
        <f t="shared" si="32"/>
        <v>0</v>
      </c>
      <c r="S303" s="80"/>
      <c r="T303" s="81"/>
      <c r="U303" s="80">
        <f t="shared" si="33"/>
        <v>0</v>
      </c>
      <c r="V303" s="81">
        <f t="shared" si="34"/>
        <v>23500</v>
      </c>
      <c r="W303" s="80">
        <f t="shared" si="35"/>
        <v>0</v>
      </c>
      <c r="Y303" s="83">
        <f t="shared" si="36"/>
        <v>23500</v>
      </c>
      <c r="Z303" s="83"/>
    </row>
    <row r="304" spans="1:26" s="85" customFormat="1" x14ac:dyDescent="0.55000000000000004">
      <c r="A304" s="53"/>
      <c r="B304" s="23" t="s">
        <v>23</v>
      </c>
      <c r="C304" s="12">
        <v>15107</v>
      </c>
      <c r="D304" s="12">
        <v>1</v>
      </c>
      <c r="E304" s="12">
        <v>1</v>
      </c>
      <c r="F304" s="12">
        <v>79</v>
      </c>
      <c r="G304" s="12">
        <v>1</v>
      </c>
      <c r="H304" s="80">
        <f t="shared" si="30"/>
        <v>579</v>
      </c>
      <c r="I304" s="83">
        <v>100</v>
      </c>
      <c r="J304" s="81">
        <f t="shared" si="31"/>
        <v>57900</v>
      </c>
      <c r="L304" s="12"/>
      <c r="M304" s="12"/>
      <c r="N304" s="12"/>
      <c r="O304" s="12"/>
      <c r="R304" s="80">
        <f t="shared" si="32"/>
        <v>0</v>
      </c>
      <c r="S304" s="80"/>
      <c r="T304" s="81"/>
      <c r="U304" s="80">
        <f t="shared" si="33"/>
        <v>0</v>
      </c>
      <c r="V304" s="81">
        <f t="shared" si="34"/>
        <v>57900</v>
      </c>
      <c r="W304" s="80">
        <f t="shared" si="35"/>
        <v>0</v>
      </c>
      <c r="Y304" s="83">
        <f t="shared" si="36"/>
        <v>57900</v>
      </c>
      <c r="Z304" s="83"/>
    </row>
    <row r="305" spans="1:26" s="87" customFormat="1" x14ac:dyDescent="0.55000000000000004">
      <c r="A305" s="54"/>
      <c r="B305" s="47"/>
      <c r="C305" s="48"/>
      <c r="D305" s="48"/>
      <c r="E305" s="48"/>
      <c r="F305" s="48"/>
      <c r="G305" s="48"/>
      <c r="H305" s="86"/>
      <c r="I305" s="48"/>
      <c r="J305" s="86"/>
      <c r="L305" s="48"/>
      <c r="M305" s="48"/>
      <c r="N305" s="48"/>
      <c r="O305" s="48"/>
      <c r="R305" s="86"/>
      <c r="S305" s="86"/>
      <c r="T305" s="86"/>
      <c r="U305" s="86"/>
      <c r="V305" s="86"/>
      <c r="W305" s="86"/>
      <c r="Y305" s="48"/>
      <c r="Z305" s="48"/>
    </row>
    <row r="306" spans="1:26" s="85" customFormat="1" x14ac:dyDescent="0.55000000000000004">
      <c r="A306" s="53">
        <v>64</v>
      </c>
      <c r="B306" s="23" t="s">
        <v>23</v>
      </c>
      <c r="C306" s="12">
        <v>14881</v>
      </c>
      <c r="D306" s="12">
        <v>0</v>
      </c>
      <c r="E306" s="12">
        <v>2</v>
      </c>
      <c r="F306" s="12">
        <v>4</v>
      </c>
      <c r="G306" s="12">
        <v>2</v>
      </c>
      <c r="H306" s="80">
        <f t="shared" si="30"/>
        <v>204</v>
      </c>
      <c r="I306" s="83">
        <v>150</v>
      </c>
      <c r="J306" s="81">
        <f t="shared" si="31"/>
        <v>30600</v>
      </c>
      <c r="L306" s="12" t="s">
        <v>160</v>
      </c>
      <c r="M306" s="12" t="s">
        <v>66</v>
      </c>
      <c r="N306" s="12">
        <v>2</v>
      </c>
      <c r="O306" s="12">
        <v>160</v>
      </c>
      <c r="P306" s="81">
        <v>100</v>
      </c>
      <c r="Q306" s="81">
        <v>6800</v>
      </c>
      <c r="R306" s="80">
        <f t="shared" si="32"/>
        <v>1088000</v>
      </c>
      <c r="S306" s="80">
        <v>16</v>
      </c>
      <c r="T306" s="81"/>
      <c r="U306" s="80">
        <f t="shared" si="33"/>
        <v>1088000</v>
      </c>
      <c r="V306" s="81">
        <f t="shared" si="34"/>
        <v>1118600</v>
      </c>
      <c r="W306" s="80">
        <f t="shared" si="35"/>
        <v>1118600</v>
      </c>
      <c r="Y306" s="83">
        <f t="shared" si="36"/>
        <v>1118600</v>
      </c>
      <c r="Z306" s="83"/>
    </row>
    <row r="307" spans="1:26" s="85" customFormat="1" x14ac:dyDescent="0.55000000000000004">
      <c r="A307" s="53"/>
      <c r="B307" s="23"/>
      <c r="C307" s="12"/>
      <c r="D307" s="12"/>
      <c r="E307" s="12"/>
      <c r="F307" s="12"/>
      <c r="G307" s="12"/>
      <c r="H307" s="80">
        <f t="shared" si="30"/>
        <v>0</v>
      </c>
      <c r="I307" s="83"/>
      <c r="J307" s="81">
        <f t="shared" si="31"/>
        <v>0</v>
      </c>
      <c r="L307" s="12"/>
      <c r="M307" s="12" t="s">
        <v>66</v>
      </c>
      <c r="N307" s="12">
        <v>2</v>
      </c>
      <c r="O307" s="12">
        <v>130</v>
      </c>
      <c r="P307" s="81">
        <v>100</v>
      </c>
      <c r="Q307" s="81">
        <v>6800</v>
      </c>
      <c r="R307" s="80">
        <f t="shared" si="32"/>
        <v>884000</v>
      </c>
      <c r="S307" s="80">
        <v>11</v>
      </c>
      <c r="T307" s="81"/>
      <c r="U307" s="80">
        <f t="shared" si="33"/>
        <v>884000</v>
      </c>
      <c r="V307" s="81">
        <f t="shared" si="34"/>
        <v>884000</v>
      </c>
      <c r="W307" s="80">
        <f t="shared" si="35"/>
        <v>884000</v>
      </c>
      <c r="Y307" s="83">
        <f t="shared" si="36"/>
        <v>884000</v>
      </c>
      <c r="Z307" s="83"/>
    </row>
    <row r="308" spans="1:26" s="85" customFormat="1" x14ac:dyDescent="0.55000000000000004">
      <c r="A308" s="53"/>
      <c r="B308" s="23"/>
      <c r="C308" s="12"/>
      <c r="D308" s="12"/>
      <c r="E308" s="12"/>
      <c r="F308" s="12"/>
      <c r="G308" s="12"/>
      <c r="H308" s="80">
        <f t="shared" si="30"/>
        <v>0</v>
      </c>
      <c r="I308" s="83"/>
      <c r="J308" s="81">
        <f t="shared" si="31"/>
        <v>0</v>
      </c>
      <c r="L308" s="12"/>
      <c r="M308" s="12" t="s">
        <v>161</v>
      </c>
      <c r="N308" s="12">
        <v>2</v>
      </c>
      <c r="O308" s="12">
        <v>6</v>
      </c>
      <c r="P308" s="81">
        <v>100</v>
      </c>
      <c r="Q308" s="81">
        <v>6800</v>
      </c>
      <c r="R308" s="80">
        <f t="shared" si="32"/>
        <v>40800</v>
      </c>
      <c r="S308" s="80">
        <v>11</v>
      </c>
      <c r="T308" s="81"/>
      <c r="U308" s="80">
        <f t="shared" si="33"/>
        <v>40800</v>
      </c>
      <c r="V308" s="81">
        <f t="shared" si="34"/>
        <v>40800</v>
      </c>
      <c r="W308" s="80">
        <f t="shared" si="35"/>
        <v>40800</v>
      </c>
      <c r="Y308" s="83">
        <f t="shared" si="36"/>
        <v>40800</v>
      </c>
      <c r="Z308" s="83"/>
    </row>
    <row r="309" spans="1:26" s="85" customFormat="1" x14ac:dyDescent="0.55000000000000004">
      <c r="A309" s="53"/>
      <c r="B309" s="23" t="s">
        <v>23</v>
      </c>
      <c r="C309" s="12">
        <v>15992</v>
      </c>
      <c r="D309" s="12">
        <v>6</v>
      </c>
      <c r="E309" s="12">
        <v>0</v>
      </c>
      <c r="F309" s="12">
        <v>58</v>
      </c>
      <c r="G309" s="12">
        <v>1</v>
      </c>
      <c r="H309" s="80">
        <f t="shared" si="30"/>
        <v>2458</v>
      </c>
      <c r="I309" s="83">
        <v>100</v>
      </c>
      <c r="J309" s="81">
        <f t="shared" si="31"/>
        <v>245800</v>
      </c>
      <c r="L309" s="12"/>
      <c r="M309" s="12"/>
      <c r="N309" s="12"/>
      <c r="O309" s="12"/>
      <c r="R309" s="80">
        <f t="shared" si="32"/>
        <v>0</v>
      </c>
      <c r="S309" s="80"/>
      <c r="T309" s="81"/>
      <c r="U309" s="80">
        <f t="shared" si="33"/>
        <v>0</v>
      </c>
      <c r="V309" s="81">
        <f t="shared" si="34"/>
        <v>245800</v>
      </c>
      <c r="W309" s="80">
        <f t="shared" si="35"/>
        <v>0</v>
      </c>
      <c r="Y309" s="83">
        <f t="shared" si="36"/>
        <v>245800</v>
      </c>
      <c r="Z309" s="83"/>
    </row>
    <row r="310" spans="1:26" s="85" customFormat="1" x14ac:dyDescent="0.55000000000000004">
      <c r="A310" s="53"/>
      <c r="B310" s="23" t="s">
        <v>23</v>
      </c>
      <c r="C310" s="12">
        <v>15998</v>
      </c>
      <c r="D310" s="12">
        <v>6</v>
      </c>
      <c r="E310" s="12">
        <v>1</v>
      </c>
      <c r="F310" s="12">
        <v>92</v>
      </c>
      <c r="G310" s="12">
        <v>1</v>
      </c>
      <c r="H310" s="80">
        <f t="shared" si="30"/>
        <v>2592</v>
      </c>
      <c r="I310" s="83">
        <v>100</v>
      </c>
      <c r="J310" s="81">
        <f t="shared" si="31"/>
        <v>259200</v>
      </c>
      <c r="L310" s="12"/>
      <c r="M310" s="12"/>
      <c r="N310" s="12"/>
      <c r="O310" s="12"/>
      <c r="R310" s="80">
        <f t="shared" si="32"/>
        <v>0</v>
      </c>
      <c r="S310" s="80"/>
      <c r="T310" s="81"/>
      <c r="U310" s="80">
        <f t="shared" si="33"/>
        <v>0</v>
      </c>
      <c r="V310" s="81">
        <f t="shared" si="34"/>
        <v>259200</v>
      </c>
      <c r="W310" s="80">
        <f t="shared" si="35"/>
        <v>0</v>
      </c>
      <c r="Y310" s="83">
        <f t="shared" si="36"/>
        <v>259200</v>
      </c>
      <c r="Z310" s="83"/>
    </row>
    <row r="311" spans="1:26" s="87" customFormat="1" x14ac:dyDescent="0.55000000000000004">
      <c r="A311" s="54"/>
      <c r="B311" s="47"/>
      <c r="C311" s="48"/>
      <c r="D311" s="48"/>
      <c r="E311" s="48"/>
      <c r="F311" s="48"/>
      <c r="G311" s="48"/>
      <c r="H311" s="86"/>
      <c r="I311" s="48"/>
      <c r="J311" s="86"/>
      <c r="L311" s="48"/>
      <c r="M311" s="48"/>
      <c r="N311" s="48"/>
      <c r="O311" s="48"/>
      <c r="R311" s="86"/>
      <c r="S311" s="86"/>
      <c r="T311" s="86"/>
      <c r="U311" s="86"/>
      <c r="V311" s="86"/>
      <c r="W311" s="86"/>
      <c r="Y311" s="48"/>
      <c r="Z311" s="48"/>
    </row>
    <row r="312" spans="1:26" s="85" customFormat="1" x14ac:dyDescent="0.55000000000000004">
      <c r="A312" s="53">
        <v>65</v>
      </c>
      <c r="B312" s="23" t="s">
        <v>23</v>
      </c>
      <c r="C312" s="12">
        <v>14837</v>
      </c>
      <c r="D312" s="12">
        <v>0</v>
      </c>
      <c r="E312" s="12">
        <v>2</v>
      </c>
      <c r="F312" s="12">
        <v>42</v>
      </c>
      <c r="G312" s="12">
        <v>2</v>
      </c>
      <c r="H312" s="80">
        <f t="shared" si="30"/>
        <v>242</v>
      </c>
      <c r="I312" s="83">
        <v>150</v>
      </c>
      <c r="J312" s="81">
        <f t="shared" si="31"/>
        <v>36300</v>
      </c>
      <c r="L312" s="12" t="s">
        <v>160</v>
      </c>
      <c r="M312" s="12" t="s">
        <v>108</v>
      </c>
      <c r="N312" s="12">
        <v>2</v>
      </c>
      <c r="O312" s="12">
        <v>300</v>
      </c>
      <c r="P312" s="81">
        <v>100</v>
      </c>
      <c r="Q312" s="81">
        <v>6800</v>
      </c>
      <c r="R312" s="80">
        <f t="shared" si="32"/>
        <v>2040000</v>
      </c>
      <c r="S312" s="80">
        <v>31</v>
      </c>
      <c r="T312" s="81"/>
      <c r="U312" s="80">
        <f t="shared" si="33"/>
        <v>2040000</v>
      </c>
      <c r="V312" s="81">
        <f t="shared" si="34"/>
        <v>2076300</v>
      </c>
      <c r="W312" s="80">
        <f t="shared" si="35"/>
        <v>2076300</v>
      </c>
      <c r="Y312" s="83">
        <f t="shared" si="36"/>
        <v>2076300</v>
      </c>
      <c r="Z312" s="83"/>
    </row>
    <row r="313" spans="1:26" s="85" customFormat="1" x14ac:dyDescent="0.55000000000000004">
      <c r="A313" s="53"/>
      <c r="B313" s="23"/>
      <c r="C313" s="12"/>
      <c r="D313" s="12"/>
      <c r="E313" s="12"/>
      <c r="F313" s="12"/>
      <c r="G313" s="12"/>
      <c r="H313" s="80">
        <f t="shared" si="30"/>
        <v>0</v>
      </c>
      <c r="I313" s="83"/>
      <c r="J313" s="81">
        <f t="shared" si="31"/>
        <v>0</v>
      </c>
      <c r="L313" s="12"/>
      <c r="M313" s="12" t="s">
        <v>108</v>
      </c>
      <c r="N313" s="12">
        <v>2</v>
      </c>
      <c r="O313" s="12">
        <v>200</v>
      </c>
      <c r="P313" s="81">
        <v>100</v>
      </c>
      <c r="Q313" s="81">
        <v>6800</v>
      </c>
      <c r="R313" s="80">
        <f t="shared" si="32"/>
        <v>1360000</v>
      </c>
      <c r="S313" s="80">
        <v>31</v>
      </c>
      <c r="T313" s="81"/>
      <c r="U313" s="80">
        <f t="shared" si="33"/>
        <v>1360000</v>
      </c>
      <c r="V313" s="81">
        <f t="shared" si="34"/>
        <v>1360000</v>
      </c>
      <c r="W313" s="80">
        <f t="shared" si="35"/>
        <v>1360000</v>
      </c>
      <c r="Y313" s="83">
        <f t="shared" si="36"/>
        <v>1360000</v>
      </c>
      <c r="Z313" s="83"/>
    </row>
    <row r="314" spans="1:26" s="87" customFormat="1" x14ac:dyDescent="0.55000000000000004">
      <c r="A314" s="54"/>
      <c r="B314" s="47"/>
      <c r="C314" s="48"/>
      <c r="D314" s="48"/>
      <c r="E314" s="48"/>
      <c r="F314" s="48"/>
      <c r="G314" s="48"/>
      <c r="H314" s="86"/>
      <c r="I314" s="48"/>
      <c r="J314" s="86"/>
      <c r="L314" s="48"/>
      <c r="M314" s="48"/>
      <c r="N314" s="48"/>
      <c r="O314" s="48"/>
      <c r="R314" s="86"/>
      <c r="S314" s="86"/>
      <c r="T314" s="86"/>
      <c r="U314" s="86"/>
      <c r="V314" s="86"/>
      <c r="W314" s="86"/>
      <c r="Y314" s="48"/>
      <c r="Z314" s="48"/>
    </row>
    <row r="315" spans="1:26" s="85" customFormat="1" x14ac:dyDescent="0.55000000000000004">
      <c r="A315" s="53">
        <v>66</v>
      </c>
      <c r="B315" s="23" t="s">
        <v>23</v>
      </c>
      <c r="C315" s="12">
        <v>15025</v>
      </c>
      <c r="D315" s="12">
        <v>0</v>
      </c>
      <c r="E315" s="12">
        <v>2</v>
      </c>
      <c r="F315" s="12">
        <v>46</v>
      </c>
      <c r="G315" s="12">
        <v>2</v>
      </c>
      <c r="H315" s="80">
        <f t="shared" si="30"/>
        <v>246</v>
      </c>
      <c r="I315" s="83">
        <v>150</v>
      </c>
      <c r="J315" s="81">
        <f t="shared" si="31"/>
        <v>36900</v>
      </c>
      <c r="L315" s="12" t="s">
        <v>160</v>
      </c>
      <c r="M315" s="12" t="s">
        <v>108</v>
      </c>
      <c r="N315" s="12">
        <v>2</v>
      </c>
      <c r="O315" s="12">
        <v>195</v>
      </c>
      <c r="P315" s="81">
        <v>100</v>
      </c>
      <c r="Q315" s="81">
        <v>6800</v>
      </c>
      <c r="R315" s="80">
        <f t="shared" si="32"/>
        <v>1326000</v>
      </c>
      <c r="S315" s="80">
        <v>21</v>
      </c>
      <c r="T315" s="81"/>
      <c r="U315" s="80">
        <f t="shared" si="33"/>
        <v>1326000</v>
      </c>
      <c r="V315" s="81">
        <f t="shared" si="34"/>
        <v>1362900</v>
      </c>
      <c r="W315" s="80">
        <f t="shared" si="35"/>
        <v>1362900</v>
      </c>
      <c r="Y315" s="83">
        <f t="shared" si="36"/>
        <v>1362900</v>
      </c>
      <c r="Z315" s="83"/>
    </row>
    <row r="316" spans="1:26" s="85" customFormat="1" x14ac:dyDescent="0.55000000000000004">
      <c r="A316" s="53"/>
      <c r="B316" s="23"/>
      <c r="C316" s="12"/>
      <c r="D316" s="12"/>
      <c r="E316" s="12"/>
      <c r="F316" s="12"/>
      <c r="G316" s="12"/>
      <c r="H316" s="80">
        <f t="shared" si="30"/>
        <v>0</v>
      </c>
      <c r="I316" s="83"/>
      <c r="J316" s="81">
        <f t="shared" si="31"/>
        <v>0</v>
      </c>
      <c r="L316" s="12"/>
      <c r="M316" s="12" t="s">
        <v>161</v>
      </c>
      <c r="N316" s="12">
        <v>2</v>
      </c>
      <c r="O316" s="12">
        <v>7</v>
      </c>
      <c r="P316" s="81">
        <v>100</v>
      </c>
      <c r="Q316" s="81">
        <v>6800</v>
      </c>
      <c r="R316" s="80">
        <f t="shared" si="32"/>
        <v>47600</v>
      </c>
      <c r="S316" s="80">
        <v>21</v>
      </c>
      <c r="T316" s="81"/>
      <c r="U316" s="80">
        <f t="shared" si="33"/>
        <v>47600</v>
      </c>
      <c r="V316" s="81">
        <f t="shared" si="34"/>
        <v>47600</v>
      </c>
      <c r="W316" s="80">
        <f t="shared" si="35"/>
        <v>47600</v>
      </c>
      <c r="Y316" s="83">
        <f t="shared" si="36"/>
        <v>47600</v>
      </c>
      <c r="Z316" s="83"/>
    </row>
    <row r="317" spans="1:26" s="85" customFormat="1" x14ac:dyDescent="0.55000000000000004">
      <c r="A317" s="53"/>
      <c r="B317" s="23"/>
      <c r="C317" s="12"/>
      <c r="D317" s="12"/>
      <c r="E317" s="12"/>
      <c r="F317" s="12"/>
      <c r="G317" s="12"/>
      <c r="H317" s="80">
        <f t="shared" si="30"/>
        <v>0</v>
      </c>
      <c r="I317" s="83"/>
      <c r="J317" s="81">
        <f t="shared" si="31"/>
        <v>0</v>
      </c>
      <c r="L317" s="12" t="s">
        <v>72</v>
      </c>
      <c r="M317" s="12" t="s">
        <v>66</v>
      </c>
      <c r="N317" s="12">
        <v>3</v>
      </c>
      <c r="O317" s="12">
        <v>55.25</v>
      </c>
      <c r="P317" s="81">
        <v>100</v>
      </c>
      <c r="Q317" s="81">
        <v>6800</v>
      </c>
      <c r="R317" s="80">
        <f t="shared" si="32"/>
        <v>375700</v>
      </c>
      <c r="S317" s="80">
        <v>21</v>
      </c>
      <c r="T317" s="81"/>
      <c r="U317" s="80">
        <f t="shared" si="33"/>
        <v>375700</v>
      </c>
      <c r="V317" s="81">
        <f t="shared" si="34"/>
        <v>375700</v>
      </c>
      <c r="W317" s="80">
        <f t="shared" si="35"/>
        <v>375700</v>
      </c>
      <c r="Y317" s="83">
        <f t="shared" si="36"/>
        <v>375700</v>
      </c>
      <c r="Z317" s="83"/>
    </row>
    <row r="318" spans="1:26" s="85" customFormat="1" x14ac:dyDescent="0.55000000000000004">
      <c r="A318" s="53"/>
      <c r="B318" s="23" t="s">
        <v>23</v>
      </c>
      <c r="C318" s="12">
        <v>15293</v>
      </c>
      <c r="D318" s="12">
        <v>3</v>
      </c>
      <c r="E318" s="12">
        <v>2</v>
      </c>
      <c r="F318" s="12">
        <v>88</v>
      </c>
      <c r="G318" s="12">
        <v>1</v>
      </c>
      <c r="H318" s="80">
        <f t="shared" si="30"/>
        <v>1488</v>
      </c>
      <c r="I318" s="83">
        <v>100</v>
      </c>
      <c r="J318" s="81">
        <f t="shared" si="31"/>
        <v>148800</v>
      </c>
      <c r="L318" s="12"/>
      <c r="M318" s="12"/>
      <c r="N318" s="12"/>
      <c r="O318" s="12"/>
      <c r="R318" s="80">
        <f t="shared" si="32"/>
        <v>0</v>
      </c>
      <c r="S318" s="80"/>
      <c r="T318" s="81"/>
      <c r="U318" s="80">
        <f t="shared" si="33"/>
        <v>0</v>
      </c>
      <c r="V318" s="81">
        <f t="shared" si="34"/>
        <v>148800</v>
      </c>
      <c r="W318" s="80">
        <f t="shared" si="35"/>
        <v>0</v>
      </c>
      <c r="Y318" s="83">
        <f t="shared" si="36"/>
        <v>148800</v>
      </c>
      <c r="Z318" s="83"/>
    </row>
    <row r="319" spans="1:26" s="85" customFormat="1" x14ac:dyDescent="0.55000000000000004">
      <c r="A319" s="53"/>
      <c r="B319" s="23" t="s">
        <v>23</v>
      </c>
      <c r="C319" s="12">
        <v>15689</v>
      </c>
      <c r="D319" s="12">
        <v>0</v>
      </c>
      <c r="E319" s="12">
        <v>1</v>
      </c>
      <c r="F319" s="12">
        <v>19</v>
      </c>
      <c r="G319" s="12">
        <v>1</v>
      </c>
      <c r="H319" s="80">
        <f t="shared" si="30"/>
        <v>119</v>
      </c>
      <c r="I319" s="83">
        <v>250</v>
      </c>
      <c r="J319" s="81">
        <f t="shared" si="31"/>
        <v>29750</v>
      </c>
      <c r="L319" s="12"/>
      <c r="M319" s="12"/>
      <c r="N319" s="12"/>
      <c r="O319" s="12"/>
      <c r="R319" s="80">
        <f t="shared" si="32"/>
        <v>0</v>
      </c>
      <c r="S319" s="80"/>
      <c r="T319" s="81"/>
      <c r="U319" s="80">
        <f t="shared" si="33"/>
        <v>0</v>
      </c>
      <c r="V319" s="81">
        <f t="shared" si="34"/>
        <v>29750</v>
      </c>
      <c r="W319" s="80">
        <f t="shared" si="35"/>
        <v>0</v>
      </c>
      <c r="Y319" s="83">
        <f t="shared" si="36"/>
        <v>29750</v>
      </c>
      <c r="Z319" s="83"/>
    </row>
    <row r="320" spans="1:26" s="85" customFormat="1" x14ac:dyDescent="0.55000000000000004">
      <c r="A320" s="53"/>
      <c r="B320" s="23" t="s">
        <v>23</v>
      </c>
      <c r="C320" s="12">
        <v>15980</v>
      </c>
      <c r="D320" s="12">
        <v>3</v>
      </c>
      <c r="E320" s="12">
        <v>1</v>
      </c>
      <c r="F320" s="12">
        <v>49</v>
      </c>
      <c r="G320" s="12">
        <v>1</v>
      </c>
      <c r="H320" s="80">
        <f t="shared" si="30"/>
        <v>1349</v>
      </c>
      <c r="I320" s="83">
        <v>100</v>
      </c>
      <c r="J320" s="81">
        <f t="shared" si="31"/>
        <v>134900</v>
      </c>
      <c r="L320" s="12"/>
      <c r="M320" s="12"/>
      <c r="N320" s="12"/>
      <c r="O320" s="12"/>
      <c r="R320" s="80">
        <f t="shared" si="32"/>
        <v>0</v>
      </c>
      <c r="S320" s="80"/>
      <c r="T320" s="81"/>
      <c r="U320" s="80">
        <f t="shared" si="33"/>
        <v>0</v>
      </c>
      <c r="V320" s="81">
        <f t="shared" si="34"/>
        <v>134900</v>
      </c>
      <c r="W320" s="80">
        <f t="shared" si="35"/>
        <v>0</v>
      </c>
      <c r="Y320" s="83">
        <f t="shared" si="36"/>
        <v>134900</v>
      </c>
      <c r="Z320" s="83"/>
    </row>
    <row r="321" spans="1:26" s="85" customFormat="1" x14ac:dyDescent="0.55000000000000004">
      <c r="A321" s="53"/>
      <c r="B321" s="23" t="s">
        <v>23</v>
      </c>
      <c r="C321" s="12">
        <v>16018</v>
      </c>
      <c r="D321" s="12">
        <v>1</v>
      </c>
      <c r="E321" s="12">
        <v>1</v>
      </c>
      <c r="F321" s="12">
        <v>40</v>
      </c>
      <c r="G321" s="12">
        <v>1</v>
      </c>
      <c r="H321" s="80">
        <f t="shared" si="30"/>
        <v>540</v>
      </c>
      <c r="I321" s="83">
        <v>100</v>
      </c>
      <c r="J321" s="81">
        <f t="shared" si="31"/>
        <v>54000</v>
      </c>
      <c r="L321" s="12"/>
      <c r="M321" s="12"/>
      <c r="N321" s="12"/>
      <c r="O321" s="12"/>
      <c r="R321" s="80">
        <f t="shared" si="32"/>
        <v>0</v>
      </c>
      <c r="S321" s="80"/>
      <c r="T321" s="81"/>
      <c r="U321" s="80">
        <f t="shared" si="33"/>
        <v>0</v>
      </c>
      <c r="V321" s="81">
        <f t="shared" si="34"/>
        <v>54000</v>
      </c>
      <c r="W321" s="80">
        <f t="shared" si="35"/>
        <v>0</v>
      </c>
      <c r="Y321" s="83">
        <f t="shared" si="36"/>
        <v>54000</v>
      </c>
      <c r="Z321" s="83"/>
    </row>
    <row r="322" spans="1:26" s="85" customFormat="1" x14ac:dyDescent="0.55000000000000004">
      <c r="A322" s="53"/>
      <c r="B322" s="23" t="s">
        <v>23</v>
      </c>
      <c r="C322" s="12">
        <v>15904</v>
      </c>
      <c r="D322" s="12">
        <v>2</v>
      </c>
      <c r="E322" s="12">
        <v>2</v>
      </c>
      <c r="F322" s="12">
        <v>25</v>
      </c>
      <c r="G322" s="12">
        <v>1</v>
      </c>
      <c r="H322" s="80">
        <f t="shared" si="30"/>
        <v>1025</v>
      </c>
      <c r="I322" s="83">
        <v>100</v>
      </c>
      <c r="J322" s="81">
        <f t="shared" si="31"/>
        <v>102500</v>
      </c>
      <c r="L322" s="12"/>
      <c r="M322" s="12"/>
      <c r="N322" s="12"/>
      <c r="O322" s="12"/>
      <c r="R322" s="80">
        <f t="shared" si="32"/>
        <v>0</v>
      </c>
      <c r="S322" s="80"/>
      <c r="T322" s="81"/>
      <c r="U322" s="80">
        <f t="shared" si="33"/>
        <v>0</v>
      </c>
      <c r="V322" s="81">
        <f t="shared" si="34"/>
        <v>102500</v>
      </c>
      <c r="W322" s="80">
        <f t="shared" si="35"/>
        <v>0</v>
      </c>
      <c r="Y322" s="83">
        <f t="shared" si="36"/>
        <v>102500</v>
      </c>
      <c r="Z322" s="83"/>
    </row>
    <row r="323" spans="1:26" s="85" customFormat="1" x14ac:dyDescent="0.55000000000000004">
      <c r="A323" s="53"/>
      <c r="B323" s="23" t="s">
        <v>23</v>
      </c>
      <c r="C323" s="12">
        <v>15866</v>
      </c>
      <c r="D323" s="12">
        <v>13</v>
      </c>
      <c r="E323" s="12">
        <v>0</v>
      </c>
      <c r="F323" s="12">
        <v>36</v>
      </c>
      <c r="G323" s="12">
        <v>1</v>
      </c>
      <c r="H323" s="80">
        <f t="shared" si="30"/>
        <v>5236</v>
      </c>
      <c r="I323" s="83">
        <v>130</v>
      </c>
      <c r="J323" s="81">
        <f t="shared" si="31"/>
        <v>680680</v>
      </c>
      <c r="L323" s="12"/>
      <c r="M323" s="12"/>
      <c r="N323" s="12"/>
      <c r="O323" s="12"/>
      <c r="R323" s="80">
        <f t="shared" si="32"/>
        <v>0</v>
      </c>
      <c r="S323" s="80"/>
      <c r="T323" s="81"/>
      <c r="U323" s="80">
        <f t="shared" si="33"/>
        <v>0</v>
      </c>
      <c r="V323" s="81">
        <f t="shared" si="34"/>
        <v>680680</v>
      </c>
      <c r="W323" s="80">
        <f t="shared" si="35"/>
        <v>0</v>
      </c>
      <c r="Y323" s="83">
        <f t="shared" si="36"/>
        <v>680680</v>
      </c>
      <c r="Z323" s="83"/>
    </row>
    <row r="324" spans="1:26" s="85" customFormat="1" x14ac:dyDescent="0.55000000000000004">
      <c r="A324" s="53"/>
      <c r="B324" s="23" t="s">
        <v>23</v>
      </c>
      <c r="C324" s="12">
        <v>15451</v>
      </c>
      <c r="D324" s="12">
        <v>1</v>
      </c>
      <c r="E324" s="12">
        <v>2</v>
      </c>
      <c r="F324" s="12">
        <v>24</v>
      </c>
      <c r="G324" s="12">
        <v>1</v>
      </c>
      <c r="H324" s="80">
        <f t="shared" si="30"/>
        <v>624</v>
      </c>
      <c r="I324" s="83">
        <v>100</v>
      </c>
      <c r="J324" s="81">
        <f t="shared" si="31"/>
        <v>62400</v>
      </c>
      <c r="L324" s="12"/>
      <c r="M324" s="12"/>
      <c r="N324" s="12"/>
      <c r="O324" s="12"/>
      <c r="R324" s="80">
        <f t="shared" si="32"/>
        <v>0</v>
      </c>
      <c r="S324" s="80"/>
      <c r="T324" s="81"/>
      <c r="U324" s="80">
        <f t="shared" si="33"/>
        <v>0</v>
      </c>
      <c r="V324" s="81">
        <f t="shared" si="34"/>
        <v>62400</v>
      </c>
      <c r="W324" s="80">
        <f t="shared" si="35"/>
        <v>0</v>
      </c>
      <c r="Y324" s="83">
        <f t="shared" si="36"/>
        <v>62400</v>
      </c>
      <c r="Z324" s="83"/>
    </row>
    <row r="325" spans="1:26" s="85" customFormat="1" x14ac:dyDescent="0.55000000000000004">
      <c r="A325" s="53"/>
      <c r="B325" s="23" t="s">
        <v>23</v>
      </c>
      <c r="C325" s="12">
        <v>15268</v>
      </c>
      <c r="D325" s="12">
        <v>3</v>
      </c>
      <c r="E325" s="12">
        <v>1</v>
      </c>
      <c r="F325" s="12">
        <v>38</v>
      </c>
      <c r="G325" s="12">
        <v>1</v>
      </c>
      <c r="H325" s="80">
        <f t="shared" si="30"/>
        <v>1338</v>
      </c>
      <c r="I325" s="83">
        <v>130</v>
      </c>
      <c r="J325" s="81">
        <f t="shared" si="31"/>
        <v>173940</v>
      </c>
      <c r="L325" s="12"/>
      <c r="M325" s="12"/>
      <c r="N325" s="12"/>
      <c r="O325" s="12"/>
      <c r="R325" s="80">
        <f t="shared" si="32"/>
        <v>0</v>
      </c>
      <c r="S325" s="80"/>
      <c r="T325" s="81"/>
      <c r="U325" s="80">
        <f t="shared" si="33"/>
        <v>0</v>
      </c>
      <c r="V325" s="81">
        <f t="shared" si="34"/>
        <v>173940</v>
      </c>
      <c r="W325" s="80">
        <f t="shared" si="35"/>
        <v>0</v>
      </c>
      <c r="Y325" s="83">
        <f t="shared" si="36"/>
        <v>173940</v>
      </c>
      <c r="Z325" s="83"/>
    </row>
    <row r="326" spans="1:26" s="87" customFormat="1" x14ac:dyDescent="0.55000000000000004">
      <c r="A326" s="54"/>
      <c r="B326" s="47"/>
      <c r="C326" s="48"/>
      <c r="D326" s="48"/>
      <c r="E326" s="48"/>
      <c r="F326" s="48"/>
      <c r="G326" s="48"/>
      <c r="H326" s="86"/>
      <c r="I326" s="48"/>
      <c r="J326" s="86"/>
      <c r="L326" s="48"/>
      <c r="M326" s="48"/>
      <c r="N326" s="48"/>
      <c r="O326" s="48"/>
      <c r="R326" s="86"/>
      <c r="S326" s="86"/>
      <c r="T326" s="86"/>
      <c r="U326" s="86"/>
      <c r="V326" s="86"/>
      <c r="W326" s="86"/>
      <c r="Y326" s="48"/>
      <c r="Z326" s="48"/>
    </row>
    <row r="327" spans="1:26" s="85" customFormat="1" x14ac:dyDescent="0.55000000000000004">
      <c r="A327" s="53">
        <v>67</v>
      </c>
      <c r="B327" s="23" t="s">
        <v>23</v>
      </c>
      <c r="C327" s="12">
        <v>12012</v>
      </c>
      <c r="D327" s="12">
        <v>0</v>
      </c>
      <c r="E327" s="12">
        <v>3</v>
      </c>
      <c r="F327" s="12">
        <v>68</v>
      </c>
      <c r="G327" s="12">
        <v>1</v>
      </c>
      <c r="H327" s="80">
        <f t="shared" si="30"/>
        <v>368</v>
      </c>
      <c r="I327" s="83">
        <v>150</v>
      </c>
      <c r="J327" s="81">
        <f t="shared" si="31"/>
        <v>55200</v>
      </c>
      <c r="L327" s="12" t="s">
        <v>160</v>
      </c>
      <c r="M327" s="12" t="s">
        <v>66</v>
      </c>
      <c r="N327" s="12">
        <v>2</v>
      </c>
      <c r="O327" s="12">
        <v>242</v>
      </c>
      <c r="P327" s="81">
        <v>100</v>
      </c>
      <c r="Q327" s="81">
        <v>6800</v>
      </c>
      <c r="R327" s="80">
        <f t="shared" si="32"/>
        <v>1645600</v>
      </c>
      <c r="S327" s="80">
        <v>31</v>
      </c>
      <c r="T327" s="81"/>
      <c r="U327" s="80">
        <f t="shared" si="33"/>
        <v>1645600</v>
      </c>
      <c r="V327" s="81">
        <f t="shared" si="34"/>
        <v>1700800</v>
      </c>
      <c r="W327" s="80">
        <f t="shared" si="35"/>
        <v>1700800</v>
      </c>
      <c r="Y327" s="83">
        <f t="shared" si="36"/>
        <v>1700800</v>
      </c>
      <c r="Z327" s="83"/>
    </row>
    <row r="328" spans="1:26" s="85" customFormat="1" x14ac:dyDescent="0.55000000000000004">
      <c r="A328" s="53"/>
      <c r="B328" s="23"/>
      <c r="C328" s="12"/>
      <c r="D328" s="12"/>
      <c r="E328" s="12"/>
      <c r="F328" s="12"/>
      <c r="G328" s="12"/>
      <c r="H328" s="80">
        <f t="shared" si="30"/>
        <v>0</v>
      </c>
      <c r="I328" s="83"/>
      <c r="J328" s="81">
        <f t="shared" si="31"/>
        <v>0</v>
      </c>
      <c r="L328" s="12"/>
      <c r="M328" s="12" t="s">
        <v>66</v>
      </c>
      <c r="N328" s="12">
        <v>2</v>
      </c>
      <c r="O328" s="12">
        <v>40</v>
      </c>
      <c r="P328" s="81">
        <v>100</v>
      </c>
      <c r="Q328" s="81">
        <v>6800</v>
      </c>
      <c r="R328" s="80">
        <f t="shared" si="32"/>
        <v>272000</v>
      </c>
      <c r="S328" s="80">
        <v>4</v>
      </c>
      <c r="T328" s="81"/>
      <c r="U328" s="80">
        <f t="shared" si="33"/>
        <v>272000</v>
      </c>
      <c r="V328" s="81">
        <f t="shared" si="34"/>
        <v>272000</v>
      </c>
      <c r="W328" s="80">
        <f t="shared" si="35"/>
        <v>272000</v>
      </c>
      <c r="Y328" s="83">
        <f t="shared" si="36"/>
        <v>272000</v>
      </c>
      <c r="Z328" s="83"/>
    </row>
    <row r="329" spans="1:26" s="85" customFormat="1" x14ac:dyDescent="0.55000000000000004">
      <c r="A329" s="53"/>
      <c r="B329" s="23"/>
      <c r="C329" s="12"/>
      <c r="D329" s="12"/>
      <c r="E329" s="12"/>
      <c r="F329" s="12"/>
      <c r="G329" s="12"/>
      <c r="H329" s="80">
        <f t="shared" si="30"/>
        <v>0</v>
      </c>
      <c r="I329" s="83"/>
      <c r="J329" s="81">
        <f t="shared" si="31"/>
        <v>0</v>
      </c>
      <c r="L329" s="12"/>
      <c r="M329" s="12" t="s">
        <v>66</v>
      </c>
      <c r="N329" s="12">
        <v>2</v>
      </c>
      <c r="O329" s="12">
        <v>54</v>
      </c>
      <c r="P329" s="81">
        <v>100</v>
      </c>
      <c r="Q329" s="81">
        <v>6800</v>
      </c>
      <c r="R329" s="80">
        <f t="shared" si="32"/>
        <v>367200</v>
      </c>
      <c r="S329" s="80">
        <v>7</v>
      </c>
      <c r="T329" s="81"/>
      <c r="U329" s="80">
        <f t="shared" si="33"/>
        <v>367200</v>
      </c>
      <c r="V329" s="81">
        <f t="shared" si="34"/>
        <v>367200</v>
      </c>
      <c r="W329" s="80">
        <f t="shared" si="35"/>
        <v>367200</v>
      </c>
      <c r="Y329" s="83">
        <f t="shared" si="36"/>
        <v>367200</v>
      </c>
      <c r="Z329" s="83"/>
    </row>
    <row r="330" spans="1:26" s="87" customFormat="1" x14ac:dyDescent="0.55000000000000004">
      <c r="A330" s="54"/>
      <c r="B330" s="47"/>
      <c r="C330" s="48"/>
      <c r="D330" s="48"/>
      <c r="E330" s="48"/>
      <c r="F330" s="48"/>
      <c r="G330" s="48"/>
      <c r="H330" s="86"/>
      <c r="I330" s="48"/>
      <c r="J330" s="86"/>
      <c r="L330" s="48"/>
      <c r="M330" s="48"/>
      <c r="N330" s="48"/>
      <c r="O330" s="48"/>
      <c r="R330" s="86"/>
      <c r="S330" s="86"/>
      <c r="T330" s="86"/>
      <c r="U330" s="86"/>
      <c r="V330" s="86"/>
      <c r="W330" s="86"/>
      <c r="Y330" s="48"/>
      <c r="Z330" s="48"/>
    </row>
    <row r="331" spans="1:26" s="85" customFormat="1" x14ac:dyDescent="0.55000000000000004">
      <c r="A331" s="53">
        <v>68</v>
      </c>
      <c r="B331" s="23" t="s">
        <v>23</v>
      </c>
      <c r="C331" s="12">
        <v>15014</v>
      </c>
      <c r="D331" s="12">
        <v>0</v>
      </c>
      <c r="E331" s="12">
        <v>1</v>
      </c>
      <c r="F331" s="12">
        <v>52</v>
      </c>
      <c r="G331" s="12">
        <v>2</v>
      </c>
      <c r="H331" s="80">
        <f t="shared" ref="H331:H394" si="37">+(D331*400)+(E331*100)+F331</f>
        <v>152</v>
      </c>
      <c r="I331" s="83">
        <v>150</v>
      </c>
      <c r="J331" s="81">
        <f t="shared" ref="J331:J394" si="38">H331*I331</f>
        <v>22800</v>
      </c>
      <c r="L331" s="12" t="s">
        <v>160</v>
      </c>
      <c r="M331" s="12" t="s">
        <v>66</v>
      </c>
      <c r="N331" s="12">
        <v>2</v>
      </c>
      <c r="O331" s="12">
        <v>88</v>
      </c>
      <c r="P331" s="81">
        <v>100</v>
      </c>
      <c r="Q331" s="81">
        <v>6800</v>
      </c>
      <c r="R331" s="80">
        <f t="shared" ref="R331:R394" si="39">O331*Q331</f>
        <v>598400</v>
      </c>
      <c r="S331" s="80">
        <v>21</v>
      </c>
      <c r="T331" s="81"/>
      <c r="U331" s="80">
        <f t="shared" ref="U331:U394" si="40">R331*(100-T331)/100</f>
        <v>598400</v>
      </c>
      <c r="V331" s="81">
        <f t="shared" ref="V331:V394" si="41">J331+U331</f>
        <v>621200</v>
      </c>
      <c r="W331" s="80">
        <f t="shared" ref="W331:W394" si="42">V331*P331/100</f>
        <v>621200</v>
      </c>
      <c r="Y331" s="83">
        <f t="shared" ref="Y331:Y394" si="43">J331+U331</f>
        <v>621200</v>
      </c>
      <c r="Z331" s="83"/>
    </row>
    <row r="332" spans="1:26" s="87" customFormat="1" x14ac:dyDescent="0.55000000000000004">
      <c r="A332" s="54"/>
      <c r="B332" s="47"/>
      <c r="C332" s="48"/>
      <c r="D332" s="48"/>
      <c r="E332" s="48"/>
      <c r="F332" s="48"/>
      <c r="G332" s="48"/>
      <c r="H332" s="86"/>
      <c r="I332" s="48"/>
      <c r="J332" s="86"/>
      <c r="L332" s="48"/>
      <c r="M332" s="48"/>
      <c r="N332" s="48"/>
      <c r="O332" s="48"/>
      <c r="R332" s="86"/>
      <c r="S332" s="86"/>
      <c r="T332" s="86"/>
      <c r="U332" s="86"/>
      <c r="V332" s="86"/>
      <c r="W332" s="86"/>
      <c r="Y332" s="48"/>
      <c r="Z332" s="48"/>
    </row>
    <row r="333" spans="1:26" s="85" customFormat="1" x14ac:dyDescent="0.55000000000000004">
      <c r="A333" s="53">
        <v>69</v>
      </c>
      <c r="B333" s="23" t="s">
        <v>23</v>
      </c>
      <c r="C333" s="12">
        <v>15871</v>
      </c>
      <c r="D333" s="12">
        <v>6</v>
      </c>
      <c r="E333" s="12">
        <v>3</v>
      </c>
      <c r="F333" s="12">
        <v>82</v>
      </c>
      <c r="G333" s="12">
        <v>1</v>
      </c>
      <c r="H333" s="80">
        <f t="shared" si="37"/>
        <v>2782</v>
      </c>
      <c r="I333" s="83">
        <v>100</v>
      </c>
      <c r="J333" s="81">
        <f t="shared" si="38"/>
        <v>278200</v>
      </c>
      <c r="L333" s="12"/>
      <c r="M333" s="12"/>
      <c r="N333" s="12"/>
      <c r="O333" s="12"/>
      <c r="R333" s="80">
        <f t="shared" si="39"/>
        <v>0</v>
      </c>
      <c r="S333" s="80"/>
      <c r="T333" s="81"/>
      <c r="U333" s="80">
        <f t="shared" si="40"/>
        <v>0</v>
      </c>
      <c r="V333" s="81">
        <f t="shared" si="41"/>
        <v>278200</v>
      </c>
      <c r="W333" s="80">
        <f t="shared" si="42"/>
        <v>0</v>
      </c>
      <c r="Y333" s="83">
        <f t="shared" si="43"/>
        <v>278200</v>
      </c>
      <c r="Z333" s="83"/>
    </row>
    <row r="334" spans="1:26" s="87" customFormat="1" x14ac:dyDescent="0.55000000000000004">
      <c r="A334" s="54"/>
      <c r="B334" s="47"/>
      <c r="C334" s="48"/>
      <c r="D334" s="48"/>
      <c r="E334" s="48"/>
      <c r="F334" s="48"/>
      <c r="G334" s="48"/>
      <c r="H334" s="86"/>
      <c r="I334" s="48"/>
      <c r="J334" s="86"/>
      <c r="L334" s="48"/>
      <c r="M334" s="48"/>
      <c r="N334" s="48"/>
      <c r="O334" s="48"/>
      <c r="R334" s="86"/>
      <c r="S334" s="86"/>
      <c r="T334" s="86"/>
      <c r="U334" s="86"/>
      <c r="V334" s="86"/>
      <c r="W334" s="86"/>
      <c r="Y334" s="48"/>
      <c r="Z334" s="48"/>
    </row>
    <row r="335" spans="1:26" s="85" customFormat="1" x14ac:dyDescent="0.55000000000000004">
      <c r="A335" s="53">
        <v>70</v>
      </c>
      <c r="B335" s="23" t="s">
        <v>23</v>
      </c>
      <c r="C335" s="12">
        <v>15108</v>
      </c>
      <c r="D335" s="12">
        <v>1</v>
      </c>
      <c r="E335" s="12">
        <v>2</v>
      </c>
      <c r="F335" s="12">
        <v>72</v>
      </c>
      <c r="G335" s="12">
        <v>1</v>
      </c>
      <c r="H335" s="80">
        <f t="shared" si="37"/>
        <v>672</v>
      </c>
      <c r="I335" s="83">
        <v>100</v>
      </c>
      <c r="J335" s="81">
        <f t="shared" si="38"/>
        <v>67200</v>
      </c>
      <c r="L335" s="12"/>
      <c r="M335" s="12"/>
      <c r="N335" s="12"/>
      <c r="O335" s="12"/>
      <c r="R335" s="80">
        <f t="shared" si="39"/>
        <v>0</v>
      </c>
      <c r="S335" s="80"/>
      <c r="T335" s="81"/>
      <c r="U335" s="80">
        <f t="shared" si="40"/>
        <v>0</v>
      </c>
      <c r="V335" s="81">
        <f t="shared" si="41"/>
        <v>67200</v>
      </c>
      <c r="W335" s="80">
        <f t="shared" si="42"/>
        <v>0</v>
      </c>
      <c r="Y335" s="83">
        <f t="shared" si="43"/>
        <v>67200</v>
      </c>
      <c r="Z335" s="83"/>
    </row>
    <row r="336" spans="1:26" s="85" customFormat="1" x14ac:dyDescent="0.55000000000000004">
      <c r="A336" s="53"/>
      <c r="B336" s="23" t="s">
        <v>23</v>
      </c>
      <c r="C336" s="12">
        <v>15112</v>
      </c>
      <c r="D336" s="12">
        <v>0</v>
      </c>
      <c r="E336" s="12">
        <v>2</v>
      </c>
      <c r="F336" s="12">
        <v>99</v>
      </c>
      <c r="G336" s="12">
        <v>1</v>
      </c>
      <c r="H336" s="80">
        <f t="shared" si="37"/>
        <v>299</v>
      </c>
      <c r="I336" s="83">
        <v>100</v>
      </c>
      <c r="J336" s="81">
        <f t="shared" si="38"/>
        <v>29900</v>
      </c>
      <c r="L336" s="12"/>
      <c r="M336" s="12"/>
      <c r="N336" s="12"/>
      <c r="O336" s="12"/>
      <c r="R336" s="80">
        <f t="shared" si="39"/>
        <v>0</v>
      </c>
      <c r="S336" s="80"/>
      <c r="T336" s="81"/>
      <c r="U336" s="80">
        <f t="shared" si="40"/>
        <v>0</v>
      </c>
      <c r="V336" s="81">
        <f t="shared" si="41"/>
        <v>29900</v>
      </c>
      <c r="W336" s="80">
        <f t="shared" si="42"/>
        <v>0</v>
      </c>
      <c r="Y336" s="83">
        <f t="shared" si="43"/>
        <v>29900</v>
      </c>
      <c r="Z336" s="83"/>
    </row>
    <row r="337" spans="1:26" s="87" customFormat="1" x14ac:dyDescent="0.55000000000000004">
      <c r="A337" s="54"/>
      <c r="B337" s="47"/>
      <c r="C337" s="48"/>
      <c r="D337" s="48"/>
      <c r="E337" s="48"/>
      <c r="F337" s="48"/>
      <c r="G337" s="48"/>
      <c r="H337" s="86"/>
      <c r="I337" s="48"/>
      <c r="J337" s="86"/>
      <c r="L337" s="48"/>
      <c r="M337" s="48"/>
      <c r="N337" s="48"/>
      <c r="O337" s="48"/>
      <c r="R337" s="86"/>
      <c r="S337" s="86"/>
      <c r="T337" s="86"/>
      <c r="U337" s="86"/>
      <c r="V337" s="86"/>
      <c r="W337" s="86"/>
      <c r="Y337" s="48"/>
      <c r="Z337" s="48"/>
    </row>
    <row r="338" spans="1:26" s="85" customFormat="1" x14ac:dyDescent="0.55000000000000004">
      <c r="A338" s="53">
        <v>71</v>
      </c>
      <c r="B338" s="23" t="s">
        <v>23</v>
      </c>
      <c r="C338" s="12">
        <v>15017</v>
      </c>
      <c r="D338" s="12">
        <v>0</v>
      </c>
      <c r="E338" s="12">
        <v>1</v>
      </c>
      <c r="F338" s="12">
        <v>78</v>
      </c>
      <c r="G338" s="12">
        <v>2</v>
      </c>
      <c r="H338" s="80">
        <f t="shared" si="37"/>
        <v>178</v>
      </c>
      <c r="I338" s="83">
        <v>100</v>
      </c>
      <c r="J338" s="81">
        <f t="shared" si="38"/>
        <v>17800</v>
      </c>
      <c r="L338" s="12" t="s">
        <v>160</v>
      </c>
      <c r="M338" s="12" t="s">
        <v>66</v>
      </c>
      <c r="N338" s="12">
        <v>2</v>
      </c>
      <c r="O338" s="12">
        <v>120</v>
      </c>
      <c r="P338" s="81">
        <v>100</v>
      </c>
      <c r="Q338" s="81">
        <v>6800</v>
      </c>
      <c r="R338" s="80">
        <f t="shared" si="39"/>
        <v>816000</v>
      </c>
      <c r="S338" s="80">
        <v>21</v>
      </c>
      <c r="T338" s="81"/>
      <c r="U338" s="80">
        <f t="shared" si="40"/>
        <v>816000</v>
      </c>
      <c r="V338" s="81">
        <f t="shared" si="41"/>
        <v>833800</v>
      </c>
      <c r="W338" s="80">
        <f t="shared" si="42"/>
        <v>833800</v>
      </c>
      <c r="Y338" s="83">
        <f t="shared" si="43"/>
        <v>833800</v>
      </c>
      <c r="Z338" s="83"/>
    </row>
    <row r="339" spans="1:26" s="85" customFormat="1" x14ac:dyDescent="0.55000000000000004">
      <c r="A339" s="53"/>
      <c r="B339" s="27" t="s">
        <v>23</v>
      </c>
      <c r="C339" s="26">
        <v>15804</v>
      </c>
      <c r="D339" s="26">
        <v>3</v>
      </c>
      <c r="E339" s="26">
        <v>3</v>
      </c>
      <c r="F339" s="26">
        <v>43</v>
      </c>
      <c r="G339" s="12">
        <v>1</v>
      </c>
      <c r="H339" s="80">
        <f t="shared" si="37"/>
        <v>1543</v>
      </c>
      <c r="I339" s="83">
        <v>130</v>
      </c>
      <c r="J339" s="81">
        <f t="shared" si="38"/>
        <v>200590</v>
      </c>
      <c r="L339" s="26"/>
      <c r="M339" s="26"/>
      <c r="N339" s="26"/>
      <c r="O339" s="26"/>
      <c r="R339" s="80">
        <f t="shared" si="39"/>
        <v>0</v>
      </c>
      <c r="S339" s="96"/>
      <c r="T339" s="81"/>
      <c r="U339" s="80">
        <f t="shared" si="40"/>
        <v>0</v>
      </c>
      <c r="V339" s="81">
        <f t="shared" si="41"/>
        <v>200590</v>
      </c>
      <c r="W339" s="80">
        <f t="shared" si="42"/>
        <v>0</v>
      </c>
      <c r="Y339" s="83">
        <f t="shared" si="43"/>
        <v>200590</v>
      </c>
      <c r="Z339" s="83"/>
    </row>
    <row r="340" spans="1:26" s="85" customFormat="1" x14ac:dyDescent="0.55000000000000004">
      <c r="A340" s="53"/>
      <c r="B340" s="27" t="s">
        <v>23</v>
      </c>
      <c r="C340" s="26">
        <v>15828</v>
      </c>
      <c r="D340" s="26">
        <v>3</v>
      </c>
      <c r="E340" s="26">
        <v>1</v>
      </c>
      <c r="F340" s="26">
        <v>45</v>
      </c>
      <c r="G340" s="12">
        <v>1</v>
      </c>
      <c r="H340" s="80">
        <f t="shared" si="37"/>
        <v>1345</v>
      </c>
      <c r="I340" s="83">
        <v>100</v>
      </c>
      <c r="J340" s="81">
        <f t="shared" si="38"/>
        <v>134500</v>
      </c>
      <c r="L340" s="26"/>
      <c r="M340" s="26"/>
      <c r="N340" s="26"/>
      <c r="O340" s="26"/>
      <c r="R340" s="80">
        <f t="shared" si="39"/>
        <v>0</v>
      </c>
      <c r="S340" s="96"/>
      <c r="T340" s="81"/>
      <c r="U340" s="80">
        <f t="shared" si="40"/>
        <v>0</v>
      </c>
      <c r="V340" s="81">
        <f t="shared" si="41"/>
        <v>134500</v>
      </c>
      <c r="W340" s="80">
        <f t="shared" si="42"/>
        <v>0</v>
      </c>
      <c r="Y340" s="83">
        <f t="shared" si="43"/>
        <v>134500</v>
      </c>
      <c r="Z340" s="83"/>
    </row>
    <row r="341" spans="1:26" s="85" customFormat="1" x14ac:dyDescent="0.55000000000000004">
      <c r="A341" s="53"/>
      <c r="B341" s="27" t="s">
        <v>23</v>
      </c>
      <c r="C341" s="26">
        <v>15801</v>
      </c>
      <c r="D341" s="26">
        <v>5</v>
      </c>
      <c r="E341" s="26">
        <v>2</v>
      </c>
      <c r="F341" s="26">
        <v>22</v>
      </c>
      <c r="G341" s="12">
        <v>1</v>
      </c>
      <c r="H341" s="80">
        <f t="shared" si="37"/>
        <v>2222</v>
      </c>
      <c r="I341" s="83">
        <v>100</v>
      </c>
      <c r="J341" s="81">
        <f t="shared" si="38"/>
        <v>222200</v>
      </c>
      <c r="L341" s="26"/>
      <c r="M341" s="26"/>
      <c r="N341" s="26"/>
      <c r="O341" s="26"/>
      <c r="R341" s="80">
        <f t="shared" si="39"/>
        <v>0</v>
      </c>
      <c r="S341" s="96"/>
      <c r="T341" s="81"/>
      <c r="U341" s="80">
        <f t="shared" si="40"/>
        <v>0</v>
      </c>
      <c r="V341" s="81">
        <f t="shared" si="41"/>
        <v>222200</v>
      </c>
      <c r="W341" s="80">
        <f t="shared" si="42"/>
        <v>0</v>
      </c>
      <c r="Y341" s="83">
        <f t="shared" si="43"/>
        <v>222200</v>
      </c>
      <c r="Z341" s="83"/>
    </row>
    <row r="342" spans="1:26" s="85" customFormat="1" x14ac:dyDescent="0.55000000000000004">
      <c r="A342" s="53"/>
      <c r="B342" s="27" t="s">
        <v>23</v>
      </c>
      <c r="C342" s="26">
        <v>15086</v>
      </c>
      <c r="D342" s="26">
        <v>0</v>
      </c>
      <c r="E342" s="26">
        <v>3</v>
      </c>
      <c r="F342" s="26">
        <v>9</v>
      </c>
      <c r="G342" s="12">
        <v>1</v>
      </c>
      <c r="H342" s="80">
        <f t="shared" si="37"/>
        <v>309</v>
      </c>
      <c r="I342" s="83">
        <v>130</v>
      </c>
      <c r="J342" s="81">
        <f t="shared" si="38"/>
        <v>40170</v>
      </c>
      <c r="L342" s="26"/>
      <c r="M342" s="26"/>
      <c r="N342" s="26"/>
      <c r="O342" s="26"/>
      <c r="R342" s="80">
        <f t="shared" si="39"/>
        <v>0</v>
      </c>
      <c r="S342" s="96"/>
      <c r="T342" s="81"/>
      <c r="U342" s="80">
        <f t="shared" si="40"/>
        <v>0</v>
      </c>
      <c r="V342" s="81">
        <f t="shared" si="41"/>
        <v>40170</v>
      </c>
      <c r="W342" s="80">
        <f t="shared" si="42"/>
        <v>0</v>
      </c>
      <c r="Y342" s="83">
        <f t="shared" si="43"/>
        <v>40170</v>
      </c>
      <c r="Z342" s="83"/>
    </row>
    <row r="343" spans="1:26" s="87" customFormat="1" x14ac:dyDescent="0.55000000000000004">
      <c r="A343" s="54"/>
      <c r="B343" s="47"/>
      <c r="C343" s="48"/>
      <c r="D343" s="48"/>
      <c r="E343" s="48"/>
      <c r="F343" s="48"/>
      <c r="G343" s="48"/>
      <c r="H343" s="86"/>
      <c r="I343" s="48"/>
      <c r="J343" s="86"/>
      <c r="L343" s="48"/>
      <c r="M343" s="48"/>
      <c r="N343" s="48"/>
      <c r="O343" s="48"/>
      <c r="R343" s="86"/>
      <c r="S343" s="86"/>
      <c r="T343" s="86"/>
      <c r="U343" s="86"/>
      <c r="V343" s="86"/>
      <c r="W343" s="86"/>
      <c r="Y343" s="48"/>
      <c r="Z343" s="48"/>
    </row>
    <row r="344" spans="1:26" s="85" customFormat="1" x14ac:dyDescent="0.55000000000000004">
      <c r="A344" s="53">
        <v>72</v>
      </c>
      <c r="B344" s="23" t="s">
        <v>23</v>
      </c>
      <c r="C344" s="12">
        <v>14880</v>
      </c>
      <c r="D344" s="12">
        <v>0</v>
      </c>
      <c r="E344" s="12">
        <v>1</v>
      </c>
      <c r="F344" s="12">
        <v>14</v>
      </c>
      <c r="G344" s="12">
        <v>2</v>
      </c>
      <c r="H344" s="80">
        <f t="shared" si="37"/>
        <v>114</v>
      </c>
      <c r="I344" s="83">
        <v>150</v>
      </c>
      <c r="J344" s="81">
        <f t="shared" si="38"/>
        <v>17100</v>
      </c>
      <c r="L344" s="12" t="s">
        <v>160</v>
      </c>
      <c r="M344" s="12" t="s">
        <v>66</v>
      </c>
      <c r="N344" s="12">
        <v>2</v>
      </c>
      <c r="O344" s="12">
        <v>102.6</v>
      </c>
      <c r="P344" s="81">
        <v>100</v>
      </c>
      <c r="Q344" s="81">
        <v>6800</v>
      </c>
      <c r="R344" s="80">
        <f t="shared" si="39"/>
        <v>697680</v>
      </c>
      <c r="S344" s="80">
        <v>23</v>
      </c>
      <c r="T344" s="81"/>
      <c r="U344" s="80">
        <f t="shared" si="40"/>
        <v>697680</v>
      </c>
      <c r="V344" s="81">
        <f t="shared" si="41"/>
        <v>714780</v>
      </c>
      <c r="W344" s="80">
        <f t="shared" si="42"/>
        <v>714780</v>
      </c>
      <c r="Y344" s="83">
        <f t="shared" si="43"/>
        <v>714780</v>
      </c>
      <c r="Z344" s="83"/>
    </row>
    <row r="345" spans="1:26" s="85" customFormat="1" x14ac:dyDescent="0.55000000000000004">
      <c r="A345" s="53"/>
      <c r="B345" s="23"/>
      <c r="C345" s="12"/>
      <c r="D345" s="12"/>
      <c r="E345" s="12"/>
      <c r="F345" s="12"/>
      <c r="G345" s="12"/>
      <c r="H345" s="80">
        <f t="shared" si="37"/>
        <v>0</v>
      </c>
      <c r="I345" s="83"/>
      <c r="J345" s="81">
        <f t="shared" si="38"/>
        <v>0</v>
      </c>
      <c r="L345" s="12"/>
      <c r="M345" s="12" t="s">
        <v>161</v>
      </c>
      <c r="N345" s="12">
        <v>2</v>
      </c>
      <c r="O345" s="12">
        <v>6</v>
      </c>
      <c r="P345" s="81">
        <v>100</v>
      </c>
      <c r="Q345" s="81">
        <v>6800</v>
      </c>
      <c r="R345" s="80">
        <f t="shared" si="39"/>
        <v>40800</v>
      </c>
      <c r="S345" s="80">
        <v>23</v>
      </c>
      <c r="T345" s="81"/>
      <c r="U345" s="80">
        <f t="shared" si="40"/>
        <v>40800</v>
      </c>
      <c r="V345" s="81">
        <f t="shared" si="41"/>
        <v>40800</v>
      </c>
      <c r="W345" s="80">
        <f t="shared" si="42"/>
        <v>40800</v>
      </c>
      <c r="Y345" s="83">
        <f t="shared" si="43"/>
        <v>40800</v>
      </c>
      <c r="Z345" s="83"/>
    </row>
    <row r="346" spans="1:26" s="85" customFormat="1" x14ac:dyDescent="0.55000000000000004">
      <c r="A346" s="53"/>
      <c r="B346" s="23" t="s">
        <v>23</v>
      </c>
      <c r="C346" s="12">
        <v>16318</v>
      </c>
      <c r="D346" s="12">
        <v>1</v>
      </c>
      <c r="E346" s="12">
        <v>2</v>
      </c>
      <c r="F346" s="12">
        <v>55</v>
      </c>
      <c r="G346" s="12">
        <v>2</v>
      </c>
      <c r="H346" s="80">
        <f t="shared" si="37"/>
        <v>655</v>
      </c>
      <c r="I346" s="83">
        <v>130</v>
      </c>
      <c r="J346" s="81">
        <f t="shared" si="38"/>
        <v>85150</v>
      </c>
      <c r="L346" s="12" t="s">
        <v>160</v>
      </c>
      <c r="M346" s="12" t="s">
        <v>161</v>
      </c>
      <c r="N346" s="12">
        <v>2</v>
      </c>
      <c r="O346" s="12">
        <v>72</v>
      </c>
      <c r="P346" s="81">
        <v>100</v>
      </c>
      <c r="Q346" s="81">
        <v>6800</v>
      </c>
      <c r="R346" s="80">
        <f t="shared" si="39"/>
        <v>489600</v>
      </c>
      <c r="S346" s="80">
        <v>1</v>
      </c>
      <c r="T346" s="81"/>
      <c r="U346" s="80">
        <f t="shared" si="40"/>
        <v>489600</v>
      </c>
      <c r="V346" s="81">
        <f t="shared" si="41"/>
        <v>574750</v>
      </c>
      <c r="W346" s="80">
        <f t="shared" si="42"/>
        <v>574750</v>
      </c>
      <c r="Y346" s="83">
        <f t="shared" si="43"/>
        <v>574750</v>
      </c>
      <c r="Z346" s="83"/>
    </row>
    <row r="347" spans="1:26" s="85" customFormat="1" x14ac:dyDescent="0.55000000000000004">
      <c r="A347" s="53"/>
      <c r="B347" s="23" t="s">
        <v>23</v>
      </c>
      <c r="C347" s="12">
        <v>15444</v>
      </c>
      <c r="D347" s="12">
        <v>1</v>
      </c>
      <c r="E347" s="12">
        <v>0</v>
      </c>
      <c r="F347" s="12">
        <v>7</v>
      </c>
      <c r="G347" s="12">
        <v>1</v>
      </c>
      <c r="H347" s="80">
        <f t="shared" si="37"/>
        <v>407</v>
      </c>
      <c r="I347" s="83">
        <v>130</v>
      </c>
      <c r="J347" s="81">
        <f t="shared" si="38"/>
        <v>52910</v>
      </c>
      <c r="L347" s="12" t="s">
        <v>160</v>
      </c>
      <c r="M347" s="12" t="s">
        <v>108</v>
      </c>
      <c r="N347" s="12">
        <v>2</v>
      </c>
      <c r="O347" s="12">
        <v>72</v>
      </c>
      <c r="P347" s="81">
        <v>100</v>
      </c>
      <c r="Q347" s="81">
        <v>6800</v>
      </c>
      <c r="R347" s="80">
        <f t="shared" si="39"/>
        <v>489600</v>
      </c>
      <c r="S347" s="80">
        <v>1</v>
      </c>
      <c r="T347" s="81"/>
      <c r="U347" s="80">
        <f t="shared" si="40"/>
        <v>489600</v>
      </c>
      <c r="V347" s="81">
        <f t="shared" si="41"/>
        <v>542510</v>
      </c>
      <c r="W347" s="80">
        <f t="shared" si="42"/>
        <v>542510</v>
      </c>
      <c r="Y347" s="83">
        <f t="shared" si="43"/>
        <v>542510</v>
      </c>
      <c r="Z347" s="83"/>
    </row>
    <row r="348" spans="1:26" s="85" customFormat="1" x14ac:dyDescent="0.55000000000000004">
      <c r="A348" s="53"/>
      <c r="B348" s="23" t="s">
        <v>23</v>
      </c>
      <c r="C348" s="12">
        <v>2929</v>
      </c>
      <c r="D348" s="12">
        <v>3</v>
      </c>
      <c r="E348" s="12">
        <v>1</v>
      </c>
      <c r="F348" s="12">
        <v>6</v>
      </c>
      <c r="G348" s="12">
        <v>1</v>
      </c>
      <c r="H348" s="80">
        <f t="shared" si="37"/>
        <v>1306</v>
      </c>
      <c r="I348" s="83">
        <v>100</v>
      </c>
      <c r="J348" s="81">
        <f t="shared" si="38"/>
        <v>130600</v>
      </c>
      <c r="L348" s="12"/>
      <c r="M348" s="12"/>
      <c r="N348" s="12"/>
      <c r="O348" s="12"/>
      <c r="R348" s="80">
        <f t="shared" si="39"/>
        <v>0</v>
      </c>
      <c r="S348" s="80"/>
      <c r="T348" s="81"/>
      <c r="U348" s="80">
        <f t="shared" si="40"/>
        <v>0</v>
      </c>
      <c r="V348" s="81">
        <f t="shared" si="41"/>
        <v>130600</v>
      </c>
      <c r="W348" s="80">
        <f t="shared" si="42"/>
        <v>0</v>
      </c>
      <c r="Y348" s="83">
        <f t="shared" si="43"/>
        <v>130600</v>
      </c>
      <c r="Z348" s="83"/>
    </row>
    <row r="349" spans="1:26" s="85" customFormat="1" x14ac:dyDescent="0.55000000000000004">
      <c r="A349" s="53"/>
      <c r="B349" s="23" t="s">
        <v>23</v>
      </c>
      <c r="C349" s="12">
        <v>2364</v>
      </c>
      <c r="D349" s="12">
        <v>1</v>
      </c>
      <c r="E349" s="12">
        <v>2</v>
      </c>
      <c r="F349" s="12">
        <v>59</v>
      </c>
      <c r="G349" s="12">
        <v>1</v>
      </c>
      <c r="H349" s="80">
        <f t="shared" si="37"/>
        <v>659</v>
      </c>
      <c r="I349" s="83">
        <v>100</v>
      </c>
      <c r="J349" s="81">
        <f t="shared" si="38"/>
        <v>65900</v>
      </c>
      <c r="L349" s="12"/>
      <c r="M349" s="12"/>
      <c r="N349" s="12"/>
      <c r="O349" s="12"/>
      <c r="R349" s="80">
        <f t="shared" si="39"/>
        <v>0</v>
      </c>
      <c r="S349" s="80"/>
      <c r="T349" s="81"/>
      <c r="U349" s="80">
        <f t="shared" si="40"/>
        <v>0</v>
      </c>
      <c r="V349" s="81">
        <f t="shared" si="41"/>
        <v>65900</v>
      </c>
      <c r="W349" s="80">
        <f t="shared" si="42"/>
        <v>0</v>
      </c>
      <c r="Y349" s="83">
        <f t="shared" si="43"/>
        <v>65900</v>
      </c>
      <c r="Z349" s="83"/>
    </row>
    <row r="350" spans="1:26" s="85" customFormat="1" x14ac:dyDescent="0.55000000000000004">
      <c r="A350" s="53"/>
      <c r="B350" s="23" t="s">
        <v>23</v>
      </c>
      <c r="C350" s="12">
        <v>2420</v>
      </c>
      <c r="D350" s="12">
        <v>1</v>
      </c>
      <c r="E350" s="12">
        <v>1</v>
      </c>
      <c r="F350" s="12">
        <v>85</v>
      </c>
      <c r="G350" s="12">
        <v>1</v>
      </c>
      <c r="H350" s="80">
        <f t="shared" si="37"/>
        <v>585</v>
      </c>
      <c r="I350" s="83">
        <v>100</v>
      </c>
      <c r="J350" s="81">
        <f t="shared" si="38"/>
        <v>58500</v>
      </c>
      <c r="L350" s="12"/>
      <c r="M350" s="12"/>
      <c r="N350" s="12"/>
      <c r="O350" s="12"/>
      <c r="R350" s="80">
        <f t="shared" si="39"/>
        <v>0</v>
      </c>
      <c r="S350" s="80"/>
      <c r="T350" s="81"/>
      <c r="U350" s="80">
        <f t="shared" si="40"/>
        <v>0</v>
      </c>
      <c r="V350" s="81">
        <f t="shared" si="41"/>
        <v>58500</v>
      </c>
      <c r="W350" s="80">
        <f t="shared" si="42"/>
        <v>0</v>
      </c>
      <c r="Y350" s="83">
        <f t="shared" si="43"/>
        <v>58500</v>
      </c>
      <c r="Z350" s="83"/>
    </row>
    <row r="351" spans="1:26" s="85" customFormat="1" x14ac:dyDescent="0.55000000000000004">
      <c r="A351" s="53"/>
      <c r="B351" s="23" t="s">
        <v>23</v>
      </c>
      <c r="C351" s="12">
        <v>15410</v>
      </c>
      <c r="D351" s="12">
        <v>1</v>
      </c>
      <c r="E351" s="12">
        <v>2</v>
      </c>
      <c r="F351" s="12">
        <v>30</v>
      </c>
      <c r="G351" s="12">
        <v>1</v>
      </c>
      <c r="H351" s="80">
        <f t="shared" si="37"/>
        <v>630</v>
      </c>
      <c r="I351" s="83">
        <v>100</v>
      </c>
      <c r="J351" s="81">
        <f t="shared" si="38"/>
        <v>63000</v>
      </c>
      <c r="L351" s="12"/>
      <c r="M351" s="12"/>
      <c r="N351" s="12"/>
      <c r="O351" s="12"/>
      <c r="R351" s="80">
        <f t="shared" si="39"/>
        <v>0</v>
      </c>
      <c r="S351" s="80"/>
      <c r="T351" s="81"/>
      <c r="U351" s="80">
        <f t="shared" si="40"/>
        <v>0</v>
      </c>
      <c r="V351" s="81">
        <f t="shared" si="41"/>
        <v>63000</v>
      </c>
      <c r="W351" s="80">
        <f t="shared" si="42"/>
        <v>0</v>
      </c>
      <c r="Y351" s="83">
        <f t="shared" si="43"/>
        <v>63000</v>
      </c>
      <c r="Z351" s="83"/>
    </row>
    <row r="352" spans="1:26" s="87" customFormat="1" x14ac:dyDescent="0.55000000000000004">
      <c r="A352" s="54"/>
      <c r="B352" s="47"/>
      <c r="C352" s="48"/>
      <c r="D352" s="48"/>
      <c r="E352" s="48"/>
      <c r="F352" s="48"/>
      <c r="G352" s="48"/>
      <c r="H352" s="86"/>
      <c r="I352" s="48"/>
      <c r="J352" s="86"/>
      <c r="L352" s="48"/>
      <c r="M352" s="48"/>
      <c r="N352" s="48"/>
      <c r="O352" s="48"/>
      <c r="R352" s="86"/>
      <c r="S352" s="86"/>
      <c r="T352" s="86"/>
      <c r="U352" s="86"/>
      <c r="V352" s="86"/>
      <c r="W352" s="86"/>
      <c r="Y352" s="48"/>
      <c r="Z352" s="48"/>
    </row>
    <row r="353" spans="1:26" s="85" customFormat="1" x14ac:dyDescent="0.55000000000000004">
      <c r="A353" s="53">
        <v>73</v>
      </c>
      <c r="B353" s="23" t="s">
        <v>23</v>
      </c>
      <c r="C353" s="12">
        <v>15333</v>
      </c>
      <c r="D353" s="12">
        <v>14</v>
      </c>
      <c r="E353" s="12">
        <v>3</v>
      </c>
      <c r="F353" s="12">
        <v>65</v>
      </c>
      <c r="G353" s="12">
        <v>1</v>
      </c>
      <c r="H353" s="80">
        <f t="shared" si="37"/>
        <v>5965</v>
      </c>
      <c r="I353" s="83">
        <v>130</v>
      </c>
      <c r="J353" s="81">
        <f t="shared" si="38"/>
        <v>775450</v>
      </c>
      <c r="L353" s="12"/>
      <c r="M353" s="12"/>
      <c r="N353" s="12"/>
      <c r="O353" s="12"/>
      <c r="R353" s="80">
        <f t="shared" si="39"/>
        <v>0</v>
      </c>
      <c r="S353" s="80"/>
      <c r="T353" s="81"/>
      <c r="U353" s="80">
        <f t="shared" si="40"/>
        <v>0</v>
      </c>
      <c r="V353" s="81">
        <f t="shared" si="41"/>
        <v>775450</v>
      </c>
      <c r="W353" s="80">
        <f t="shared" si="42"/>
        <v>0</v>
      </c>
      <c r="Y353" s="83">
        <f t="shared" si="43"/>
        <v>775450</v>
      </c>
      <c r="Z353" s="83"/>
    </row>
    <row r="354" spans="1:26" s="87" customFormat="1" x14ac:dyDescent="0.55000000000000004">
      <c r="A354" s="65"/>
      <c r="B354" s="47"/>
      <c r="C354" s="48"/>
      <c r="D354" s="48"/>
      <c r="E354" s="48"/>
      <c r="F354" s="48"/>
      <c r="G354" s="48"/>
      <c r="H354" s="86"/>
      <c r="I354" s="48"/>
      <c r="J354" s="86"/>
      <c r="L354" s="48"/>
      <c r="M354" s="48"/>
      <c r="N354" s="48"/>
      <c r="O354" s="48"/>
      <c r="R354" s="86"/>
      <c r="S354" s="86"/>
      <c r="T354" s="86"/>
      <c r="U354" s="86"/>
      <c r="V354" s="86"/>
      <c r="W354" s="86"/>
      <c r="Y354" s="48"/>
      <c r="Z354" s="48"/>
    </row>
    <row r="355" spans="1:26" s="85" customFormat="1" x14ac:dyDescent="0.55000000000000004">
      <c r="A355" s="53">
        <v>74</v>
      </c>
      <c r="B355" s="23" t="s">
        <v>23</v>
      </c>
      <c r="C355" s="12">
        <v>15914</v>
      </c>
      <c r="D355" s="12">
        <v>2</v>
      </c>
      <c r="E355" s="12">
        <v>1</v>
      </c>
      <c r="F355" s="12">
        <v>29</v>
      </c>
      <c r="G355" s="12">
        <v>2</v>
      </c>
      <c r="H355" s="80">
        <f t="shared" si="37"/>
        <v>929</v>
      </c>
      <c r="I355" s="83">
        <v>100</v>
      </c>
      <c r="J355" s="81">
        <f t="shared" si="38"/>
        <v>92900</v>
      </c>
      <c r="L355" s="12" t="s">
        <v>160</v>
      </c>
      <c r="M355" s="12" t="s">
        <v>66</v>
      </c>
      <c r="N355" s="12">
        <v>2</v>
      </c>
      <c r="O355" s="12">
        <v>162</v>
      </c>
      <c r="P355" s="81">
        <v>100</v>
      </c>
      <c r="Q355" s="81">
        <v>6800</v>
      </c>
      <c r="R355" s="80">
        <f t="shared" si="39"/>
        <v>1101600</v>
      </c>
      <c r="S355" s="80">
        <v>95</v>
      </c>
      <c r="T355" s="81"/>
      <c r="U355" s="80">
        <f t="shared" si="40"/>
        <v>1101600</v>
      </c>
      <c r="V355" s="81">
        <f t="shared" si="41"/>
        <v>1194500</v>
      </c>
      <c r="W355" s="80">
        <f t="shared" si="42"/>
        <v>1194500</v>
      </c>
      <c r="Y355" s="83">
        <f t="shared" si="43"/>
        <v>1194500</v>
      </c>
      <c r="Z355" s="83"/>
    </row>
    <row r="356" spans="1:26" s="85" customFormat="1" x14ac:dyDescent="0.55000000000000004">
      <c r="A356" s="36"/>
      <c r="B356" s="23"/>
      <c r="C356" s="12"/>
      <c r="D356" s="12"/>
      <c r="E356" s="12"/>
      <c r="F356" s="12"/>
      <c r="G356" s="12"/>
      <c r="H356" s="80">
        <f t="shared" si="37"/>
        <v>0</v>
      </c>
      <c r="I356" s="83"/>
      <c r="J356" s="81">
        <f t="shared" si="38"/>
        <v>0</v>
      </c>
      <c r="L356" s="12"/>
      <c r="M356" s="12" t="s">
        <v>161</v>
      </c>
      <c r="N356" s="12">
        <v>2</v>
      </c>
      <c r="O356" s="12">
        <v>15</v>
      </c>
      <c r="P356" s="81">
        <v>100</v>
      </c>
      <c r="Q356" s="81">
        <v>6800</v>
      </c>
      <c r="R356" s="80">
        <f t="shared" si="39"/>
        <v>102000</v>
      </c>
      <c r="S356" s="80">
        <v>95</v>
      </c>
      <c r="T356" s="81"/>
      <c r="U356" s="80">
        <f t="shared" si="40"/>
        <v>102000</v>
      </c>
      <c r="V356" s="81">
        <f t="shared" si="41"/>
        <v>102000</v>
      </c>
      <c r="W356" s="80">
        <f t="shared" si="42"/>
        <v>102000</v>
      </c>
      <c r="Y356" s="83">
        <f t="shared" si="43"/>
        <v>102000</v>
      </c>
      <c r="Z356" s="83"/>
    </row>
    <row r="357" spans="1:26" s="85" customFormat="1" x14ac:dyDescent="0.55000000000000004">
      <c r="A357" s="36"/>
      <c r="B357" s="23" t="s">
        <v>23</v>
      </c>
      <c r="C357" s="12">
        <v>15761</v>
      </c>
      <c r="D357" s="12">
        <v>0</v>
      </c>
      <c r="E357" s="12">
        <v>0</v>
      </c>
      <c r="F357" s="12">
        <v>69</v>
      </c>
      <c r="G357" s="12">
        <v>1</v>
      </c>
      <c r="H357" s="80">
        <f t="shared" si="37"/>
        <v>69</v>
      </c>
      <c r="I357" s="83">
        <v>100</v>
      </c>
      <c r="J357" s="81">
        <f t="shared" si="38"/>
        <v>6900</v>
      </c>
      <c r="L357" s="12"/>
      <c r="M357" s="12"/>
      <c r="N357" s="12"/>
      <c r="O357" s="12"/>
      <c r="R357" s="80">
        <f t="shared" si="39"/>
        <v>0</v>
      </c>
      <c r="S357" s="80"/>
      <c r="T357" s="81"/>
      <c r="U357" s="80">
        <f t="shared" si="40"/>
        <v>0</v>
      </c>
      <c r="V357" s="81">
        <f t="shared" si="41"/>
        <v>6900</v>
      </c>
      <c r="W357" s="80">
        <f t="shared" si="42"/>
        <v>0</v>
      </c>
      <c r="Y357" s="83">
        <f t="shared" si="43"/>
        <v>6900</v>
      </c>
      <c r="Z357" s="83"/>
    </row>
    <row r="358" spans="1:26" s="85" customFormat="1" x14ac:dyDescent="0.55000000000000004">
      <c r="A358" s="36"/>
      <c r="B358" s="23" t="s">
        <v>23</v>
      </c>
      <c r="C358" s="12">
        <v>14913</v>
      </c>
      <c r="D358" s="12">
        <v>1</v>
      </c>
      <c r="E358" s="12">
        <v>1</v>
      </c>
      <c r="F358" s="12">
        <v>30</v>
      </c>
      <c r="G358" s="12">
        <v>1</v>
      </c>
      <c r="H358" s="80">
        <f t="shared" si="37"/>
        <v>530</v>
      </c>
      <c r="I358" s="83">
        <v>150</v>
      </c>
      <c r="J358" s="81">
        <f t="shared" si="38"/>
        <v>79500</v>
      </c>
      <c r="L358" s="12"/>
      <c r="M358" s="12"/>
      <c r="N358" s="12"/>
      <c r="O358" s="12"/>
      <c r="R358" s="80">
        <f t="shared" si="39"/>
        <v>0</v>
      </c>
      <c r="S358" s="80"/>
      <c r="T358" s="81"/>
      <c r="U358" s="80">
        <f t="shared" si="40"/>
        <v>0</v>
      </c>
      <c r="V358" s="81">
        <f t="shared" si="41"/>
        <v>79500</v>
      </c>
      <c r="W358" s="80">
        <f t="shared" si="42"/>
        <v>0</v>
      </c>
      <c r="Y358" s="83">
        <f t="shared" si="43"/>
        <v>79500</v>
      </c>
      <c r="Z358" s="83"/>
    </row>
    <row r="359" spans="1:26" s="87" customFormat="1" x14ac:dyDescent="0.55000000000000004">
      <c r="A359" s="65"/>
      <c r="B359" s="47"/>
      <c r="C359" s="48"/>
      <c r="D359" s="48"/>
      <c r="E359" s="48"/>
      <c r="F359" s="48"/>
      <c r="G359" s="48"/>
      <c r="H359" s="86"/>
      <c r="I359" s="48"/>
      <c r="J359" s="86"/>
      <c r="L359" s="48"/>
      <c r="M359" s="48"/>
      <c r="N359" s="48"/>
      <c r="O359" s="48"/>
      <c r="R359" s="86"/>
      <c r="S359" s="86"/>
      <c r="T359" s="86"/>
      <c r="U359" s="86"/>
      <c r="V359" s="86"/>
      <c r="W359" s="86"/>
      <c r="Y359" s="48"/>
      <c r="Z359" s="48"/>
    </row>
    <row r="360" spans="1:26" s="85" customFormat="1" x14ac:dyDescent="0.55000000000000004">
      <c r="A360" s="53">
        <v>75</v>
      </c>
      <c r="B360" s="23" t="s">
        <v>23</v>
      </c>
      <c r="C360" s="12">
        <v>15030</v>
      </c>
      <c r="D360" s="12">
        <v>2</v>
      </c>
      <c r="E360" s="12">
        <v>3</v>
      </c>
      <c r="F360" s="12">
        <v>39</v>
      </c>
      <c r="G360" s="12">
        <v>2</v>
      </c>
      <c r="H360" s="80">
        <f t="shared" si="37"/>
        <v>1139</v>
      </c>
      <c r="I360" s="83">
        <v>130</v>
      </c>
      <c r="J360" s="81">
        <f t="shared" si="38"/>
        <v>148070</v>
      </c>
      <c r="L360" s="12" t="s">
        <v>160</v>
      </c>
      <c r="M360" s="12" t="s">
        <v>66</v>
      </c>
      <c r="N360" s="12">
        <v>2</v>
      </c>
      <c r="O360" s="12">
        <v>189</v>
      </c>
      <c r="P360" s="81">
        <v>100</v>
      </c>
      <c r="Q360" s="81">
        <v>6800</v>
      </c>
      <c r="R360" s="80">
        <f t="shared" si="39"/>
        <v>1285200</v>
      </c>
      <c r="S360" s="80">
        <v>31</v>
      </c>
      <c r="T360" s="81"/>
      <c r="U360" s="80">
        <f t="shared" si="40"/>
        <v>1285200</v>
      </c>
      <c r="V360" s="81">
        <f t="shared" si="41"/>
        <v>1433270</v>
      </c>
      <c r="W360" s="80">
        <f t="shared" si="42"/>
        <v>1433270</v>
      </c>
      <c r="Y360" s="83">
        <f t="shared" si="43"/>
        <v>1433270</v>
      </c>
      <c r="Z360" s="83"/>
    </row>
    <row r="361" spans="1:26" s="87" customFormat="1" x14ac:dyDescent="0.55000000000000004">
      <c r="A361" s="54"/>
      <c r="B361" s="47"/>
      <c r="C361" s="48"/>
      <c r="D361" s="48"/>
      <c r="E361" s="48"/>
      <c r="F361" s="48"/>
      <c r="G361" s="48"/>
      <c r="H361" s="86"/>
      <c r="I361" s="48"/>
      <c r="J361" s="86"/>
      <c r="L361" s="48"/>
      <c r="M361" s="48"/>
      <c r="N361" s="48"/>
      <c r="O361" s="48"/>
      <c r="R361" s="86"/>
      <c r="S361" s="86"/>
      <c r="T361" s="86"/>
      <c r="U361" s="86"/>
      <c r="V361" s="86"/>
      <c r="W361" s="86"/>
      <c r="Y361" s="48"/>
      <c r="Z361" s="48"/>
    </row>
    <row r="362" spans="1:26" s="85" customFormat="1" x14ac:dyDescent="0.55000000000000004">
      <c r="A362" s="53">
        <v>76</v>
      </c>
      <c r="B362" s="23" t="s">
        <v>23</v>
      </c>
      <c r="C362" s="12">
        <v>14840</v>
      </c>
      <c r="D362" s="12">
        <v>1</v>
      </c>
      <c r="E362" s="12">
        <v>0</v>
      </c>
      <c r="F362" s="12">
        <v>46</v>
      </c>
      <c r="G362" s="12">
        <v>2</v>
      </c>
      <c r="H362" s="80">
        <f t="shared" si="37"/>
        <v>446</v>
      </c>
      <c r="I362" s="83">
        <v>130</v>
      </c>
      <c r="J362" s="81">
        <f t="shared" si="38"/>
        <v>57980</v>
      </c>
      <c r="L362" s="12" t="s">
        <v>160</v>
      </c>
      <c r="M362" s="12" t="s">
        <v>108</v>
      </c>
      <c r="N362" s="12">
        <v>2</v>
      </c>
      <c r="O362" s="12">
        <v>134.4</v>
      </c>
      <c r="P362" s="81">
        <v>100</v>
      </c>
      <c r="Q362" s="81">
        <v>6800</v>
      </c>
      <c r="R362" s="80">
        <f t="shared" si="39"/>
        <v>913920</v>
      </c>
      <c r="S362" s="80">
        <v>31</v>
      </c>
      <c r="T362" s="81"/>
      <c r="U362" s="80">
        <f t="shared" si="40"/>
        <v>913920</v>
      </c>
      <c r="V362" s="81">
        <f t="shared" si="41"/>
        <v>971900</v>
      </c>
      <c r="W362" s="80">
        <f t="shared" si="42"/>
        <v>971900</v>
      </c>
      <c r="Y362" s="83">
        <f t="shared" si="43"/>
        <v>971900</v>
      </c>
      <c r="Z362" s="83"/>
    </row>
    <row r="363" spans="1:26" s="85" customFormat="1" x14ac:dyDescent="0.55000000000000004">
      <c r="A363" s="53"/>
      <c r="B363" s="23"/>
      <c r="C363" s="12"/>
      <c r="D363" s="12"/>
      <c r="E363" s="12"/>
      <c r="F363" s="12"/>
      <c r="G363" s="12"/>
      <c r="H363" s="80">
        <f t="shared" si="37"/>
        <v>0</v>
      </c>
      <c r="I363" s="83"/>
      <c r="J363" s="81">
        <f t="shared" si="38"/>
        <v>0</v>
      </c>
      <c r="L363" s="12"/>
      <c r="M363" s="12" t="s">
        <v>161</v>
      </c>
      <c r="N363" s="12">
        <v>2</v>
      </c>
      <c r="O363" s="12">
        <v>10.5</v>
      </c>
      <c r="P363" s="81">
        <v>100</v>
      </c>
      <c r="Q363" s="81">
        <v>6800</v>
      </c>
      <c r="R363" s="80">
        <f t="shared" si="39"/>
        <v>71400</v>
      </c>
      <c r="S363" s="80">
        <v>31</v>
      </c>
      <c r="T363" s="81"/>
      <c r="U363" s="80">
        <f t="shared" si="40"/>
        <v>71400</v>
      </c>
      <c r="V363" s="81">
        <f t="shared" si="41"/>
        <v>71400</v>
      </c>
      <c r="W363" s="80">
        <f t="shared" si="42"/>
        <v>71400</v>
      </c>
      <c r="Y363" s="83">
        <f t="shared" si="43"/>
        <v>71400</v>
      </c>
      <c r="Z363" s="83"/>
    </row>
    <row r="364" spans="1:26" s="87" customFormat="1" x14ac:dyDescent="0.55000000000000004">
      <c r="A364" s="54"/>
      <c r="B364" s="47"/>
      <c r="C364" s="48"/>
      <c r="D364" s="48"/>
      <c r="E364" s="48"/>
      <c r="F364" s="48"/>
      <c r="G364" s="48"/>
      <c r="H364" s="86"/>
      <c r="I364" s="48"/>
      <c r="J364" s="86"/>
      <c r="L364" s="48"/>
      <c r="M364" s="48"/>
      <c r="N364" s="48"/>
      <c r="O364" s="48"/>
      <c r="R364" s="86"/>
      <c r="S364" s="86"/>
      <c r="T364" s="86"/>
      <c r="U364" s="86"/>
      <c r="V364" s="86"/>
      <c r="W364" s="86"/>
      <c r="Y364" s="48"/>
      <c r="Z364" s="48"/>
    </row>
    <row r="365" spans="1:26" s="85" customFormat="1" x14ac:dyDescent="0.55000000000000004">
      <c r="A365" s="53">
        <v>77</v>
      </c>
      <c r="B365" s="23" t="s">
        <v>23</v>
      </c>
      <c r="C365" s="12">
        <v>15984</v>
      </c>
      <c r="D365" s="12">
        <v>2</v>
      </c>
      <c r="E365" s="12">
        <v>1</v>
      </c>
      <c r="F365" s="12">
        <v>18</v>
      </c>
      <c r="G365" s="12">
        <v>1</v>
      </c>
      <c r="H365" s="80">
        <f t="shared" si="37"/>
        <v>918</v>
      </c>
      <c r="I365" s="83">
        <v>100</v>
      </c>
      <c r="J365" s="81">
        <f t="shared" si="38"/>
        <v>91800</v>
      </c>
      <c r="L365" s="12"/>
      <c r="M365" s="12"/>
      <c r="N365" s="12"/>
      <c r="O365" s="12"/>
      <c r="R365" s="80">
        <f t="shared" si="39"/>
        <v>0</v>
      </c>
      <c r="S365" s="80"/>
      <c r="T365" s="81"/>
      <c r="U365" s="80">
        <f t="shared" si="40"/>
        <v>0</v>
      </c>
      <c r="V365" s="81">
        <f t="shared" si="41"/>
        <v>91800</v>
      </c>
      <c r="W365" s="80">
        <f t="shared" si="42"/>
        <v>0</v>
      </c>
      <c r="Y365" s="83">
        <f t="shared" si="43"/>
        <v>91800</v>
      </c>
      <c r="Z365" s="83"/>
    </row>
    <row r="366" spans="1:26" s="87" customFormat="1" x14ac:dyDescent="0.55000000000000004">
      <c r="A366" s="54"/>
      <c r="B366" s="47"/>
      <c r="C366" s="48"/>
      <c r="D366" s="48"/>
      <c r="E366" s="48"/>
      <c r="F366" s="48"/>
      <c r="G366" s="48"/>
      <c r="H366" s="86"/>
      <c r="I366" s="48"/>
      <c r="J366" s="86"/>
      <c r="L366" s="48"/>
      <c r="M366" s="48"/>
      <c r="N366" s="48"/>
      <c r="O366" s="48"/>
      <c r="R366" s="86"/>
      <c r="S366" s="86"/>
      <c r="T366" s="86"/>
      <c r="U366" s="86"/>
      <c r="V366" s="86"/>
      <c r="W366" s="86"/>
      <c r="Y366" s="48"/>
      <c r="Z366" s="48"/>
    </row>
    <row r="367" spans="1:26" s="85" customFormat="1" x14ac:dyDescent="0.55000000000000004">
      <c r="A367" s="53">
        <v>78</v>
      </c>
      <c r="B367" s="23" t="s">
        <v>23</v>
      </c>
      <c r="C367" s="12">
        <v>14911</v>
      </c>
      <c r="D367" s="12">
        <v>1</v>
      </c>
      <c r="E367" s="12">
        <v>2</v>
      </c>
      <c r="F367" s="12">
        <v>4</v>
      </c>
      <c r="G367" s="12">
        <v>2</v>
      </c>
      <c r="H367" s="80">
        <f t="shared" si="37"/>
        <v>604</v>
      </c>
      <c r="I367" s="83">
        <v>100</v>
      </c>
      <c r="J367" s="81">
        <f t="shared" si="38"/>
        <v>60400</v>
      </c>
      <c r="L367" s="12" t="s">
        <v>160</v>
      </c>
      <c r="M367" s="12" t="s">
        <v>66</v>
      </c>
      <c r="N367" s="12">
        <v>2</v>
      </c>
      <c r="O367" s="12">
        <v>158.91999999999999</v>
      </c>
      <c r="P367" s="81">
        <v>100</v>
      </c>
      <c r="Q367" s="81">
        <v>6800</v>
      </c>
      <c r="R367" s="80">
        <f t="shared" si="39"/>
        <v>1080656</v>
      </c>
      <c r="S367" s="80">
        <v>21</v>
      </c>
      <c r="T367" s="81"/>
      <c r="U367" s="80">
        <f t="shared" si="40"/>
        <v>1080656</v>
      </c>
      <c r="V367" s="81">
        <f t="shared" si="41"/>
        <v>1141056</v>
      </c>
      <c r="W367" s="80">
        <f t="shared" si="42"/>
        <v>1141056</v>
      </c>
      <c r="Y367" s="83">
        <f t="shared" si="43"/>
        <v>1141056</v>
      </c>
      <c r="Z367" s="83"/>
    </row>
    <row r="368" spans="1:26" s="85" customFormat="1" x14ac:dyDescent="0.55000000000000004">
      <c r="A368" s="53"/>
      <c r="B368" s="23"/>
      <c r="C368" s="12"/>
      <c r="D368" s="12"/>
      <c r="E368" s="12"/>
      <c r="F368" s="12"/>
      <c r="G368" s="12"/>
      <c r="H368" s="80">
        <f t="shared" si="37"/>
        <v>0</v>
      </c>
      <c r="I368" s="83"/>
      <c r="J368" s="81">
        <f t="shared" si="38"/>
        <v>0</v>
      </c>
      <c r="L368" s="12"/>
      <c r="M368" s="12" t="s">
        <v>161</v>
      </c>
      <c r="N368" s="12">
        <v>2</v>
      </c>
      <c r="O368" s="12">
        <v>5</v>
      </c>
      <c r="P368" s="81">
        <v>100</v>
      </c>
      <c r="Q368" s="81">
        <v>6800</v>
      </c>
      <c r="R368" s="80">
        <f t="shared" si="39"/>
        <v>34000</v>
      </c>
      <c r="S368" s="80">
        <v>21</v>
      </c>
      <c r="T368" s="81"/>
      <c r="U368" s="80">
        <f t="shared" si="40"/>
        <v>34000</v>
      </c>
      <c r="V368" s="81">
        <f t="shared" si="41"/>
        <v>34000</v>
      </c>
      <c r="W368" s="80">
        <f t="shared" si="42"/>
        <v>34000</v>
      </c>
      <c r="Y368" s="83">
        <f t="shared" si="43"/>
        <v>34000</v>
      </c>
      <c r="Z368" s="83"/>
    </row>
    <row r="369" spans="1:26" s="85" customFormat="1" x14ac:dyDescent="0.55000000000000004">
      <c r="A369" s="53"/>
      <c r="B369" s="23" t="s">
        <v>23</v>
      </c>
      <c r="C369" s="12">
        <v>15991</v>
      </c>
      <c r="D369" s="12">
        <v>5</v>
      </c>
      <c r="E369" s="12">
        <v>2</v>
      </c>
      <c r="F369" s="12">
        <v>88</v>
      </c>
      <c r="G369" s="12">
        <v>1</v>
      </c>
      <c r="H369" s="80">
        <f t="shared" si="37"/>
        <v>2288</v>
      </c>
      <c r="I369" s="83">
        <v>100</v>
      </c>
      <c r="J369" s="81">
        <f t="shared" si="38"/>
        <v>228800</v>
      </c>
      <c r="L369" s="12"/>
      <c r="M369" s="12"/>
      <c r="N369" s="12"/>
      <c r="O369" s="12"/>
      <c r="R369" s="80">
        <f t="shared" si="39"/>
        <v>0</v>
      </c>
      <c r="S369" s="80"/>
      <c r="T369" s="81"/>
      <c r="U369" s="80">
        <f t="shared" si="40"/>
        <v>0</v>
      </c>
      <c r="V369" s="81">
        <f t="shared" si="41"/>
        <v>228800</v>
      </c>
      <c r="W369" s="80">
        <f t="shared" si="42"/>
        <v>0</v>
      </c>
      <c r="Y369" s="83">
        <f t="shared" si="43"/>
        <v>228800</v>
      </c>
      <c r="Z369" s="83"/>
    </row>
    <row r="370" spans="1:26" s="85" customFormat="1" x14ac:dyDescent="0.55000000000000004">
      <c r="A370" s="53"/>
      <c r="B370" s="23" t="s">
        <v>23</v>
      </c>
      <c r="C370" s="12">
        <v>16003</v>
      </c>
      <c r="D370" s="12">
        <v>2</v>
      </c>
      <c r="E370" s="12">
        <v>0</v>
      </c>
      <c r="F370" s="12">
        <v>52</v>
      </c>
      <c r="G370" s="12">
        <v>1</v>
      </c>
      <c r="H370" s="80">
        <f t="shared" si="37"/>
        <v>852</v>
      </c>
      <c r="I370" s="83">
        <v>100</v>
      </c>
      <c r="J370" s="81">
        <f t="shared" si="38"/>
        <v>85200</v>
      </c>
      <c r="L370" s="12"/>
      <c r="M370" s="12"/>
      <c r="N370" s="12"/>
      <c r="O370" s="12"/>
      <c r="R370" s="80">
        <f t="shared" si="39"/>
        <v>0</v>
      </c>
      <c r="S370" s="80"/>
      <c r="T370" s="81"/>
      <c r="U370" s="80">
        <f t="shared" si="40"/>
        <v>0</v>
      </c>
      <c r="V370" s="81">
        <f t="shared" si="41"/>
        <v>85200</v>
      </c>
      <c r="W370" s="80">
        <f t="shared" si="42"/>
        <v>0</v>
      </c>
      <c r="Y370" s="83">
        <f t="shared" si="43"/>
        <v>85200</v>
      </c>
      <c r="Z370" s="83"/>
    </row>
    <row r="371" spans="1:26" s="87" customFormat="1" x14ac:dyDescent="0.55000000000000004">
      <c r="A371" s="54"/>
      <c r="B371" s="47"/>
      <c r="C371" s="48"/>
      <c r="D371" s="48"/>
      <c r="E371" s="48"/>
      <c r="F371" s="48"/>
      <c r="G371" s="48"/>
      <c r="H371" s="86"/>
      <c r="I371" s="48"/>
      <c r="J371" s="86"/>
      <c r="L371" s="48"/>
      <c r="M371" s="48"/>
      <c r="N371" s="48"/>
      <c r="O371" s="48"/>
      <c r="R371" s="86"/>
      <c r="S371" s="86"/>
      <c r="T371" s="86"/>
      <c r="U371" s="86"/>
      <c r="V371" s="86"/>
      <c r="W371" s="86"/>
      <c r="Y371" s="48"/>
      <c r="Z371" s="48"/>
    </row>
    <row r="372" spans="1:26" s="85" customFormat="1" x14ac:dyDescent="0.55000000000000004">
      <c r="A372" s="56">
        <v>79</v>
      </c>
      <c r="B372" s="27" t="s">
        <v>23</v>
      </c>
      <c r="C372" s="26">
        <v>14878</v>
      </c>
      <c r="D372" s="26">
        <v>0</v>
      </c>
      <c r="E372" s="26">
        <v>2</v>
      </c>
      <c r="F372" s="26">
        <v>78</v>
      </c>
      <c r="G372" s="12">
        <v>2</v>
      </c>
      <c r="H372" s="80">
        <f t="shared" si="37"/>
        <v>278</v>
      </c>
      <c r="I372" s="83">
        <v>150</v>
      </c>
      <c r="J372" s="81">
        <f t="shared" si="38"/>
        <v>41700</v>
      </c>
      <c r="L372" s="12" t="s">
        <v>160</v>
      </c>
      <c r="M372" s="26" t="s">
        <v>66</v>
      </c>
      <c r="N372" s="26">
        <v>2</v>
      </c>
      <c r="O372" s="26">
        <v>106.2</v>
      </c>
      <c r="P372" s="81">
        <v>100</v>
      </c>
      <c r="Q372" s="81">
        <v>6800</v>
      </c>
      <c r="R372" s="80">
        <f t="shared" si="39"/>
        <v>722160</v>
      </c>
      <c r="S372" s="96">
        <v>31</v>
      </c>
      <c r="T372" s="81"/>
      <c r="U372" s="80">
        <f t="shared" si="40"/>
        <v>722160</v>
      </c>
      <c r="V372" s="81">
        <f t="shared" si="41"/>
        <v>763860</v>
      </c>
      <c r="W372" s="80">
        <f t="shared" si="42"/>
        <v>763860</v>
      </c>
      <c r="Y372" s="83">
        <f t="shared" si="43"/>
        <v>763860</v>
      </c>
      <c r="Z372" s="83"/>
    </row>
    <row r="373" spans="1:26" s="85" customFormat="1" x14ac:dyDescent="0.55000000000000004">
      <c r="A373" s="56"/>
      <c r="B373" s="27"/>
      <c r="C373" s="26"/>
      <c r="D373" s="26"/>
      <c r="E373" s="26"/>
      <c r="F373" s="26"/>
      <c r="G373" s="12"/>
      <c r="H373" s="80">
        <f t="shared" si="37"/>
        <v>0</v>
      </c>
      <c r="I373" s="83"/>
      <c r="J373" s="81">
        <f t="shared" si="38"/>
        <v>0</v>
      </c>
      <c r="L373" s="26"/>
      <c r="M373" s="26" t="s">
        <v>161</v>
      </c>
      <c r="N373" s="26">
        <v>2</v>
      </c>
      <c r="O373" s="26">
        <v>6</v>
      </c>
      <c r="P373" s="81">
        <v>100</v>
      </c>
      <c r="Q373" s="81">
        <v>6800</v>
      </c>
      <c r="R373" s="80">
        <f t="shared" si="39"/>
        <v>40800</v>
      </c>
      <c r="S373" s="96">
        <v>31</v>
      </c>
      <c r="T373" s="81"/>
      <c r="U373" s="80">
        <f t="shared" si="40"/>
        <v>40800</v>
      </c>
      <c r="V373" s="81">
        <f t="shared" si="41"/>
        <v>40800</v>
      </c>
      <c r="W373" s="80">
        <f t="shared" si="42"/>
        <v>40800</v>
      </c>
      <c r="Y373" s="83">
        <f t="shared" si="43"/>
        <v>40800</v>
      </c>
      <c r="Z373" s="83"/>
    </row>
    <row r="374" spans="1:26" s="85" customFormat="1" x14ac:dyDescent="0.55000000000000004">
      <c r="A374" s="56"/>
      <c r="B374" s="27"/>
      <c r="C374" s="26"/>
      <c r="D374" s="26"/>
      <c r="E374" s="26"/>
      <c r="F374" s="26"/>
      <c r="G374" s="12"/>
      <c r="H374" s="80">
        <f t="shared" si="37"/>
        <v>0</v>
      </c>
      <c r="I374" s="83"/>
      <c r="J374" s="81">
        <f t="shared" si="38"/>
        <v>0</v>
      </c>
      <c r="L374" s="12" t="s">
        <v>160</v>
      </c>
      <c r="M374" s="26" t="s">
        <v>66</v>
      </c>
      <c r="N374" s="26">
        <v>2</v>
      </c>
      <c r="O374" s="26">
        <v>168.3</v>
      </c>
      <c r="P374" s="81">
        <v>100</v>
      </c>
      <c r="Q374" s="81">
        <v>6800</v>
      </c>
      <c r="R374" s="80">
        <f t="shared" si="39"/>
        <v>1144440</v>
      </c>
      <c r="S374" s="96">
        <v>16</v>
      </c>
      <c r="T374" s="81"/>
      <c r="U374" s="80">
        <f t="shared" si="40"/>
        <v>1144440</v>
      </c>
      <c r="V374" s="81">
        <f t="shared" si="41"/>
        <v>1144440</v>
      </c>
      <c r="W374" s="80">
        <f t="shared" si="42"/>
        <v>1144440</v>
      </c>
      <c r="Y374" s="83">
        <f t="shared" si="43"/>
        <v>1144440</v>
      </c>
      <c r="Z374" s="83"/>
    </row>
    <row r="375" spans="1:26" s="87" customFormat="1" x14ac:dyDescent="0.55000000000000004">
      <c r="A375" s="54"/>
      <c r="B375" s="47"/>
      <c r="C375" s="48"/>
      <c r="D375" s="48"/>
      <c r="E375" s="48"/>
      <c r="F375" s="48"/>
      <c r="G375" s="48"/>
      <c r="H375" s="86"/>
      <c r="I375" s="48"/>
      <c r="J375" s="86"/>
      <c r="L375" s="48"/>
      <c r="M375" s="48"/>
      <c r="N375" s="48"/>
      <c r="O375" s="48"/>
      <c r="R375" s="86"/>
      <c r="S375" s="86"/>
      <c r="T375" s="86"/>
      <c r="U375" s="86"/>
      <c r="V375" s="86"/>
      <c r="W375" s="86"/>
      <c r="Y375" s="48"/>
      <c r="Z375" s="48"/>
    </row>
    <row r="376" spans="1:26" s="85" customFormat="1" x14ac:dyDescent="0.55000000000000004">
      <c r="A376" s="56">
        <v>80</v>
      </c>
      <c r="B376" s="27" t="s">
        <v>23</v>
      </c>
      <c r="C376" s="26">
        <v>15983</v>
      </c>
      <c r="D376" s="26">
        <v>11</v>
      </c>
      <c r="E376" s="26">
        <v>2</v>
      </c>
      <c r="F376" s="26">
        <v>27</v>
      </c>
      <c r="G376" s="12">
        <v>1</v>
      </c>
      <c r="H376" s="80">
        <f t="shared" si="37"/>
        <v>4627</v>
      </c>
      <c r="I376" s="83">
        <v>100</v>
      </c>
      <c r="J376" s="81">
        <f t="shared" si="38"/>
        <v>462700</v>
      </c>
      <c r="L376" s="26"/>
      <c r="M376" s="26"/>
      <c r="N376" s="26"/>
      <c r="O376" s="26"/>
      <c r="R376" s="80">
        <f t="shared" si="39"/>
        <v>0</v>
      </c>
      <c r="S376" s="96"/>
      <c r="T376" s="81"/>
      <c r="U376" s="80">
        <f t="shared" si="40"/>
        <v>0</v>
      </c>
      <c r="V376" s="81">
        <f t="shared" si="41"/>
        <v>462700</v>
      </c>
      <c r="W376" s="80">
        <f t="shared" si="42"/>
        <v>0</v>
      </c>
      <c r="Y376" s="83">
        <f t="shared" si="43"/>
        <v>462700</v>
      </c>
      <c r="Z376" s="83"/>
    </row>
    <row r="377" spans="1:26" s="85" customFormat="1" x14ac:dyDescent="0.55000000000000004">
      <c r="A377" s="56"/>
      <c r="B377" s="27" t="s">
        <v>23</v>
      </c>
      <c r="C377" s="26">
        <v>14851</v>
      </c>
      <c r="D377" s="26">
        <v>1</v>
      </c>
      <c r="E377" s="26">
        <v>1</v>
      </c>
      <c r="F377" s="26">
        <v>95</v>
      </c>
      <c r="G377" s="12">
        <v>1</v>
      </c>
      <c r="H377" s="80">
        <f t="shared" si="37"/>
        <v>595</v>
      </c>
      <c r="I377" s="83">
        <v>130</v>
      </c>
      <c r="J377" s="81">
        <f t="shared" si="38"/>
        <v>77350</v>
      </c>
      <c r="L377" s="26"/>
      <c r="M377" s="26"/>
      <c r="N377" s="26"/>
      <c r="O377" s="26"/>
      <c r="R377" s="80">
        <f t="shared" si="39"/>
        <v>0</v>
      </c>
      <c r="S377" s="96"/>
      <c r="T377" s="81"/>
      <c r="U377" s="80">
        <f t="shared" si="40"/>
        <v>0</v>
      </c>
      <c r="V377" s="81">
        <f t="shared" si="41"/>
        <v>77350</v>
      </c>
      <c r="W377" s="80">
        <f t="shared" si="42"/>
        <v>0</v>
      </c>
      <c r="Y377" s="83">
        <f t="shared" si="43"/>
        <v>77350</v>
      </c>
      <c r="Z377" s="83"/>
    </row>
    <row r="378" spans="1:26" s="87" customFormat="1" x14ac:dyDescent="0.55000000000000004">
      <c r="A378" s="54"/>
      <c r="B378" s="47"/>
      <c r="C378" s="48"/>
      <c r="D378" s="48"/>
      <c r="E378" s="48"/>
      <c r="F378" s="48"/>
      <c r="G378" s="48"/>
      <c r="H378" s="86"/>
      <c r="I378" s="48"/>
      <c r="J378" s="86"/>
      <c r="L378" s="48"/>
      <c r="M378" s="48"/>
      <c r="N378" s="48"/>
      <c r="O378" s="48"/>
      <c r="R378" s="86"/>
      <c r="S378" s="86"/>
      <c r="T378" s="86"/>
      <c r="U378" s="86"/>
      <c r="V378" s="86"/>
      <c r="W378" s="86"/>
      <c r="Y378" s="48"/>
      <c r="Z378" s="48"/>
    </row>
    <row r="379" spans="1:26" s="85" customFormat="1" x14ac:dyDescent="0.55000000000000004">
      <c r="A379" s="56">
        <v>81</v>
      </c>
      <c r="B379" s="23" t="s">
        <v>23</v>
      </c>
      <c r="C379" s="12">
        <v>15013</v>
      </c>
      <c r="D379" s="12">
        <v>0</v>
      </c>
      <c r="E379" s="12">
        <v>1</v>
      </c>
      <c r="F379" s="12">
        <v>15</v>
      </c>
      <c r="G379" s="12">
        <v>2</v>
      </c>
      <c r="H379" s="80">
        <f t="shared" si="37"/>
        <v>115</v>
      </c>
      <c r="I379" s="83">
        <v>100</v>
      </c>
      <c r="J379" s="81">
        <f t="shared" si="38"/>
        <v>11500</v>
      </c>
      <c r="L379" s="12" t="s">
        <v>160</v>
      </c>
      <c r="M379" s="12" t="s">
        <v>108</v>
      </c>
      <c r="N379" s="12">
        <v>2</v>
      </c>
      <c r="O379" s="12">
        <v>106.47</v>
      </c>
      <c r="P379" s="81">
        <v>100</v>
      </c>
      <c r="Q379" s="81">
        <v>6800</v>
      </c>
      <c r="R379" s="80">
        <f t="shared" si="39"/>
        <v>723996</v>
      </c>
      <c r="S379" s="80">
        <v>29</v>
      </c>
      <c r="T379" s="81"/>
      <c r="U379" s="80">
        <f t="shared" si="40"/>
        <v>723996</v>
      </c>
      <c r="V379" s="81">
        <f t="shared" si="41"/>
        <v>735496</v>
      </c>
      <c r="W379" s="80">
        <f t="shared" si="42"/>
        <v>735496</v>
      </c>
      <c r="Y379" s="83">
        <f t="shared" si="43"/>
        <v>735496</v>
      </c>
      <c r="Z379" s="83"/>
    </row>
    <row r="380" spans="1:26" s="85" customFormat="1" x14ac:dyDescent="0.55000000000000004">
      <c r="A380" s="53"/>
      <c r="B380" s="23"/>
      <c r="C380" s="12"/>
      <c r="D380" s="12"/>
      <c r="E380" s="12"/>
      <c r="F380" s="12"/>
      <c r="G380" s="12"/>
      <c r="H380" s="80">
        <f t="shared" si="37"/>
        <v>0</v>
      </c>
      <c r="I380" s="83"/>
      <c r="J380" s="81">
        <f t="shared" si="38"/>
        <v>0</v>
      </c>
      <c r="L380" s="12"/>
      <c r="M380" s="12" t="s">
        <v>108</v>
      </c>
      <c r="N380" s="12">
        <v>2</v>
      </c>
      <c r="O380" s="12">
        <v>106.47</v>
      </c>
      <c r="P380" s="81">
        <v>100</v>
      </c>
      <c r="Q380" s="81">
        <v>6800</v>
      </c>
      <c r="R380" s="80">
        <f t="shared" si="39"/>
        <v>723996</v>
      </c>
      <c r="S380" s="80">
        <v>29</v>
      </c>
      <c r="T380" s="81"/>
      <c r="U380" s="80">
        <f t="shared" si="40"/>
        <v>723996</v>
      </c>
      <c r="V380" s="81">
        <f t="shared" si="41"/>
        <v>723996</v>
      </c>
      <c r="W380" s="80">
        <f t="shared" si="42"/>
        <v>723996</v>
      </c>
      <c r="Y380" s="83">
        <f t="shared" si="43"/>
        <v>723996</v>
      </c>
      <c r="Z380" s="83"/>
    </row>
    <row r="381" spans="1:26" s="85" customFormat="1" x14ac:dyDescent="0.55000000000000004">
      <c r="A381" s="53"/>
      <c r="B381" s="23" t="s">
        <v>23</v>
      </c>
      <c r="C381" s="12">
        <v>15091</v>
      </c>
      <c r="D381" s="12">
        <v>0</v>
      </c>
      <c r="E381" s="12">
        <v>2</v>
      </c>
      <c r="F381" s="12">
        <v>47</v>
      </c>
      <c r="G381" s="12">
        <v>1</v>
      </c>
      <c r="H381" s="80">
        <f t="shared" si="37"/>
        <v>247</v>
      </c>
      <c r="I381" s="83">
        <v>150</v>
      </c>
      <c r="J381" s="81">
        <f t="shared" si="38"/>
        <v>37050</v>
      </c>
      <c r="L381" s="12"/>
      <c r="M381" s="12"/>
      <c r="N381" s="12"/>
      <c r="O381" s="12"/>
      <c r="R381" s="80">
        <f t="shared" si="39"/>
        <v>0</v>
      </c>
      <c r="S381" s="80"/>
      <c r="T381" s="81"/>
      <c r="U381" s="80">
        <f t="shared" si="40"/>
        <v>0</v>
      </c>
      <c r="V381" s="81">
        <f t="shared" si="41"/>
        <v>37050</v>
      </c>
      <c r="W381" s="80">
        <f t="shared" si="42"/>
        <v>0</v>
      </c>
      <c r="Y381" s="83">
        <f t="shared" si="43"/>
        <v>37050</v>
      </c>
      <c r="Z381" s="83"/>
    </row>
    <row r="382" spans="1:26" s="87" customFormat="1" x14ac:dyDescent="0.55000000000000004">
      <c r="A382" s="54"/>
      <c r="B382" s="47"/>
      <c r="C382" s="48"/>
      <c r="D382" s="48"/>
      <c r="E382" s="48"/>
      <c r="F382" s="48"/>
      <c r="G382" s="48"/>
      <c r="H382" s="86"/>
      <c r="I382" s="48"/>
      <c r="J382" s="86"/>
      <c r="L382" s="48"/>
      <c r="M382" s="48"/>
      <c r="N382" s="48"/>
      <c r="O382" s="48"/>
      <c r="R382" s="86"/>
      <c r="S382" s="86"/>
      <c r="T382" s="86"/>
      <c r="U382" s="86"/>
      <c r="V382" s="86"/>
      <c r="W382" s="86"/>
      <c r="Y382" s="48"/>
      <c r="Z382" s="48"/>
    </row>
    <row r="383" spans="1:26" s="85" customFormat="1" x14ac:dyDescent="0.55000000000000004">
      <c r="A383" s="56">
        <v>82</v>
      </c>
      <c r="B383" s="27" t="s">
        <v>23</v>
      </c>
      <c r="C383" s="26">
        <v>16032</v>
      </c>
      <c r="D383" s="26">
        <v>1</v>
      </c>
      <c r="E383" s="26">
        <v>3</v>
      </c>
      <c r="F383" s="26">
        <v>32</v>
      </c>
      <c r="G383" s="12">
        <v>1</v>
      </c>
      <c r="H383" s="80">
        <f t="shared" si="37"/>
        <v>732</v>
      </c>
      <c r="I383" s="83">
        <v>100</v>
      </c>
      <c r="J383" s="81">
        <f t="shared" si="38"/>
        <v>73200</v>
      </c>
      <c r="L383" s="26"/>
      <c r="M383" s="26"/>
      <c r="N383" s="26"/>
      <c r="O383" s="26"/>
      <c r="R383" s="80">
        <f t="shared" si="39"/>
        <v>0</v>
      </c>
      <c r="S383" s="96"/>
      <c r="T383" s="81"/>
      <c r="U383" s="80">
        <f t="shared" si="40"/>
        <v>0</v>
      </c>
      <c r="V383" s="81">
        <f t="shared" si="41"/>
        <v>73200</v>
      </c>
      <c r="W383" s="80">
        <f t="shared" si="42"/>
        <v>0</v>
      </c>
      <c r="Y383" s="83">
        <f t="shared" si="43"/>
        <v>73200</v>
      </c>
      <c r="Z383" s="83"/>
    </row>
    <row r="384" spans="1:26" s="87" customFormat="1" x14ac:dyDescent="0.55000000000000004">
      <c r="A384" s="54"/>
      <c r="B384" s="47"/>
      <c r="C384" s="48"/>
      <c r="D384" s="48"/>
      <c r="E384" s="48"/>
      <c r="F384" s="48"/>
      <c r="G384" s="48"/>
      <c r="H384" s="86"/>
      <c r="I384" s="48"/>
      <c r="J384" s="86"/>
      <c r="L384" s="48"/>
      <c r="M384" s="48"/>
      <c r="N384" s="48"/>
      <c r="O384" s="48"/>
      <c r="R384" s="86"/>
      <c r="S384" s="86"/>
      <c r="T384" s="86"/>
      <c r="U384" s="86"/>
      <c r="V384" s="86"/>
      <c r="W384" s="86"/>
      <c r="Y384" s="48"/>
      <c r="Z384" s="48"/>
    </row>
    <row r="385" spans="1:27" s="85" customFormat="1" x14ac:dyDescent="0.55000000000000004">
      <c r="A385" s="53">
        <v>83</v>
      </c>
      <c r="B385" s="23" t="s">
        <v>23</v>
      </c>
      <c r="C385" s="12">
        <v>15019</v>
      </c>
      <c r="D385" s="12">
        <v>0</v>
      </c>
      <c r="E385" s="12">
        <v>3</v>
      </c>
      <c r="F385" s="12">
        <v>96</v>
      </c>
      <c r="G385" s="12">
        <v>2</v>
      </c>
      <c r="H385" s="80">
        <f t="shared" si="37"/>
        <v>396</v>
      </c>
      <c r="I385" s="83">
        <v>150</v>
      </c>
      <c r="J385" s="81">
        <f t="shared" si="38"/>
        <v>59400</v>
      </c>
      <c r="L385" s="12" t="s">
        <v>160</v>
      </c>
      <c r="M385" s="12" t="s">
        <v>123</v>
      </c>
      <c r="N385" s="12">
        <v>2</v>
      </c>
      <c r="O385" s="12">
        <v>127.5</v>
      </c>
      <c r="P385" s="81">
        <v>100</v>
      </c>
      <c r="Q385" s="81">
        <v>6800</v>
      </c>
      <c r="R385" s="80">
        <f t="shared" si="39"/>
        <v>867000</v>
      </c>
      <c r="S385" s="80">
        <v>36</v>
      </c>
      <c r="T385" s="81"/>
      <c r="U385" s="80">
        <f t="shared" si="40"/>
        <v>867000</v>
      </c>
      <c r="V385" s="81">
        <f t="shared" si="41"/>
        <v>926400</v>
      </c>
      <c r="W385" s="80">
        <f t="shared" si="42"/>
        <v>926400</v>
      </c>
      <c r="Y385" s="83">
        <f t="shared" si="43"/>
        <v>926400</v>
      </c>
      <c r="Z385" s="83"/>
    </row>
    <row r="386" spans="1:27" s="85" customFormat="1" x14ac:dyDescent="0.55000000000000004">
      <c r="A386" s="53"/>
      <c r="B386" s="23"/>
      <c r="C386" s="12"/>
      <c r="D386" s="12"/>
      <c r="E386" s="12"/>
      <c r="F386" s="12"/>
      <c r="G386" s="12"/>
      <c r="H386" s="80">
        <f t="shared" si="37"/>
        <v>0</v>
      </c>
      <c r="I386" s="83"/>
      <c r="J386" s="81">
        <f t="shared" si="38"/>
        <v>0</v>
      </c>
      <c r="L386" s="12"/>
      <c r="M386" s="12" t="s">
        <v>161</v>
      </c>
      <c r="N386" s="12">
        <v>2</v>
      </c>
      <c r="O386" s="12">
        <v>127.5</v>
      </c>
      <c r="P386" s="81">
        <v>100</v>
      </c>
      <c r="Q386" s="81">
        <v>6800</v>
      </c>
      <c r="R386" s="80">
        <f t="shared" si="39"/>
        <v>867000</v>
      </c>
      <c r="S386" s="80">
        <v>36</v>
      </c>
      <c r="T386" s="81"/>
      <c r="U386" s="80">
        <f t="shared" si="40"/>
        <v>867000</v>
      </c>
      <c r="V386" s="81">
        <f t="shared" si="41"/>
        <v>867000</v>
      </c>
      <c r="W386" s="80">
        <f t="shared" si="42"/>
        <v>867000</v>
      </c>
      <c r="Y386" s="83">
        <f t="shared" si="43"/>
        <v>867000</v>
      </c>
      <c r="Z386" s="83"/>
    </row>
    <row r="387" spans="1:27" s="85" customFormat="1" x14ac:dyDescent="0.55000000000000004">
      <c r="A387" s="53"/>
      <c r="B387" s="23"/>
      <c r="C387" s="12"/>
      <c r="D387" s="12"/>
      <c r="E387" s="12"/>
      <c r="F387" s="12"/>
      <c r="G387" s="12"/>
      <c r="H387" s="80">
        <f t="shared" si="37"/>
        <v>0</v>
      </c>
      <c r="I387" s="83"/>
      <c r="J387" s="81">
        <f t="shared" si="38"/>
        <v>0</v>
      </c>
      <c r="L387" s="12"/>
      <c r="M387" s="12" t="s">
        <v>161</v>
      </c>
      <c r="N387" s="12">
        <v>2</v>
      </c>
      <c r="O387" s="12">
        <v>10.36</v>
      </c>
      <c r="P387" s="81">
        <v>100</v>
      </c>
      <c r="Q387" s="81">
        <v>6800</v>
      </c>
      <c r="R387" s="80">
        <f t="shared" si="39"/>
        <v>70448</v>
      </c>
      <c r="S387" s="80">
        <v>36</v>
      </c>
      <c r="T387" s="81"/>
      <c r="U387" s="80">
        <f t="shared" si="40"/>
        <v>70448</v>
      </c>
      <c r="V387" s="81">
        <f t="shared" si="41"/>
        <v>70448</v>
      </c>
      <c r="W387" s="80">
        <f t="shared" si="42"/>
        <v>70448</v>
      </c>
      <c r="Y387" s="83">
        <f t="shared" si="43"/>
        <v>70448</v>
      </c>
      <c r="Z387" s="83"/>
    </row>
    <row r="388" spans="1:27" s="87" customFormat="1" x14ac:dyDescent="0.55000000000000004">
      <c r="A388" s="54"/>
      <c r="B388" s="47"/>
      <c r="C388" s="48"/>
      <c r="D388" s="48"/>
      <c r="E388" s="48"/>
      <c r="F388" s="48"/>
      <c r="G388" s="48"/>
      <c r="H388" s="86"/>
      <c r="I388" s="48"/>
      <c r="J388" s="86"/>
      <c r="L388" s="48"/>
      <c r="M388" s="48"/>
      <c r="N388" s="48"/>
      <c r="O388" s="48"/>
      <c r="R388" s="86"/>
      <c r="S388" s="86"/>
      <c r="T388" s="86"/>
      <c r="U388" s="86"/>
      <c r="V388" s="86"/>
      <c r="W388" s="86"/>
      <c r="Y388" s="48"/>
      <c r="Z388" s="48"/>
    </row>
    <row r="389" spans="1:27" s="85" customFormat="1" x14ac:dyDescent="0.55000000000000004">
      <c r="A389" s="53">
        <v>84</v>
      </c>
      <c r="B389" s="23" t="s">
        <v>23</v>
      </c>
      <c r="C389" s="12">
        <v>15074</v>
      </c>
      <c r="D389" s="12">
        <v>0</v>
      </c>
      <c r="E389" s="12">
        <v>2</v>
      </c>
      <c r="F389" s="12">
        <v>95</v>
      </c>
      <c r="G389" s="12">
        <v>2</v>
      </c>
      <c r="H389" s="80">
        <f t="shared" si="37"/>
        <v>295</v>
      </c>
      <c r="I389" s="83">
        <v>150</v>
      </c>
      <c r="J389" s="81">
        <f t="shared" si="38"/>
        <v>44250</v>
      </c>
      <c r="L389" s="12" t="s">
        <v>160</v>
      </c>
      <c r="M389" s="12" t="s">
        <v>161</v>
      </c>
      <c r="N389" s="12">
        <v>2</v>
      </c>
      <c r="O389" s="12">
        <v>12</v>
      </c>
      <c r="P389" s="81">
        <v>100</v>
      </c>
      <c r="Q389" s="81">
        <v>6800</v>
      </c>
      <c r="R389" s="80">
        <f t="shared" si="39"/>
        <v>81600</v>
      </c>
      <c r="S389" s="80">
        <v>4</v>
      </c>
      <c r="T389" s="81"/>
      <c r="U389" s="80">
        <f t="shared" si="40"/>
        <v>81600</v>
      </c>
      <c r="V389" s="81">
        <f t="shared" si="41"/>
        <v>125850</v>
      </c>
      <c r="W389" s="80">
        <f t="shared" si="42"/>
        <v>125850</v>
      </c>
      <c r="Y389" s="83">
        <f t="shared" si="43"/>
        <v>125850</v>
      </c>
      <c r="Z389" s="83"/>
    </row>
    <row r="390" spans="1:27" s="85" customFormat="1" x14ac:dyDescent="0.55000000000000004">
      <c r="A390" s="53"/>
      <c r="B390" s="23" t="s">
        <v>23</v>
      </c>
      <c r="C390" s="12">
        <v>15429</v>
      </c>
      <c r="D390" s="12">
        <v>1</v>
      </c>
      <c r="E390" s="12">
        <v>2</v>
      </c>
      <c r="F390" s="12">
        <v>24</v>
      </c>
      <c r="G390" s="12">
        <v>1</v>
      </c>
      <c r="H390" s="80">
        <f t="shared" si="37"/>
        <v>624</v>
      </c>
      <c r="I390" s="83">
        <v>130</v>
      </c>
      <c r="J390" s="81">
        <f t="shared" si="38"/>
        <v>81120</v>
      </c>
      <c r="L390" s="12"/>
      <c r="M390" s="12"/>
      <c r="N390" s="12"/>
      <c r="O390" s="12"/>
      <c r="R390" s="80">
        <f t="shared" si="39"/>
        <v>0</v>
      </c>
      <c r="S390" s="80"/>
      <c r="T390" s="81"/>
      <c r="U390" s="80">
        <f t="shared" si="40"/>
        <v>0</v>
      </c>
      <c r="V390" s="81">
        <f t="shared" si="41"/>
        <v>81120</v>
      </c>
      <c r="W390" s="80">
        <f t="shared" si="42"/>
        <v>0</v>
      </c>
      <c r="Y390" s="83">
        <f t="shared" si="43"/>
        <v>81120</v>
      </c>
      <c r="Z390" s="83"/>
    </row>
    <row r="391" spans="1:27" s="85" customFormat="1" x14ac:dyDescent="0.55000000000000004">
      <c r="A391" s="53"/>
      <c r="B391" s="23" t="s">
        <v>23</v>
      </c>
      <c r="C391" s="12">
        <v>15110</v>
      </c>
      <c r="D391" s="12">
        <v>3</v>
      </c>
      <c r="E391" s="12">
        <v>1</v>
      </c>
      <c r="F391" s="12">
        <v>66</v>
      </c>
      <c r="G391" s="12">
        <v>1</v>
      </c>
      <c r="H391" s="80">
        <f t="shared" si="37"/>
        <v>1366</v>
      </c>
      <c r="I391" s="83">
        <v>100</v>
      </c>
      <c r="J391" s="81">
        <f t="shared" si="38"/>
        <v>136600</v>
      </c>
      <c r="L391" s="12"/>
      <c r="M391" s="12"/>
      <c r="N391" s="12"/>
      <c r="O391" s="12"/>
      <c r="R391" s="80">
        <f t="shared" si="39"/>
        <v>0</v>
      </c>
      <c r="S391" s="80"/>
      <c r="T391" s="81"/>
      <c r="U391" s="80">
        <f t="shared" si="40"/>
        <v>0</v>
      </c>
      <c r="V391" s="81">
        <f t="shared" si="41"/>
        <v>136600</v>
      </c>
      <c r="W391" s="80">
        <f t="shared" si="42"/>
        <v>0</v>
      </c>
      <c r="Y391" s="83">
        <f t="shared" si="43"/>
        <v>136600</v>
      </c>
      <c r="Z391" s="83"/>
    </row>
    <row r="392" spans="1:27" s="85" customFormat="1" x14ac:dyDescent="0.55000000000000004">
      <c r="A392" s="53"/>
      <c r="B392" s="23" t="s">
        <v>23</v>
      </c>
      <c r="C392" s="12">
        <v>15061</v>
      </c>
      <c r="D392" s="12">
        <v>3</v>
      </c>
      <c r="E392" s="12">
        <v>1</v>
      </c>
      <c r="F392" s="12">
        <v>53</v>
      </c>
      <c r="G392" s="12">
        <v>1</v>
      </c>
      <c r="H392" s="80">
        <f t="shared" si="37"/>
        <v>1353</v>
      </c>
      <c r="I392" s="83">
        <v>100</v>
      </c>
      <c r="J392" s="81">
        <f t="shared" si="38"/>
        <v>135300</v>
      </c>
      <c r="L392" s="12"/>
      <c r="M392" s="12"/>
      <c r="N392" s="12"/>
      <c r="O392" s="12"/>
      <c r="R392" s="80">
        <f t="shared" si="39"/>
        <v>0</v>
      </c>
      <c r="S392" s="80"/>
      <c r="T392" s="81"/>
      <c r="U392" s="80">
        <f t="shared" si="40"/>
        <v>0</v>
      </c>
      <c r="V392" s="81">
        <f t="shared" si="41"/>
        <v>135300</v>
      </c>
      <c r="W392" s="80">
        <f t="shared" si="42"/>
        <v>0</v>
      </c>
      <c r="Y392" s="83">
        <f t="shared" si="43"/>
        <v>135300</v>
      </c>
      <c r="Z392" s="83"/>
    </row>
    <row r="393" spans="1:27" s="85" customFormat="1" x14ac:dyDescent="0.55000000000000004">
      <c r="A393" s="53"/>
      <c r="B393" s="23" t="s">
        <v>23</v>
      </c>
      <c r="C393" s="12">
        <v>15114</v>
      </c>
      <c r="D393" s="12">
        <v>1</v>
      </c>
      <c r="E393" s="12">
        <v>1</v>
      </c>
      <c r="F393" s="12">
        <v>17</v>
      </c>
      <c r="G393" s="12">
        <v>1</v>
      </c>
      <c r="H393" s="80">
        <f t="shared" si="37"/>
        <v>517</v>
      </c>
      <c r="I393" s="83">
        <v>100</v>
      </c>
      <c r="J393" s="81">
        <f t="shared" si="38"/>
        <v>51700</v>
      </c>
      <c r="L393" s="12"/>
      <c r="M393" s="12"/>
      <c r="N393" s="12"/>
      <c r="O393" s="12"/>
      <c r="R393" s="80">
        <f t="shared" si="39"/>
        <v>0</v>
      </c>
      <c r="S393" s="80"/>
      <c r="T393" s="81"/>
      <c r="U393" s="80">
        <f t="shared" si="40"/>
        <v>0</v>
      </c>
      <c r="V393" s="81">
        <f t="shared" si="41"/>
        <v>51700</v>
      </c>
      <c r="W393" s="80">
        <f t="shared" si="42"/>
        <v>0</v>
      </c>
      <c r="Y393" s="83">
        <f t="shared" si="43"/>
        <v>51700</v>
      </c>
      <c r="Z393" s="83"/>
    </row>
    <row r="394" spans="1:27" s="91" customFormat="1" x14ac:dyDescent="0.55000000000000004">
      <c r="A394" s="58"/>
      <c r="B394" s="40" t="s">
        <v>286</v>
      </c>
      <c r="C394" s="39" t="s">
        <v>287</v>
      </c>
      <c r="D394" s="39">
        <v>2</v>
      </c>
      <c r="E394" s="39">
        <v>3</v>
      </c>
      <c r="F394" s="39">
        <v>25</v>
      </c>
      <c r="G394" s="39">
        <v>1</v>
      </c>
      <c r="H394" s="90">
        <f t="shared" si="37"/>
        <v>1125</v>
      </c>
      <c r="I394" s="39">
        <v>100</v>
      </c>
      <c r="J394" s="90">
        <f t="shared" si="38"/>
        <v>112500</v>
      </c>
      <c r="L394" s="39"/>
      <c r="M394" s="39"/>
      <c r="N394" s="39"/>
      <c r="O394" s="39"/>
      <c r="R394" s="90">
        <f t="shared" si="39"/>
        <v>0</v>
      </c>
      <c r="S394" s="90"/>
      <c r="T394" s="90"/>
      <c r="U394" s="90">
        <f t="shared" si="40"/>
        <v>0</v>
      </c>
      <c r="V394" s="90">
        <f t="shared" si="41"/>
        <v>112500</v>
      </c>
      <c r="W394" s="90">
        <f t="shared" si="42"/>
        <v>0</v>
      </c>
      <c r="Y394" s="39">
        <f t="shared" si="43"/>
        <v>112500</v>
      </c>
      <c r="Z394" s="39">
        <v>0.01</v>
      </c>
      <c r="AA394" s="90">
        <f>Y394*Z394/100</f>
        <v>11.25</v>
      </c>
    </row>
    <row r="395" spans="1:27" s="87" customFormat="1" x14ac:dyDescent="0.55000000000000004">
      <c r="A395" s="54"/>
      <c r="B395" s="47"/>
      <c r="C395" s="48"/>
      <c r="D395" s="48"/>
      <c r="E395" s="48"/>
      <c r="F395" s="48"/>
      <c r="G395" s="48"/>
      <c r="H395" s="86"/>
      <c r="I395" s="48"/>
      <c r="J395" s="86"/>
      <c r="L395" s="48"/>
      <c r="M395" s="48"/>
      <c r="N395" s="48"/>
      <c r="O395" s="48"/>
      <c r="R395" s="86"/>
      <c r="S395" s="86"/>
      <c r="T395" s="86"/>
      <c r="U395" s="86"/>
      <c r="V395" s="86"/>
      <c r="W395" s="86"/>
      <c r="Y395" s="48"/>
      <c r="Z395" s="48"/>
    </row>
    <row r="396" spans="1:27" s="85" customFormat="1" x14ac:dyDescent="0.55000000000000004">
      <c r="A396" s="53">
        <v>85</v>
      </c>
      <c r="B396" s="23" t="s">
        <v>23</v>
      </c>
      <c r="C396" s="12">
        <v>11985</v>
      </c>
      <c r="D396" s="12">
        <v>0</v>
      </c>
      <c r="E396" s="12">
        <v>3</v>
      </c>
      <c r="F396" s="12">
        <v>41</v>
      </c>
      <c r="G396" s="12">
        <v>2</v>
      </c>
      <c r="H396" s="80">
        <f t="shared" ref="H396:H458" si="44">+(D396*400)+(E396*100)+F396</f>
        <v>341</v>
      </c>
      <c r="I396" s="83">
        <v>150</v>
      </c>
      <c r="J396" s="81">
        <f t="shared" ref="J396:J458" si="45">H396*I396</f>
        <v>51150</v>
      </c>
      <c r="L396" s="12" t="s">
        <v>160</v>
      </c>
      <c r="M396" s="12" t="s">
        <v>66</v>
      </c>
      <c r="N396" s="12">
        <v>2</v>
      </c>
      <c r="O396" s="12">
        <v>108</v>
      </c>
      <c r="P396" s="81">
        <v>100</v>
      </c>
      <c r="Q396" s="81">
        <v>6800</v>
      </c>
      <c r="R396" s="80">
        <f t="shared" ref="R396:R458" si="46">O396*Q396</f>
        <v>734400</v>
      </c>
      <c r="S396" s="80">
        <v>31</v>
      </c>
      <c r="T396" s="81"/>
      <c r="U396" s="80">
        <f t="shared" ref="U396:U458" si="47">R396*(100-T396)/100</f>
        <v>734400</v>
      </c>
      <c r="V396" s="81">
        <f t="shared" ref="V396:V458" si="48">J396+U396</f>
        <v>785550</v>
      </c>
      <c r="W396" s="80">
        <f t="shared" ref="W396:W458" si="49">V396*P396/100</f>
        <v>785550</v>
      </c>
      <c r="Y396" s="83">
        <f t="shared" ref="Y396:Y458" si="50">J396+U396</f>
        <v>785550</v>
      </c>
      <c r="Z396" s="83"/>
    </row>
    <row r="397" spans="1:27" s="85" customFormat="1" x14ac:dyDescent="0.55000000000000004">
      <c r="A397" s="53"/>
      <c r="B397" s="23"/>
      <c r="C397" s="12"/>
      <c r="D397" s="12"/>
      <c r="E397" s="12"/>
      <c r="F397" s="12"/>
      <c r="G397" s="12"/>
      <c r="H397" s="80">
        <f t="shared" si="44"/>
        <v>0</v>
      </c>
      <c r="I397" s="83"/>
      <c r="J397" s="81">
        <f t="shared" si="45"/>
        <v>0</v>
      </c>
      <c r="L397" s="12"/>
      <c r="M397" s="12" t="s">
        <v>161</v>
      </c>
      <c r="N397" s="12">
        <v>2</v>
      </c>
      <c r="O397" s="12">
        <v>6</v>
      </c>
      <c r="P397" s="81">
        <v>100</v>
      </c>
      <c r="Q397" s="81">
        <v>6800</v>
      </c>
      <c r="R397" s="80">
        <f t="shared" si="46"/>
        <v>40800</v>
      </c>
      <c r="S397" s="80">
        <v>31</v>
      </c>
      <c r="T397" s="81"/>
      <c r="U397" s="80">
        <f t="shared" si="47"/>
        <v>40800</v>
      </c>
      <c r="V397" s="81">
        <f t="shared" si="48"/>
        <v>40800</v>
      </c>
      <c r="W397" s="80">
        <f t="shared" si="49"/>
        <v>40800</v>
      </c>
      <c r="Y397" s="83">
        <f t="shared" si="50"/>
        <v>40800</v>
      </c>
      <c r="Z397" s="83"/>
    </row>
    <row r="398" spans="1:27" s="85" customFormat="1" x14ac:dyDescent="0.55000000000000004">
      <c r="A398" s="53"/>
      <c r="B398" s="23"/>
      <c r="C398" s="12"/>
      <c r="D398" s="12"/>
      <c r="E398" s="12"/>
      <c r="F398" s="12"/>
      <c r="G398" s="12"/>
      <c r="H398" s="80">
        <f t="shared" si="44"/>
        <v>0</v>
      </c>
      <c r="I398" s="83"/>
      <c r="J398" s="81">
        <f t="shared" si="45"/>
        <v>0</v>
      </c>
      <c r="L398" s="12" t="s">
        <v>160</v>
      </c>
      <c r="M398" s="12" t="s">
        <v>66</v>
      </c>
      <c r="N398" s="12">
        <v>2</v>
      </c>
      <c r="O398" s="12">
        <v>30.25</v>
      </c>
      <c r="P398" s="81">
        <v>100</v>
      </c>
      <c r="Q398" s="81">
        <v>6800</v>
      </c>
      <c r="R398" s="80">
        <f t="shared" si="46"/>
        <v>205700</v>
      </c>
      <c r="S398" s="80">
        <v>19</v>
      </c>
      <c r="T398" s="81"/>
      <c r="U398" s="80">
        <f t="shared" si="47"/>
        <v>205700</v>
      </c>
      <c r="V398" s="81">
        <f t="shared" si="48"/>
        <v>205700</v>
      </c>
      <c r="W398" s="80">
        <f t="shared" si="49"/>
        <v>205700</v>
      </c>
      <c r="Y398" s="83">
        <f t="shared" si="50"/>
        <v>205700</v>
      </c>
      <c r="Z398" s="83"/>
    </row>
    <row r="399" spans="1:27" s="85" customFormat="1" x14ac:dyDescent="0.55000000000000004">
      <c r="A399" s="53"/>
      <c r="B399" s="23" t="s">
        <v>23</v>
      </c>
      <c r="C399" s="12">
        <v>15419</v>
      </c>
      <c r="D399" s="12">
        <v>1</v>
      </c>
      <c r="E399" s="12">
        <v>2</v>
      </c>
      <c r="F399" s="12">
        <v>65</v>
      </c>
      <c r="G399" s="12">
        <v>1</v>
      </c>
      <c r="H399" s="80">
        <f t="shared" si="44"/>
        <v>665</v>
      </c>
      <c r="I399" s="83">
        <v>100</v>
      </c>
      <c r="J399" s="81">
        <f t="shared" si="45"/>
        <v>66500</v>
      </c>
      <c r="L399" s="12"/>
      <c r="M399" s="12"/>
      <c r="N399" s="12"/>
      <c r="O399" s="12"/>
      <c r="R399" s="80">
        <f t="shared" si="46"/>
        <v>0</v>
      </c>
      <c r="S399" s="80"/>
      <c r="T399" s="81"/>
      <c r="U399" s="80">
        <f t="shared" si="47"/>
        <v>0</v>
      </c>
      <c r="V399" s="81">
        <f t="shared" si="48"/>
        <v>66500</v>
      </c>
      <c r="W399" s="80">
        <f t="shared" si="49"/>
        <v>0</v>
      </c>
      <c r="Y399" s="83">
        <f t="shared" si="50"/>
        <v>66500</v>
      </c>
      <c r="Z399" s="83"/>
    </row>
    <row r="400" spans="1:27" s="85" customFormat="1" x14ac:dyDescent="0.55000000000000004">
      <c r="A400" s="53"/>
      <c r="B400" s="23" t="s">
        <v>23</v>
      </c>
      <c r="C400" s="12">
        <v>15427</v>
      </c>
      <c r="D400" s="12">
        <v>2</v>
      </c>
      <c r="E400" s="12">
        <v>2</v>
      </c>
      <c r="F400" s="12">
        <v>20</v>
      </c>
      <c r="G400" s="12">
        <v>1</v>
      </c>
      <c r="H400" s="80">
        <f t="shared" si="44"/>
        <v>1020</v>
      </c>
      <c r="I400" s="83">
        <v>130</v>
      </c>
      <c r="J400" s="81">
        <f t="shared" si="45"/>
        <v>132600</v>
      </c>
      <c r="L400" s="12"/>
      <c r="M400" s="12"/>
      <c r="N400" s="12"/>
      <c r="O400" s="12"/>
      <c r="R400" s="80">
        <f t="shared" si="46"/>
        <v>0</v>
      </c>
      <c r="S400" s="80"/>
      <c r="T400" s="81"/>
      <c r="U400" s="80">
        <f t="shared" si="47"/>
        <v>0</v>
      </c>
      <c r="V400" s="81">
        <f t="shared" si="48"/>
        <v>132600</v>
      </c>
      <c r="W400" s="80">
        <f t="shared" si="49"/>
        <v>0</v>
      </c>
      <c r="Y400" s="83">
        <f t="shared" si="50"/>
        <v>132600</v>
      </c>
      <c r="Z400" s="83"/>
    </row>
    <row r="401" spans="1:26" s="87" customFormat="1" x14ac:dyDescent="0.55000000000000004">
      <c r="A401" s="54"/>
      <c r="B401" s="47"/>
      <c r="C401" s="48"/>
      <c r="D401" s="48"/>
      <c r="E401" s="48"/>
      <c r="F401" s="48"/>
      <c r="G401" s="48"/>
      <c r="H401" s="86"/>
      <c r="I401" s="48"/>
      <c r="J401" s="86"/>
      <c r="L401" s="48"/>
      <c r="M401" s="48"/>
      <c r="N401" s="48"/>
      <c r="O401" s="48"/>
      <c r="R401" s="86"/>
      <c r="S401" s="86"/>
      <c r="T401" s="86"/>
      <c r="U401" s="86"/>
      <c r="V401" s="86"/>
      <c r="W401" s="86"/>
      <c r="Y401" s="48"/>
      <c r="Z401" s="48"/>
    </row>
    <row r="402" spans="1:26" s="85" customFormat="1" x14ac:dyDescent="0.55000000000000004">
      <c r="A402" s="53">
        <v>86</v>
      </c>
      <c r="B402" s="23" t="s">
        <v>23</v>
      </c>
      <c r="C402" s="12">
        <v>15937</v>
      </c>
      <c r="D402" s="12">
        <v>4</v>
      </c>
      <c r="E402" s="12">
        <v>3</v>
      </c>
      <c r="F402" s="12">
        <v>48</v>
      </c>
      <c r="G402" s="12">
        <v>1</v>
      </c>
      <c r="H402" s="80">
        <f t="shared" si="44"/>
        <v>1948</v>
      </c>
      <c r="I402" s="83">
        <v>100</v>
      </c>
      <c r="J402" s="81">
        <f t="shared" si="45"/>
        <v>194800</v>
      </c>
      <c r="L402" s="12"/>
      <c r="M402" s="12"/>
      <c r="N402" s="12"/>
      <c r="O402" s="12"/>
      <c r="R402" s="80">
        <f t="shared" si="46"/>
        <v>0</v>
      </c>
      <c r="S402" s="80"/>
      <c r="T402" s="81"/>
      <c r="U402" s="80">
        <f t="shared" si="47"/>
        <v>0</v>
      </c>
      <c r="V402" s="81">
        <f t="shared" si="48"/>
        <v>194800</v>
      </c>
      <c r="W402" s="80">
        <f t="shared" si="49"/>
        <v>0</v>
      </c>
      <c r="Y402" s="83">
        <f t="shared" si="50"/>
        <v>194800</v>
      </c>
      <c r="Z402" s="83"/>
    </row>
    <row r="403" spans="1:26" s="85" customFormat="1" x14ac:dyDescent="0.55000000000000004">
      <c r="A403" s="53"/>
      <c r="B403" s="23" t="s">
        <v>23</v>
      </c>
      <c r="C403" s="12">
        <v>15869</v>
      </c>
      <c r="D403" s="12">
        <v>3</v>
      </c>
      <c r="E403" s="12">
        <v>2</v>
      </c>
      <c r="F403" s="12">
        <v>49</v>
      </c>
      <c r="G403" s="12">
        <v>1</v>
      </c>
      <c r="H403" s="80">
        <f t="shared" si="44"/>
        <v>1449</v>
      </c>
      <c r="I403" s="83">
        <v>100</v>
      </c>
      <c r="J403" s="81">
        <f t="shared" si="45"/>
        <v>144900</v>
      </c>
      <c r="L403" s="12"/>
      <c r="M403" s="12"/>
      <c r="N403" s="12"/>
      <c r="O403" s="12"/>
      <c r="R403" s="80">
        <f t="shared" si="46"/>
        <v>0</v>
      </c>
      <c r="S403" s="80"/>
      <c r="T403" s="81"/>
      <c r="U403" s="80">
        <f t="shared" si="47"/>
        <v>0</v>
      </c>
      <c r="V403" s="81">
        <f t="shared" si="48"/>
        <v>144900</v>
      </c>
      <c r="W403" s="80">
        <f t="shared" si="49"/>
        <v>0</v>
      </c>
      <c r="Y403" s="83">
        <f t="shared" si="50"/>
        <v>144900</v>
      </c>
      <c r="Z403" s="83"/>
    </row>
    <row r="404" spans="1:26" s="87" customFormat="1" x14ac:dyDescent="0.55000000000000004">
      <c r="A404" s="54"/>
      <c r="B404" s="47"/>
      <c r="C404" s="48"/>
      <c r="D404" s="48"/>
      <c r="E404" s="48"/>
      <c r="F404" s="48"/>
      <c r="G404" s="48"/>
      <c r="H404" s="86"/>
      <c r="I404" s="48"/>
      <c r="J404" s="86"/>
      <c r="L404" s="48"/>
      <c r="M404" s="48"/>
      <c r="N404" s="48"/>
      <c r="O404" s="48"/>
      <c r="R404" s="86"/>
      <c r="S404" s="86"/>
      <c r="T404" s="86"/>
      <c r="U404" s="86"/>
      <c r="V404" s="86"/>
      <c r="W404" s="86"/>
      <c r="Y404" s="48"/>
      <c r="Z404" s="48"/>
    </row>
    <row r="405" spans="1:26" s="85" customFormat="1" x14ac:dyDescent="0.55000000000000004">
      <c r="A405" s="53">
        <v>87</v>
      </c>
      <c r="B405" s="23" t="s">
        <v>23</v>
      </c>
      <c r="C405" s="12">
        <v>11998</v>
      </c>
      <c r="D405" s="12">
        <v>0</v>
      </c>
      <c r="E405" s="12">
        <v>1</v>
      </c>
      <c r="F405" s="12">
        <v>21</v>
      </c>
      <c r="G405" s="12">
        <v>1</v>
      </c>
      <c r="H405" s="80">
        <f t="shared" si="44"/>
        <v>121</v>
      </c>
      <c r="I405" s="83">
        <v>150</v>
      </c>
      <c r="J405" s="81">
        <f t="shared" si="45"/>
        <v>18150</v>
      </c>
      <c r="L405" s="12"/>
      <c r="M405" s="12"/>
      <c r="N405" s="12"/>
      <c r="O405" s="12"/>
      <c r="R405" s="80">
        <f t="shared" si="46"/>
        <v>0</v>
      </c>
      <c r="S405" s="80"/>
      <c r="T405" s="81"/>
      <c r="U405" s="80">
        <f t="shared" si="47"/>
        <v>0</v>
      </c>
      <c r="V405" s="81">
        <f t="shared" si="48"/>
        <v>18150</v>
      </c>
      <c r="W405" s="80">
        <f t="shared" si="49"/>
        <v>0</v>
      </c>
      <c r="Y405" s="83">
        <f t="shared" si="50"/>
        <v>18150</v>
      </c>
      <c r="Z405" s="83"/>
    </row>
    <row r="406" spans="1:26" s="87" customFormat="1" x14ac:dyDescent="0.55000000000000004">
      <c r="A406" s="54"/>
      <c r="B406" s="47"/>
      <c r="C406" s="48"/>
      <c r="D406" s="48"/>
      <c r="E406" s="48"/>
      <c r="F406" s="48"/>
      <c r="G406" s="48"/>
      <c r="H406" s="86"/>
      <c r="I406" s="48"/>
      <c r="J406" s="86"/>
      <c r="L406" s="48"/>
      <c r="M406" s="48"/>
      <c r="N406" s="48"/>
      <c r="O406" s="48"/>
      <c r="R406" s="86"/>
      <c r="S406" s="86"/>
      <c r="T406" s="86"/>
      <c r="U406" s="86"/>
      <c r="V406" s="86"/>
      <c r="W406" s="86"/>
      <c r="Y406" s="48"/>
      <c r="Z406" s="48"/>
    </row>
    <row r="407" spans="1:26" s="85" customFormat="1" x14ac:dyDescent="0.55000000000000004">
      <c r="A407" s="53">
        <v>88</v>
      </c>
      <c r="B407" s="23" t="s">
        <v>23</v>
      </c>
      <c r="C407" s="12">
        <v>14886</v>
      </c>
      <c r="D407" s="12">
        <v>0</v>
      </c>
      <c r="E407" s="12">
        <v>2</v>
      </c>
      <c r="F407" s="12">
        <v>19</v>
      </c>
      <c r="G407" s="12">
        <v>2</v>
      </c>
      <c r="H407" s="80">
        <f t="shared" si="44"/>
        <v>219</v>
      </c>
      <c r="I407" s="83">
        <v>150</v>
      </c>
      <c r="J407" s="81">
        <f t="shared" si="45"/>
        <v>32850</v>
      </c>
      <c r="L407" s="12" t="s">
        <v>160</v>
      </c>
      <c r="M407" s="12" t="s">
        <v>66</v>
      </c>
      <c r="N407" s="12">
        <v>2</v>
      </c>
      <c r="O407" s="12">
        <v>128</v>
      </c>
      <c r="P407" s="81">
        <v>100</v>
      </c>
      <c r="Q407" s="81">
        <v>6800</v>
      </c>
      <c r="R407" s="80">
        <f t="shared" si="46"/>
        <v>870400</v>
      </c>
      <c r="S407" s="80">
        <v>31</v>
      </c>
      <c r="T407" s="81"/>
      <c r="U407" s="80">
        <f t="shared" si="47"/>
        <v>870400</v>
      </c>
      <c r="V407" s="81">
        <f t="shared" si="48"/>
        <v>903250</v>
      </c>
      <c r="W407" s="80">
        <f t="shared" si="49"/>
        <v>903250</v>
      </c>
      <c r="Y407" s="83">
        <f t="shared" si="50"/>
        <v>903250</v>
      </c>
      <c r="Z407" s="83"/>
    </row>
    <row r="408" spans="1:26" s="85" customFormat="1" x14ac:dyDescent="0.55000000000000004">
      <c r="A408" s="53"/>
      <c r="B408" s="23"/>
      <c r="C408" s="12"/>
      <c r="D408" s="12"/>
      <c r="E408" s="12"/>
      <c r="F408" s="12"/>
      <c r="G408" s="12"/>
      <c r="H408" s="80">
        <f t="shared" si="44"/>
        <v>0</v>
      </c>
      <c r="I408" s="83"/>
      <c r="J408" s="81">
        <f t="shared" si="45"/>
        <v>0</v>
      </c>
      <c r="L408" s="12"/>
      <c r="M408" s="12" t="s">
        <v>161</v>
      </c>
      <c r="N408" s="12">
        <v>2</v>
      </c>
      <c r="O408" s="12">
        <v>6</v>
      </c>
      <c r="P408" s="81">
        <v>100</v>
      </c>
      <c r="Q408" s="81">
        <v>6800</v>
      </c>
      <c r="R408" s="80">
        <f t="shared" si="46"/>
        <v>40800</v>
      </c>
      <c r="S408" s="80">
        <v>31</v>
      </c>
      <c r="T408" s="81"/>
      <c r="U408" s="80">
        <f t="shared" si="47"/>
        <v>40800</v>
      </c>
      <c r="V408" s="81">
        <f t="shared" si="48"/>
        <v>40800</v>
      </c>
      <c r="W408" s="80">
        <f t="shared" si="49"/>
        <v>40800</v>
      </c>
      <c r="Y408" s="83">
        <f t="shared" si="50"/>
        <v>40800</v>
      </c>
      <c r="Z408" s="83"/>
    </row>
    <row r="409" spans="1:26" s="85" customFormat="1" x14ac:dyDescent="0.55000000000000004">
      <c r="A409" s="53"/>
      <c r="B409" s="23" t="s">
        <v>23</v>
      </c>
      <c r="C409" s="12">
        <v>15970</v>
      </c>
      <c r="D409" s="12">
        <v>1</v>
      </c>
      <c r="E409" s="12">
        <v>0</v>
      </c>
      <c r="F409" s="12">
        <v>23</v>
      </c>
      <c r="G409" s="12">
        <v>1</v>
      </c>
      <c r="H409" s="80">
        <f t="shared" si="44"/>
        <v>423</v>
      </c>
      <c r="I409" s="83">
        <v>100</v>
      </c>
      <c r="J409" s="81">
        <f t="shared" si="45"/>
        <v>42300</v>
      </c>
      <c r="L409" s="12"/>
      <c r="M409" s="12"/>
      <c r="N409" s="12"/>
      <c r="O409" s="12"/>
      <c r="R409" s="80">
        <f t="shared" si="46"/>
        <v>0</v>
      </c>
      <c r="S409" s="80"/>
      <c r="T409" s="81"/>
      <c r="U409" s="80">
        <f t="shared" si="47"/>
        <v>0</v>
      </c>
      <c r="V409" s="81">
        <f t="shared" si="48"/>
        <v>42300</v>
      </c>
      <c r="W409" s="80">
        <f t="shared" si="49"/>
        <v>0</v>
      </c>
      <c r="Y409" s="83">
        <f t="shared" si="50"/>
        <v>42300</v>
      </c>
      <c r="Z409" s="83"/>
    </row>
    <row r="410" spans="1:26" s="85" customFormat="1" x14ac:dyDescent="0.55000000000000004">
      <c r="A410" s="53"/>
      <c r="B410" s="23" t="s">
        <v>23</v>
      </c>
      <c r="C410" s="12">
        <v>15972</v>
      </c>
      <c r="D410" s="12">
        <v>0</v>
      </c>
      <c r="E410" s="12">
        <v>1</v>
      </c>
      <c r="F410" s="12">
        <v>68</v>
      </c>
      <c r="G410" s="12">
        <v>1</v>
      </c>
      <c r="H410" s="80">
        <f t="shared" si="44"/>
        <v>168</v>
      </c>
      <c r="I410" s="83">
        <v>100</v>
      </c>
      <c r="J410" s="81">
        <f t="shared" si="45"/>
        <v>16800</v>
      </c>
      <c r="L410" s="12"/>
      <c r="M410" s="12"/>
      <c r="N410" s="12"/>
      <c r="O410" s="12"/>
      <c r="R410" s="80">
        <f t="shared" si="46"/>
        <v>0</v>
      </c>
      <c r="S410" s="80"/>
      <c r="T410" s="81"/>
      <c r="U410" s="80">
        <f t="shared" si="47"/>
        <v>0</v>
      </c>
      <c r="V410" s="81">
        <f t="shared" si="48"/>
        <v>16800</v>
      </c>
      <c r="W410" s="80">
        <f t="shared" si="49"/>
        <v>0</v>
      </c>
      <c r="Y410" s="83">
        <f t="shared" si="50"/>
        <v>16800</v>
      </c>
      <c r="Z410" s="83"/>
    </row>
    <row r="411" spans="1:26" s="87" customFormat="1" x14ac:dyDescent="0.55000000000000004">
      <c r="A411" s="54"/>
      <c r="B411" s="47"/>
      <c r="C411" s="48"/>
      <c r="D411" s="48"/>
      <c r="E411" s="48"/>
      <c r="F411" s="48"/>
      <c r="G411" s="48"/>
      <c r="H411" s="86"/>
      <c r="I411" s="48"/>
      <c r="J411" s="86"/>
      <c r="L411" s="48"/>
      <c r="M411" s="48"/>
      <c r="N411" s="48"/>
      <c r="O411" s="48"/>
      <c r="R411" s="86"/>
      <c r="S411" s="86"/>
      <c r="T411" s="86"/>
      <c r="U411" s="86"/>
      <c r="V411" s="86"/>
      <c r="W411" s="86"/>
      <c r="Y411" s="48"/>
      <c r="Z411" s="48"/>
    </row>
    <row r="412" spans="1:26" s="85" customFormat="1" x14ac:dyDescent="0.55000000000000004">
      <c r="A412" s="53">
        <v>89</v>
      </c>
      <c r="B412" s="23" t="s">
        <v>23</v>
      </c>
      <c r="C412" s="12">
        <v>15044</v>
      </c>
      <c r="D412" s="12">
        <v>0</v>
      </c>
      <c r="E412" s="12">
        <v>3</v>
      </c>
      <c r="F412" s="12">
        <v>44</v>
      </c>
      <c r="G412" s="12">
        <v>2</v>
      </c>
      <c r="H412" s="80">
        <f t="shared" si="44"/>
        <v>344</v>
      </c>
      <c r="I412" s="83">
        <v>130</v>
      </c>
      <c r="J412" s="81">
        <f t="shared" si="45"/>
        <v>44720</v>
      </c>
      <c r="L412" s="12" t="s">
        <v>160</v>
      </c>
      <c r="M412" s="12" t="s">
        <v>66</v>
      </c>
      <c r="N412" s="12">
        <v>2</v>
      </c>
      <c r="O412" s="12">
        <v>120</v>
      </c>
      <c r="P412" s="81">
        <v>100</v>
      </c>
      <c r="Q412" s="81">
        <v>6800</v>
      </c>
      <c r="R412" s="80">
        <f t="shared" si="46"/>
        <v>816000</v>
      </c>
      <c r="S412" s="80">
        <v>29</v>
      </c>
      <c r="T412" s="81"/>
      <c r="U412" s="80">
        <f t="shared" si="47"/>
        <v>816000</v>
      </c>
      <c r="V412" s="81">
        <f t="shared" si="48"/>
        <v>860720</v>
      </c>
      <c r="W412" s="80">
        <f t="shared" si="49"/>
        <v>860720</v>
      </c>
      <c r="Y412" s="83">
        <f t="shared" si="50"/>
        <v>860720</v>
      </c>
      <c r="Z412" s="83"/>
    </row>
    <row r="413" spans="1:26" s="85" customFormat="1" x14ac:dyDescent="0.55000000000000004">
      <c r="A413" s="53"/>
      <c r="B413" s="23" t="s">
        <v>23</v>
      </c>
      <c r="C413" s="12">
        <v>15281</v>
      </c>
      <c r="D413" s="12">
        <v>1</v>
      </c>
      <c r="E413" s="12">
        <v>1</v>
      </c>
      <c r="F413" s="12">
        <v>83</v>
      </c>
      <c r="G413" s="12">
        <v>1</v>
      </c>
      <c r="H413" s="80">
        <f t="shared" si="44"/>
        <v>583</v>
      </c>
      <c r="I413" s="83">
        <v>150</v>
      </c>
      <c r="J413" s="81">
        <f t="shared" si="45"/>
        <v>87450</v>
      </c>
      <c r="L413" s="12"/>
      <c r="M413" s="12"/>
      <c r="N413" s="12"/>
      <c r="O413" s="12"/>
      <c r="R413" s="80">
        <f t="shared" si="46"/>
        <v>0</v>
      </c>
      <c r="S413" s="80"/>
      <c r="T413" s="81"/>
      <c r="U413" s="80">
        <f t="shared" si="47"/>
        <v>0</v>
      </c>
      <c r="V413" s="81">
        <f t="shared" si="48"/>
        <v>87450</v>
      </c>
      <c r="W413" s="80">
        <f t="shared" si="49"/>
        <v>0</v>
      </c>
      <c r="Y413" s="83">
        <f t="shared" si="50"/>
        <v>87450</v>
      </c>
      <c r="Z413" s="83"/>
    </row>
    <row r="414" spans="1:26" s="85" customFormat="1" x14ac:dyDescent="0.55000000000000004">
      <c r="A414" s="53"/>
      <c r="B414" s="23" t="s">
        <v>23</v>
      </c>
      <c r="C414" s="12">
        <v>15123</v>
      </c>
      <c r="D414" s="12">
        <v>2</v>
      </c>
      <c r="E414" s="12">
        <v>2</v>
      </c>
      <c r="F414" s="12">
        <v>55</v>
      </c>
      <c r="G414" s="12">
        <v>1</v>
      </c>
      <c r="H414" s="80">
        <f t="shared" si="44"/>
        <v>1055</v>
      </c>
      <c r="I414" s="83">
        <v>130</v>
      </c>
      <c r="J414" s="81">
        <f t="shared" si="45"/>
        <v>137150</v>
      </c>
      <c r="L414" s="12"/>
      <c r="M414" s="12"/>
      <c r="N414" s="12"/>
      <c r="O414" s="12"/>
      <c r="R414" s="80">
        <f t="shared" si="46"/>
        <v>0</v>
      </c>
      <c r="S414" s="80"/>
      <c r="T414" s="81"/>
      <c r="U414" s="80">
        <f t="shared" si="47"/>
        <v>0</v>
      </c>
      <c r="V414" s="81">
        <f t="shared" si="48"/>
        <v>137150</v>
      </c>
      <c r="W414" s="80">
        <f t="shared" si="49"/>
        <v>0</v>
      </c>
      <c r="Y414" s="83">
        <f t="shared" si="50"/>
        <v>137150</v>
      </c>
      <c r="Z414" s="83"/>
    </row>
    <row r="415" spans="1:26" s="85" customFormat="1" x14ac:dyDescent="0.55000000000000004">
      <c r="A415" s="53"/>
      <c r="B415" s="23" t="s">
        <v>23</v>
      </c>
      <c r="C415" s="12">
        <v>15312</v>
      </c>
      <c r="D415" s="12">
        <v>2</v>
      </c>
      <c r="E415" s="12">
        <v>0</v>
      </c>
      <c r="F415" s="12">
        <v>7</v>
      </c>
      <c r="G415" s="12">
        <v>1</v>
      </c>
      <c r="H415" s="80">
        <f t="shared" si="44"/>
        <v>807</v>
      </c>
      <c r="I415" s="83">
        <v>100</v>
      </c>
      <c r="J415" s="81">
        <f t="shared" si="45"/>
        <v>80700</v>
      </c>
      <c r="L415" s="12"/>
      <c r="M415" s="12"/>
      <c r="N415" s="12"/>
      <c r="O415" s="12"/>
      <c r="R415" s="80">
        <f t="shared" si="46"/>
        <v>0</v>
      </c>
      <c r="S415" s="80"/>
      <c r="T415" s="81"/>
      <c r="U415" s="80">
        <f t="shared" si="47"/>
        <v>0</v>
      </c>
      <c r="V415" s="81">
        <f t="shared" si="48"/>
        <v>80700</v>
      </c>
      <c r="W415" s="80">
        <f t="shared" si="49"/>
        <v>0</v>
      </c>
      <c r="Y415" s="83">
        <f t="shared" si="50"/>
        <v>80700</v>
      </c>
      <c r="Z415" s="83"/>
    </row>
    <row r="416" spans="1:26" s="85" customFormat="1" x14ac:dyDescent="0.55000000000000004">
      <c r="A416" s="53"/>
      <c r="B416" s="23" t="s">
        <v>23</v>
      </c>
      <c r="C416" s="12">
        <v>15941</v>
      </c>
      <c r="D416" s="12">
        <v>4</v>
      </c>
      <c r="E416" s="12">
        <v>3</v>
      </c>
      <c r="F416" s="12">
        <v>76</v>
      </c>
      <c r="G416" s="12">
        <v>1</v>
      </c>
      <c r="H416" s="80">
        <f t="shared" si="44"/>
        <v>1976</v>
      </c>
      <c r="I416" s="83">
        <v>100</v>
      </c>
      <c r="J416" s="81">
        <f t="shared" si="45"/>
        <v>197600</v>
      </c>
      <c r="L416" s="12"/>
      <c r="M416" s="12"/>
      <c r="N416" s="12"/>
      <c r="O416" s="12"/>
      <c r="R416" s="80">
        <f t="shared" si="46"/>
        <v>0</v>
      </c>
      <c r="S416" s="80"/>
      <c r="T416" s="81"/>
      <c r="U416" s="80">
        <f t="shared" si="47"/>
        <v>0</v>
      </c>
      <c r="V416" s="81">
        <f t="shared" si="48"/>
        <v>197600</v>
      </c>
      <c r="W416" s="80">
        <f t="shared" si="49"/>
        <v>0</v>
      </c>
      <c r="Y416" s="83">
        <f t="shared" si="50"/>
        <v>197600</v>
      </c>
      <c r="Z416" s="83"/>
    </row>
    <row r="417" spans="1:26" s="87" customFormat="1" x14ac:dyDescent="0.55000000000000004">
      <c r="A417" s="54"/>
      <c r="B417" s="47"/>
      <c r="C417" s="48"/>
      <c r="D417" s="48"/>
      <c r="E417" s="48"/>
      <c r="F417" s="48"/>
      <c r="G417" s="48"/>
      <c r="H417" s="86"/>
      <c r="I417" s="48"/>
      <c r="J417" s="86"/>
      <c r="L417" s="48"/>
      <c r="M417" s="48"/>
      <c r="N417" s="48"/>
      <c r="O417" s="48"/>
      <c r="R417" s="86"/>
      <c r="S417" s="86"/>
      <c r="T417" s="86"/>
      <c r="U417" s="86"/>
      <c r="V417" s="86"/>
      <c r="W417" s="86"/>
      <c r="Y417" s="48"/>
      <c r="Z417" s="48"/>
    </row>
    <row r="418" spans="1:26" s="85" customFormat="1" x14ac:dyDescent="0.55000000000000004">
      <c r="A418" s="53">
        <v>90</v>
      </c>
      <c r="B418" s="23" t="s">
        <v>23</v>
      </c>
      <c r="C418" s="12">
        <v>15576</v>
      </c>
      <c r="D418" s="12">
        <v>0</v>
      </c>
      <c r="E418" s="12">
        <v>1</v>
      </c>
      <c r="F418" s="12">
        <v>54</v>
      </c>
      <c r="G418" s="12">
        <v>2</v>
      </c>
      <c r="H418" s="80">
        <f t="shared" si="44"/>
        <v>154</v>
      </c>
      <c r="I418" s="83">
        <v>100</v>
      </c>
      <c r="J418" s="81">
        <f t="shared" si="45"/>
        <v>15400</v>
      </c>
      <c r="L418" s="12" t="s">
        <v>160</v>
      </c>
      <c r="M418" s="12" t="s">
        <v>108</v>
      </c>
      <c r="N418" s="12">
        <v>2</v>
      </c>
      <c r="O418" s="12">
        <v>210</v>
      </c>
      <c r="P418" s="81">
        <v>100</v>
      </c>
      <c r="Q418" s="81">
        <v>6800</v>
      </c>
      <c r="R418" s="80">
        <f t="shared" si="46"/>
        <v>1428000</v>
      </c>
      <c r="S418" s="80">
        <v>31</v>
      </c>
      <c r="T418" s="81"/>
      <c r="U418" s="80">
        <f t="shared" si="47"/>
        <v>1428000</v>
      </c>
      <c r="V418" s="81">
        <f t="shared" si="48"/>
        <v>1443400</v>
      </c>
      <c r="W418" s="80">
        <f t="shared" si="49"/>
        <v>1443400</v>
      </c>
      <c r="Y418" s="83">
        <f t="shared" si="50"/>
        <v>1443400</v>
      </c>
      <c r="Z418" s="83"/>
    </row>
    <row r="419" spans="1:26" s="85" customFormat="1" x14ac:dyDescent="0.55000000000000004">
      <c r="A419" s="53"/>
      <c r="B419" s="23"/>
      <c r="C419" s="12"/>
      <c r="D419" s="12"/>
      <c r="E419" s="12"/>
      <c r="F419" s="12"/>
      <c r="G419" s="12"/>
      <c r="H419" s="80">
        <f t="shared" si="44"/>
        <v>0</v>
      </c>
      <c r="I419" s="83"/>
      <c r="J419" s="81">
        <f t="shared" si="45"/>
        <v>0</v>
      </c>
      <c r="L419" s="12"/>
      <c r="M419" s="12" t="s">
        <v>108</v>
      </c>
      <c r="N419" s="12">
        <v>2</v>
      </c>
      <c r="O419" s="12">
        <v>210</v>
      </c>
      <c r="P419" s="81">
        <v>100</v>
      </c>
      <c r="Q419" s="81">
        <v>6800</v>
      </c>
      <c r="R419" s="80">
        <f t="shared" si="46"/>
        <v>1428000</v>
      </c>
      <c r="S419" s="80">
        <v>31</v>
      </c>
      <c r="T419" s="81"/>
      <c r="U419" s="80">
        <f t="shared" si="47"/>
        <v>1428000</v>
      </c>
      <c r="V419" s="81">
        <f t="shared" si="48"/>
        <v>1428000</v>
      </c>
      <c r="W419" s="80">
        <f t="shared" si="49"/>
        <v>1428000</v>
      </c>
      <c r="Y419" s="83">
        <f t="shared" si="50"/>
        <v>1428000</v>
      </c>
      <c r="Z419" s="83"/>
    </row>
    <row r="420" spans="1:26" s="85" customFormat="1" x14ac:dyDescent="0.55000000000000004">
      <c r="A420" s="53"/>
      <c r="B420" s="23" t="s">
        <v>23</v>
      </c>
      <c r="C420" s="12">
        <v>16038</v>
      </c>
      <c r="D420" s="12">
        <v>3</v>
      </c>
      <c r="E420" s="12">
        <v>2</v>
      </c>
      <c r="F420" s="12">
        <v>93</v>
      </c>
      <c r="G420" s="12">
        <v>1</v>
      </c>
      <c r="H420" s="80">
        <f t="shared" si="44"/>
        <v>1493</v>
      </c>
      <c r="I420" s="83">
        <v>130</v>
      </c>
      <c r="J420" s="81">
        <f t="shared" si="45"/>
        <v>194090</v>
      </c>
      <c r="L420" s="12"/>
      <c r="M420" s="12"/>
      <c r="N420" s="12"/>
      <c r="O420" s="12"/>
      <c r="R420" s="80">
        <f t="shared" si="46"/>
        <v>0</v>
      </c>
      <c r="S420" s="80"/>
      <c r="T420" s="81"/>
      <c r="U420" s="80">
        <f t="shared" si="47"/>
        <v>0</v>
      </c>
      <c r="V420" s="81">
        <f t="shared" si="48"/>
        <v>194090</v>
      </c>
      <c r="W420" s="80">
        <f t="shared" si="49"/>
        <v>0</v>
      </c>
      <c r="Y420" s="83">
        <f t="shared" si="50"/>
        <v>194090</v>
      </c>
      <c r="Z420" s="83"/>
    </row>
    <row r="421" spans="1:26" s="85" customFormat="1" x14ac:dyDescent="0.55000000000000004">
      <c r="A421" s="53"/>
      <c r="B421" s="23" t="s">
        <v>23</v>
      </c>
      <c r="C421" s="12">
        <v>15982</v>
      </c>
      <c r="D421" s="12">
        <v>1</v>
      </c>
      <c r="E421" s="12">
        <v>3</v>
      </c>
      <c r="F421" s="12">
        <v>68</v>
      </c>
      <c r="G421" s="12">
        <v>1</v>
      </c>
      <c r="H421" s="80">
        <f t="shared" si="44"/>
        <v>768</v>
      </c>
      <c r="I421" s="83">
        <v>100</v>
      </c>
      <c r="J421" s="81">
        <f t="shared" si="45"/>
        <v>76800</v>
      </c>
      <c r="L421" s="12"/>
      <c r="M421" s="12"/>
      <c r="N421" s="12"/>
      <c r="O421" s="12"/>
      <c r="R421" s="80">
        <f t="shared" si="46"/>
        <v>0</v>
      </c>
      <c r="S421" s="80"/>
      <c r="T421" s="81"/>
      <c r="U421" s="80">
        <f t="shared" si="47"/>
        <v>0</v>
      </c>
      <c r="V421" s="81">
        <f t="shared" si="48"/>
        <v>76800</v>
      </c>
      <c r="W421" s="80">
        <f t="shared" si="49"/>
        <v>0</v>
      </c>
      <c r="Y421" s="83">
        <f t="shared" si="50"/>
        <v>76800</v>
      </c>
      <c r="Z421" s="83"/>
    </row>
    <row r="422" spans="1:26" s="85" customFormat="1" x14ac:dyDescent="0.55000000000000004">
      <c r="A422" s="53"/>
      <c r="B422" s="23" t="s">
        <v>23</v>
      </c>
      <c r="C422" s="12">
        <v>15370</v>
      </c>
      <c r="D422" s="12">
        <v>2</v>
      </c>
      <c r="E422" s="12">
        <v>3</v>
      </c>
      <c r="F422" s="12">
        <v>15</v>
      </c>
      <c r="G422" s="12">
        <v>1</v>
      </c>
      <c r="H422" s="80">
        <f t="shared" si="44"/>
        <v>1115</v>
      </c>
      <c r="I422" s="83">
        <v>100</v>
      </c>
      <c r="J422" s="81">
        <f t="shared" si="45"/>
        <v>111500</v>
      </c>
      <c r="L422" s="12"/>
      <c r="M422" s="12"/>
      <c r="N422" s="12"/>
      <c r="O422" s="12"/>
      <c r="R422" s="80">
        <f t="shared" si="46"/>
        <v>0</v>
      </c>
      <c r="S422" s="80"/>
      <c r="T422" s="81"/>
      <c r="U422" s="80">
        <f t="shared" si="47"/>
        <v>0</v>
      </c>
      <c r="V422" s="81">
        <f t="shared" si="48"/>
        <v>111500</v>
      </c>
      <c r="W422" s="80">
        <f t="shared" si="49"/>
        <v>0</v>
      </c>
      <c r="Y422" s="83">
        <f t="shared" si="50"/>
        <v>111500</v>
      </c>
      <c r="Z422" s="83"/>
    </row>
    <row r="423" spans="1:26" s="87" customFormat="1" x14ac:dyDescent="0.55000000000000004">
      <c r="A423" s="54"/>
      <c r="B423" s="47"/>
      <c r="C423" s="48"/>
      <c r="D423" s="48"/>
      <c r="E423" s="48"/>
      <c r="F423" s="48"/>
      <c r="G423" s="48"/>
      <c r="H423" s="86"/>
      <c r="I423" s="48"/>
      <c r="J423" s="86"/>
      <c r="L423" s="48"/>
      <c r="M423" s="48"/>
      <c r="N423" s="48"/>
      <c r="O423" s="48"/>
      <c r="R423" s="86"/>
      <c r="S423" s="86"/>
      <c r="T423" s="86"/>
      <c r="U423" s="86"/>
      <c r="V423" s="86"/>
      <c r="W423" s="86"/>
      <c r="Y423" s="48"/>
      <c r="Z423" s="48"/>
    </row>
    <row r="424" spans="1:26" s="85" customFormat="1" x14ac:dyDescent="0.55000000000000004">
      <c r="A424" s="53">
        <v>91</v>
      </c>
      <c r="B424" s="23" t="s">
        <v>23</v>
      </c>
      <c r="C424" s="12">
        <v>15105</v>
      </c>
      <c r="D424" s="12">
        <v>3</v>
      </c>
      <c r="E424" s="12">
        <v>3</v>
      </c>
      <c r="F424" s="12">
        <v>2</v>
      </c>
      <c r="G424" s="12">
        <v>1</v>
      </c>
      <c r="H424" s="80">
        <f t="shared" si="44"/>
        <v>1502</v>
      </c>
      <c r="I424" s="83">
        <v>100</v>
      </c>
      <c r="J424" s="81">
        <f t="shared" si="45"/>
        <v>150200</v>
      </c>
      <c r="L424" s="12"/>
      <c r="M424" s="12"/>
      <c r="N424" s="12"/>
      <c r="O424" s="12"/>
      <c r="R424" s="80">
        <f t="shared" si="46"/>
        <v>0</v>
      </c>
      <c r="S424" s="80"/>
      <c r="T424" s="81"/>
      <c r="U424" s="80">
        <f t="shared" si="47"/>
        <v>0</v>
      </c>
      <c r="V424" s="81">
        <f t="shared" si="48"/>
        <v>150200</v>
      </c>
      <c r="W424" s="80">
        <f t="shared" si="49"/>
        <v>0</v>
      </c>
      <c r="Y424" s="83">
        <f t="shared" si="50"/>
        <v>150200</v>
      </c>
      <c r="Z424" s="83"/>
    </row>
    <row r="425" spans="1:26" s="87" customFormat="1" x14ac:dyDescent="0.55000000000000004">
      <c r="A425" s="54"/>
      <c r="B425" s="47"/>
      <c r="C425" s="48"/>
      <c r="D425" s="48"/>
      <c r="E425" s="48"/>
      <c r="F425" s="48"/>
      <c r="G425" s="48"/>
      <c r="H425" s="86"/>
      <c r="I425" s="48"/>
      <c r="J425" s="86"/>
      <c r="L425" s="48"/>
      <c r="M425" s="48"/>
      <c r="N425" s="48"/>
      <c r="O425" s="48"/>
      <c r="R425" s="86"/>
      <c r="S425" s="86"/>
      <c r="T425" s="86"/>
      <c r="U425" s="86"/>
      <c r="V425" s="86"/>
      <c r="W425" s="86"/>
      <c r="Y425" s="48"/>
      <c r="Z425" s="48"/>
    </row>
    <row r="426" spans="1:26" s="85" customFormat="1" x14ac:dyDescent="0.55000000000000004">
      <c r="A426" s="53">
        <v>92</v>
      </c>
      <c r="B426" s="23" t="s">
        <v>23</v>
      </c>
      <c r="C426" s="12">
        <v>15049</v>
      </c>
      <c r="D426" s="12">
        <v>0</v>
      </c>
      <c r="E426" s="12">
        <v>1</v>
      </c>
      <c r="F426" s="12">
        <v>84</v>
      </c>
      <c r="G426" s="12">
        <v>2</v>
      </c>
      <c r="H426" s="80">
        <f t="shared" si="44"/>
        <v>184</v>
      </c>
      <c r="I426" s="83">
        <v>150</v>
      </c>
      <c r="J426" s="81">
        <f t="shared" si="45"/>
        <v>27600</v>
      </c>
      <c r="L426" s="12" t="s">
        <v>160</v>
      </c>
      <c r="M426" s="12" t="s">
        <v>66</v>
      </c>
      <c r="N426" s="12">
        <v>2</v>
      </c>
      <c r="O426" s="12">
        <v>210</v>
      </c>
      <c r="P426" s="81">
        <v>100</v>
      </c>
      <c r="Q426" s="81">
        <v>6800</v>
      </c>
      <c r="R426" s="80">
        <f t="shared" si="46"/>
        <v>1428000</v>
      </c>
      <c r="S426" s="80">
        <v>16</v>
      </c>
      <c r="T426" s="81"/>
      <c r="U426" s="80">
        <f t="shared" si="47"/>
        <v>1428000</v>
      </c>
      <c r="V426" s="81">
        <f t="shared" si="48"/>
        <v>1455600</v>
      </c>
      <c r="W426" s="80">
        <f t="shared" si="49"/>
        <v>1455600</v>
      </c>
      <c r="Y426" s="83">
        <f t="shared" si="50"/>
        <v>1455600</v>
      </c>
      <c r="Z426" s="83"/>
    </row>
    <row r="427" spans="1:26" s="85" customFormat="1" x14ac:dyDescent="0.55000000000000004">
      <c r="A427" s="53"/>
      <c r="B427" s="23"/>
      <c r="C427" s="12"/>
      <c r="D427" s="12"/>
      <c r="E427" s="12"/>
      <c r="F427" s="12"/>
      <c r="G427" s="12"/>
      <c r="H427" s="80">
        <f t="shared" si="44"/>
        <v>0</v>
      </c>
      <c r="I427" s="83"/>
      <c r="J427" s="81">
        <f t="shared" si="45"/>
        <v>0</v>
      </c>
      <c r="L427" s="12"/>
      <c r="M427" s="12" t="s">
        <v>161</v>
      </c>
      <c r="N427" s="12">
        <v>2</v>
      </c>
      <c r="O427" s="12">
        <v>8</v>
      </c>
      <c r="P427" s="81">
        <v>100</v>
      </c>
      <c r="Q427" s="81">
        <v>6800</v>
      </c>
      <c r="R427" s="80">
        <f t="shared" si="46"/>
        <v>54400</v>
      </c>
      <c r="S427" s="80">
        <v>16</v>
      </c>
      <c r="T427" s="81"/>
      <c r="U427" s="80">
        <f t="shared" si="47"/>
        <v>54400</v>
      </c>
      <c r="V427" s="81">
        <f t="shared" si="48"/>
        <v>54400</v>
      </c>
      <c r="W427" s="80">
        <f t="shared" si="49"/>
        <v>54400</v>
      </c>
      <c r="Y427" s="83">
        <f t="shared" si="50"/>
        <v>54400</v>
      </c>
      <c r="Z427" s="83"/>
    </row>
    <row r="428" spans="1:26" s="85" customFormat="1" x14ac:dyDescent="0.55000000000000004">
      <c r="A428" s="53"/>
      <c r="B428" s="23" t="s">
        <v>23</v>
      </c>
      <c r="C428" s="12">
        <v>15037</v>
      </c>
      <c r="D428" s="12">
        <v>1</v>
      </c>
      <c r="E428" s="12">
        <v>2</v>
      </c>
      <c r="F428" s="12">
        <v>26</v>
      </c>
      <c r="G428" s="12">
        <v>2</v>
      </c>
      <c r="H428" s="80">
        <f t="shared" si="44"/>
        <v>626</v>
      </c>
      <c r="I428" s="83">
        <v>100</v>
      </c>
      <c r="J428" s="81">
        <f t="shared" si="45"/>
        <v>62600</v>
      </c>
      <c r="L428" s="12" t="s">
        <v>160</v>
      </c>
      <c r="M428" s="12" t="s">
        <v>66</v>
      </c>
      <c r="N428" s="12">
        <v>2</v>
      </c>
      <c r="O428" s="12">
        <v>120</v>
      </c>
      <c r="P428" s="81">
        <v>100</v>
      </c>
      <c r="Q428" s="81">
        <v>6800</v>
      </c>
      <c r="R428" s="80">
        <f t="shared" si="46"/>
        <v>816000</v>
      </c>
      <c r="S428" s="80">
        <v>21</v>
      </c>
      <c r="T428" s="81"/>
      <c r="U428" s="80">
        <f t="shared" si="47"/>
        <v>816000</v>
      </c>
      <c r="V428" s="81">
        <f t="shared" si="48"/>
        <v>878600</v>
      </c>
      <c r="W428" s="80">
        <f t="shared" si="49"/>
        <v>878600</v>
      </c>
      <c r="Y428" s="83">
        <f t="shared" si="50"/>
        <v>878600</v>
      </c>
      <c r="Z428" s="83"/>
    </row>
    <row r="429" spans="1:26" s="85" customFormat="1" x14ac:dyDescent="0.55000000000000004">
      <c r="A429" s="53"/>
      <c r="B429" s="23"/>
      <c r="C429" s="12"/>
      <c r="D429" s="12"/>
      <c r="E429" s="12"/>
      <c r="F429" s="12"/>
      <c r="G429" s="12"/>
      <c r="H429" s="80">
        <f t="shared" si="44"/>
        <v>0</v>
      </c>
      <c r="I429" s="83"/>
      <c r="J429" s="81">
        <f t="shared" si="45"/>
        <v>0</v>
      </c>
      <c r="L429" s="12"/>
      <c r="M429" s="12" t="s">
        <v>161</v>
      </c>
      <c r="N429" s="12">
        <v>2</v>
      </c>
      <c r="O429" s="12">
        <v>8</v>
      </c>
      <c r="P429" s="81">
        <v>100</v>
      </c>
      <c r="Q429" s="81">
        <v>6800</v>
      </c>
      <c r="R429" s="80">
        <f t="shared" si="46"/>
        <v>54400</v>
      </c>
      <c r="S429" s="80">
        <v>21</v>
      </c>
      <c r="T429" s="81"/>
      <c r="U429" s="80">
        <f t="shared" si="47"/>
        <v>54400</v>
      </c>
      <c r="V429" s="81">
        <f t="shared" si="48"/>
        <v>54400</v>
      </c>
      <c r="W429" s="80">
        <f t="shared" si="49"/>
        <v>54400</v>
      </c>
      <c r="Y429" s="83">
        <f t="shared" si="50"/>
        <v>54400</v>
      </c>
      <c r="Z429" s="83"/>
    </row>
    <row r="430" spans="1:26" s="85" customFormat="1" x14ac:dyDescent="0.55000000000000004">
      <c r="A430" s="53"/>
      <c r="B430" s="23" t="s">
        <v>23</v>
      </c>
      <c r="C430" s="12">
        <v>15080</v>
      </c>
      <c r="D430" s="12">
        <v>3</v>
      </c>
      <c r="E430" s="12">
        <v>0</v>
      </c>
      <c r="F430" s="12">
        <v>44</v>
      </c>
      <c r="G430" s="12">
        <v>1</v>
      </c>
      <c r="H430" s="80">
        <f t="shared" si="44"/>
        <v>1244</v>
      </c>
      <c r="I430" s="83">
        <v>130</v>
      </c>
      <c r="J430" s="81">
        <f t="shared" si="45"/>
        <v>161720</v>
      </c>
      <c r="L430" s="12"/>
      <c r="M430" s="12"/>
      <c r="N430" s="12"/>
      <c r="O430" s="12"/>
      <c r="R430" s="80">
        <f t="shared" si="46"/>
        <v>0</v>
      </c>
      <c r="S430" s="80"/>
      <c r="T430" s="81"/>
      <c r="U430" s="80">
        <f t="shared" si="47"/>
        <v>0</v>
      </c>
      <c r="V430" s="81">
        <f t="shared" si="48"/>
        <v>161720</v>
      </c>
      <c r="W430" s="80">
        <f t="shared" si="49"/>
        <v>0</v>
      </c>
      <c r="Y430" s="83">
        <f t="shared" si="50"/>
        <v>161720</v>
      </c>
      <c r="Z430" s="83"/>
    </row>
    <row r="431" spans="1:26" s="85" customFormat="1" x14ac:dyDescent="0.55000000000000004">
      <c r="A431" s="53"/>
      <c r="B431" s="23" t="s">
        <v>23</v>
      </c>
      <c r="C431" s="12">
        <v>15749</v>
      </c>
      <c r="D431" s="12">
        <v>0</v>
      </c>
      <c r="E431" s="12">
        <v>0</v>
      </c>
      <c r="F431" s="12">
        <v>39</v>
      </c>
      <c r="G431" s="12">
        <v>1</v>
      </c>
      <c r="H431" s="80">
        <f t="shared" si="44"/>
        <v>39</v>
      </c>
      <c r="I431" s="83">
        <v>130</v>
      </c>
      <c r="J431" s="81">
        <f t="shared" si="45"/>
        <v>5070</v>
      </c>
      <c r="L431" s="12"/>
      <c r="M431" s="12"/>
      <c r="N431" s="12"/>
      <c r="O431" s="12"/>
      <c r="R431" s="80">
        <f t="shared" si="46"/>
        <v>0</v>
      </c>
      <c r="S431" s="80"/>
      <c r="T431" s="81"/>
      <c r="U431" s="80">
        <f t="shared" si="47"/>
        <v>0</v>
      </c>
      <c r="V431" s="81">
        <f t="shared" si="48"/>
        <v>5070</v>
      </c>
      <c r="W431" s="80">
        <f t="shared" si="49"/>
        <v>0</v>
      </c>
      <c r="Y431" s="83">
        <f t="shared" si="50"/>
        <v>5070</v>
      </c>
      <c r="Z431" s="83"/>
    </row>
    <row r="432" spans="1:26" s="85" customFormat="1" x14ac:dyDescent="0.55000000000000004">
      <c r="A432" s="53"/>
      <c r="B432" s="23" t="s">
        <v>23</v>
      </c>
      <c r="C432" s="12">
        <v>15135</v>
      </c>
      <c r="D432" s="12">
        <v>1</v>
      </c>
      <c r="E432" s="12">
        <v>3</v>
      </c>
      <c r="F432" s="12">
        <v>1</v>
      </c>
      <c r="G432" s="12">
        <v>1</v>
      </c>
      <c r="H432" s="80">
        <f t="shared" si="44"/>
        <v>701</v>
      </c>
      <c r="I432" s="83">
        <v>130</v>
      </c>
      <c r="J432" s="81">
        <f t="shared" si="45"/>
        <v>91130</v>
      </c>
      <c r="L432" s="12"/>
      <c r="M432" s="12"/>
      <c r="N432" s="12"/>
      <c r="O432" s="12"/>
      <c r="R432" s="80">
        <f t="shared" si="46"/>
        <v>0</v>
      </c>
      <c r="S432" s="80"/>
      <c r="T432" s="81"/>
      <c r="U432" s="80">
        <f t="shared" si="47"/>
        <v>0</v>
      </c>
      <c r="V432" s="81">
        <f t="shared" si="48"/>
        <v>91130</v>
      </c>
      <c r="W432" s="80">
        <f t="shared" si="49"/>
        <v>0</v>
      </c>
      <c r="Y432" s="83">
        <f t="shared" si="50"/>
        <v>91130</v>
      </c>
      <c r="Z432" s="83"/>
    </row>
    <row r="433" spans="1:26" s="87" customFormat="1" x14ac:dyDescent="0.55000000000000004">
      <c r="A433" s="54"/>
      <c r="B433" s="47"/>
      <c r="C433" s="48"/>
      <c r="D433" s="48"/>
      <c r="E433" s="48"/>
      <c r="F433" s="48"/>
      <c r="G433" s="48"/>
      <c r="H433" s="86"/>
      <c r="I433" s="48"/>
      <c r="J433" s="86"/>
      <c r="L433" s="48"/>
      <c r="M433" s="48"/>
      <c r="N433" s="48"/>
      <c r="O433" s="48"/>
      <c r="R433" s="86"/>
      <c r="S433" s="86"/>
      <c r="T433" s="86"/>
      <c r="U433" s="86"/>
      <c r="V433" s="86"/>
      <c r="W433" s="86"/>
      <c r="Y433" s="48"/>
      <c r="Z433" s="48"/>
    </row>
    <row r="434" spans="1:26" s="85" customFormat="1" x14ac:dyDescent="0.55000000000000004">
      <c r="A434" s="53">
        <v>93</v>
      </c>
      <c r="B434" s="23" t="s">
        <v>23</v>
      </c>
      <c r="C434" s="12">
        <v>15578</v>
      </c>
      <c r="D434" s="12">
        <v>0</v>
      </c>
      <c r="E434" s="12">
        <v>1</v>
      </c>
      <c r="F434" s="12">
        <v>11</v>
      </c>
      <c r="G434" s="12">
        <v>2</v>
      </c>
      <c r="H434" s="80">
        <f t="shared" si="44"/>
        <v>111</v>
      </c>
      <c r="I434" s="83">
        <v>150</v>
      </c>
      <c r="J434" s="81">
        <f t="shared" si="45"/>
        <v>16650</v>
      </c>
      <c r="L434" s="12" t="s">
        <v>160</v>
      </c>
      <c r="M434" s="12" t="s">
        <v>66</v>
      </c>
      <c r="N434" s="12">
        <v>2</v>
      </c>
      <c r="O434" s="12">
        <v>112</v>
      </c>
      <c r="P434" s="81">
        <v>100</v>
      </c>
      <c r="Q434" s="81">
        <v>6800</v>
      </c>
      <c r="R434" s="80">
        <f t="shared" si="46"/>
        <v>761600</v>
      </c>
      <c r="S434" s="80">
        <v>13</v>
      </c>
      <c r="T434" s="81"/>
      <c r="U434" s="80">
        <f t="shared" si="47"/>
        <v>761600</v>
      </c>
      <c r="V434" s="81">
        <f t="shared" si="48"/>
        <v>778250</v>
      </c>
      <c r="W434" s="80">
        <f t="shared" si="49"/>
        <v>778250</v>
      </c>
      <c r="Y434" s="83">
        <f t="shared" si="50"/>
        <v>778250</v>
      </c>
      <c r="Z434" s="83"/>
    </row>
    <row r="435" spans="1:26" s="85" customFormat="1" x14ac:dyDescent="0.55000000000000004">
      <c r="A435" s="53"/>
      <c r="B435" s="23"/>
      <c r="C435" s="12"/>
      <c r="D435" s="12"/>
      <c r="E435" s="12"/>
      <c r="F435" s="12"/>
      <c r="G435" s="12"/>
      <c r="H435" s="80">
        <f t="shared" si="44"/>
        <v>0</v>
      </c>
      <c r="I435" s="83"/>
      <c r="J435" s="81">
        <f t="shared" si="45"/>
        <v>0</v>
      </c>
      <c r="L435" s="12"/>
      <c r="M435" s="12" t="s">
        <v>161</v>
      </c>
      <c r="N435" s="12">
        <v>2</v>
      </c>
      <c r="O435" s="12">
        <v>6</v>
      </c>
      <c r="P435" s="81">
        <v>100</v>
      </c>
      <c r="Q435" s="81">
        <v>6800</v>
      </c>
      <c r="R435" s="80">
        <f t="shared" si="46"/>
        <v>40800</v>
      </c>
      <c r="S435" s="80">
        <v>13</v>
      </c>
      <c r="T435" s="81"/>
      <c r="U435" s="80">
        <f t="shared" si="47"/>
        <v>40800</v>
      </c>
      <c r="V435" s="81">
        <f t="shared" si="48"/>
        <v>40800</v>
      </c>
      <c r="W435" s="80">
        <f t="shared" si="49"/>
        <v>40800</v>
      </c>
      <c r="Y435" s="83">
        <f t="shared" si="50"/>
        <v>40800</v>
      </c>
      <c r="Z435" s="83"/>
    </row>
    <row r="436" spans="1:26" s="85" customFormat="1" x14ac:dyDescent="0.55000000000000004">
      <c r="A436" s="53"/>
      <c r="B436" s="23" t="s">
        <v>23</v>
      </c>
      <c r="C436" s="12">
        <v>15727</v>
      </c>
      <c r="D436" s="12">
        <v>2</v>
      </c>
      <c r="E436" s="12">
        <v>2</v>
      </c>
      <c r="F436" s="12">
        <v>92</v>
      </c>
      <c r="G436" s="12">
        <v>1</v>
      </c>
      <c r="H436" s="80">
        <f t="shared" si="44"/>
        <v>1092</v>
      </c>
      <c r="I436" s="83">
        <v>100</v>
      </c>
      <c r="J436" s="81">
        <f t="shared" si="45"/>
        <v>109200</v>
      </c>
      <c r="L436" s="12"/>
      <c r="M436" s="12"/>
      <c r="N436" s="12"/>
      <c r="O436" s="12"/>
      <c r="R436" s="80">
        <f t="shared" si="46"/>
        <v>0</v>
      </c>
      <c r="S436" s="80"/>
      <c r="T436" s="81"/>
      <c r="U436" s="80">
        <f t="shared" si="47"/>
        <v>0</v>
      </c>
      <c r="V436" s="81">
        <f t="shared" si="48"/>
        <v>109200</v>
      </c>
      <c r="W436" s="80">
        <f t="shared" si="49"/>
        <v>0</v>
      </c>
      <c r="Y436" s="83">
        <f t="shared" si="50"/>
        <v>109200</v>
      </c>
      <c r="Z436" s="83"/>
    </row>
    <row r="437" spans="1:26" s="85" customFormat="1" x14ac:dyDescent="0.55000000000000004">
      <c r="A437" s="53"/>
      <c r="B437" s="23" t="s">
        <v>23</v>
      </c>
      <c r="C437" s="12">
        <v>15056</v>
      </c>
      <c r="D437" s="12">
        <v>0</v>
      </c>
      <c r="E437" s="12">
        <v>3</v>
      </c>
      <c r="F437" s="12">
        <v>80</v>
      </c>
      <c r="G437" s="12">
        <v>1</v>
      </c>
      <c r="H437" s="80">
        <f t="shared" si="44"/>
        <v>380</v>
      </c>
      <c r="I437" s="83">
        <v>150</v>
      </c>
      <c r="J437" s="81">
        <f t="shared" si="45"/>
        <v>57000</v>
      </c>
      <c r="L437" s="12"/>
      <c r="M437" s="12"/>
      <c r="N437" s="12"/>
      <c r="O437" s="12"/>
      <c r="R437" s="80">
        <f t="shared" si="46"/>
        <v>0</v>
      </c>
      <c r="S437" s="80"/>
      <c r="T437" s="81"/>
      <c r="U437" s="80">
        <f t="shared" si="47"/>
        <v>0</v>
      </c>
      <c r="V437" s="81">
        <f t="shared" si="48"/>
        <v>57000</v>
      </c>
      <c r="W437" s="80">
        <f t="shared" si="49"/>
        <v>0</v>
      </c>
      <c r="Y437" s="83">
        <f t="shared" si="50"/>
        <v>57000</v>
      </c>
      <c r="Z437" s="83"/>
    </row>
    <row r="438" spans="1:26" s="87" customFormat="1" x14ac:dyDescent="0.55000000000000004">
      <c r="A438" s="54"/>
      <c r="B438" s="47"/>
      <c r="C438" s="48"/>
      <c r="D438" s="48"/>
      <c r="E438" s="48"/>
      <c r="F438" s="48"/>
      <c r="G438" s="48"/>
      <c r="H438" s="86"/>
      <c r="I438" s="48"/>
      <c r="J438" s="86"/>
      <c r="L438" s="48"/>
      <c r="M438" s="48"/>
      <c r="N438" s="48"/>
      <c r="O438" s="48"/>
      <c r="R438" s="86"/>
      <c r="S438" s="86"/>
      <c r="T438" s="86"/>
      <c r="U438" s="86"/>
      <c r="V438" s="86"/>
      <c r="W438" s="86"/>
      <c r="Y438" s="48"/>
      <c r="Z438" s="48"/>
    </row>
    <row r="439" spans="1:26" s="85" customFormat="1" x14ac:dyDescent="0.55000000000000004">
      <c r="A439" s="53">
        <v>94</v>
      </c>
      <c r="B439" s="23" t="s">
        <v>23</v>
      </c>
      <c r="C439" s="12">
        <v>15392</v>
      </c>
      <c r="D439" s="12">
        <v>7</v>
      </c>
      <c r="E439" s="12">
        <v>3</v>
      </c>
      <c r="F439" s="12">
        <v>36</v>
      </c>
      <c r="G439" s="12">
        <v>1</v>
      </c>
      <c r="H439" s="80">
        <f t="shared" si="44"/>
        <v>3136</v>
      </c>
      <c r="I439" s="83">
        <v>100</v>
      </c>
      <c r="J439" s="81">
        <f t="shared" si="45"/>
        <v>313600</v>
      </c>
      <c r="L439" s="12"/>
      <c r="M439" s="12"/>
      <c r="N439" s="12"/>
      <c r="O439" s="12"/>
      <c r="R439" s="80">
        <f t="shared" si="46"/>
        <v>0</v>
      </c>
      <c r="S439" s="80"/>
      <c r="T439" s="81"/>
      <c r="U439" s="80">
        <f t="shared" si="47"/>
        <v>0</v>
      </c>
      <c r="V439" s="81">
        <f t="shared" si="48"/>
        <v>313600</v>
      </c>
      <c r="W439" s="80">
        <f t="shared" si="49"/>
        <v>0</v>
      </c>
      <c r="Y439" s="83">
        <f t="shared" si="50"/>
        <v>313600</v>
      </c>
      <c r="Z439" s="83"/>
    </row>
    <row r="440" spans="1:26" s="87" customFormat="1" x14ac:dyDescent="0.55000000000000004">
      <c r="A440" s="54"/>
      <c r="B440" s="47"/>
      <c r="C440" s="48"/>
      <c r="D440" s="48"/>
      <c r="E440" s="48"/>
      <c r="F440" s="48"/>
      <c r="G440" s="48"/>
      <c r="H440" s="86"/>
      <c r="I440" s="48"/>
      <c r="J440" s="86"/>
      <c r="L440" s="48"/>
      <c r="M440" s="48"/>
      <c r="N440" s="48"/>
      <c r="O440" s="48"/>
      <c r="R440" s="86"/>
      <c r="S440" s="86"/>
      <c r="T440" s="86"/>
      <c r="U440" s="86"/>
      <c r="V440" s="86"/>
      <c r="W440" s="86"/>
      <c r="Y440" s="48"/>
      <c r="Z440" s="48"/>
    </row>
    <row r="441" spans="1:26" s="85" customFormat="1" x14ac:dyDescent="0.55000000000000004">
      <c r="A441" s="53">
        <v>95</v>
      </c>
      <c r="B441" s="23" t="s">
        <v>23</v>
      </c>
      <c r="C441" s="12">
        <v>15859</v>
      </c>
      <c r="D441" s="12">
        <v>1</v>
      </c>
      <c r="E441" s="12">
        <v>3</v>
      </c>
      <c r="F441" s="12">
        <v>62</v>
      </c>
      <c r="G441" s="12">
        <v>1</v>
      </c>
      <c r="H441" s="80">
        <f t="shared" si="44"/>
        <v>762</v>
      </c>
      <c r="I441" s="83">
        <v>150</v>
      </c>
      <c r="J441" s="81">
        <f t="shared" si="45"/>
        <v>114300</v>
      </c>
      <c r="L441" s="12"/>
      <c r="M441" s="12"/>
      <c r="N441" s="12"/>
      <c r="O441" s="12"/>
      <c r="R441" s="80">
        <f t="shared" si="46"/>
        <v>0</v>
      </c>
      <c r="S441" s="80"/>
      <c r="T441" s="81"/>
      <c r="U441" s="80">
        <f t="shared" si="47"/>
        <v>0</v>
      </c>
      <c r="V441" s="81">
        <f t="shared" si="48"/>
        <v>114300</v>
      </c>
      <c r="W441" s="80">
        <f t="shared" si="49"/>
        <v>0</v>
      </c>
      <c r="Y441" s="83">
        <f t="shared" si="50"/>
        <v>114300</v>
      </c>
      <c r="Z441" s="83"/>
    </row>
    <row r="442" spans="1:26" s="87" customFormat="1" x14ac:dyDescent="0.55000000000000004">
      <c r="A442" s="54"/>
      <c r="B442" s="47"/>
      <c r="C442" s="48"/>
      <c r="D442" s="48"/>
      <c r="E442" s="48"/>
      <c r="F442" s="48"/>
      <c r="G442" s="48"/>
      <c r="H442" s="86"/>
      <c r="I442" s="48"/>
      <c r="J442" s="86"/>
      <c r="L442" s="48"/>
      <c r="M442" s="48"/>
      <c r="N442" s="48"/>
      <c r="O442" s="48"/>
      <c r="R442" s="86"/>
      <c r="S442" s="86"/>
      <c r="T442" s="86"/>
      <c r="U442" s="86"/>
      <c r="V442" s="86"/>
      <c r="W442" s="86"/>
      <c r="Y442" s="48"/>
      <c r="Z442" s="48"/>
    </row>
    <row r="443" spans="1:26" s="85" customFormat="1" x14ac:dyDescent="0.55000000000000004">
      <c r="A443" s="53">
        <v>96</v>
      </c>
      <c r="B443" s="23" t="s">
        <v>23</v>
      </c>
      <c r="C443" s="12">
        <v>15874</v>
      </c>
      <c r="D443" s="12">
        <v>1</v>
      </c>
      <c r="E443" s="12">
        <v>1</v>
      </c>
      <c r="F443" s="12">
        <v>16</v>
      </c>
      <c r="G443" s="12">
        <v>1</v>
      </c>
      <c r="H443" s="80">
        <f t="shared" si="44"/>
        <v>516</v>
      </c>
      <c r="I443" s="83">
        <v>100</v>
      </c>
      <c r="J443" s="81">
        <f t="shared" si="45"/>
        <v>51600</v>
      </c>
      <c r="L443" s="12"/>
      <c r="M443" s="12"/>
      <c r="N443" s="12"/>
      <c r="O443" s="12"/>
      <c r="R443" s="80">
        <f t="shared" si="46"/>
        <v>0</v>
      </c>
      <c r="S443" s="80"/>
      <c r="T443" s="81"/>
      <c r="U443" s="80">
        <f t="shared" si="47"/>
        <v>0</v>
      </c>
      <c r="V443" s="81">
        <f t="shared" si="48"/>
        <v>51600</v>
      </c>
      <c r="W443" s="80">
        <f t="shared" si="49"/>
        <v>0</v>
      </c>
      <c r="Y443" s="83">
        <f t="shared" si="50"/>
        <v>51600</v>
      </c>
      <c r="Z443" s="83"/>
    </row>
    <row r="444" spans="1:26" s="87" customFormat="1" x14ac:dyDescent="0.55000000000000004">
      <c r="A444" s="54"/>
      <c r="B444" s="47"/>
      <c r="C444" s="48"/>
      <c r="D444" s="48"/>
      <c r="E444" s="48"/>
      <c r="F444" s="48"/>
      <c r="G444" s="48"/>
      <c r="H444" s="86"/>
      <c r="I444" s="48"/>
      <c r="J444" s="86"/>
      <c r="L444" s="48"/>
      <c r="M444" s="48"/>
      <c r="N444" s="48"/>
      <c r="O444" s="48"/>
      <c r="R444" s="86"/>
      <c r="S444" s="86"/>
      <c r="T444" s="86"/>
      <c r="U444" s="86"/>
      <c r="V444" s="86"/>
      <c r="W444" s="86"/>
      <c r="Y444" s="48"/>
      <c r="Z444" s="48"/>
    </row>
    <row r="445" spans="1:26" s="85" customFormat="1" x14ac:dyDescent="0.55000000000000004">
      <c r="A445" s="53">
        <v>97</v>
      </c>
      <c r="B445" s="23" t="s">
        <v>23</v>
      </c>
      <c r="C445" s="12">
        <v>15789</v>
      </c>
      <c r="D445" s="12">
        <v>1</v>
      </c>
      <c r="E445" s="12">
        <v>0</v>
      </c>
      <c r="F445" s="12">
        <v>82</v>
      </c>
      <c r="G445" s="12">
        <v>1</v>
      </c>
      <c r="H445" s="80">
        <f t="shared" si="44"/>
        <v>482</v>
      </c>
      <c r="I445" s="83">
        <v>100</v>
      </c>
      <c r="J445" s="81">
        <f t="shared" si="45"/>
        <v>48200</v>
      </c>
      <c r="L445" s="12"/>
      <c r="M445" s="12"/>
      <c r="N445" s="12"/>
      <c r="O445" s="12"/>
      <c r="R445" s="80">
        <f t="shared" si="46"/>
        <v>0</v>
      </c>
      <c r="S445" s="80"/>
      <c r="T445" s="81"/>
      <c r="U445" s="80">
        <f t="shared" si="47"/>
        <v>0</v>
      </c>
      <c r="V445" s="81">
        <f t="shared" si="48"/>
        <v>48200</v>
      </c>
      <c r="W445" s="80">
        <f t="shared" si="49"/>
        <v>0</v>
      </c>
      <c r="Y445" s="83">
        <f t="shared" si="50"/>
        <v>48200</v>
      </c>
      <c r="Z445" s="83"/>
    </row>
    <row r="446" spans="1:26" s="87" customFormat="1" x14ac:dyDescent="0.55000000000000004">
      <c r="A446" s="54"/>
      <c r="B446" s="47"/>
      <c r="C446" s="48"/>
      <c r="D446" s="48"/>
      <c r="E446" s="48"/>
      <c r="F446" s="48"/>
      <c r="G446" s="48"/>
      <c r="H446" s="86"/>
      <c r="I446" s="48"/>
      <c r="J446" s="86"/>
      <c r="L446" s="48"/>
      <c r="M446" s="48"/>
      <c r="N446" s="48"/>
      <c r="O446" s="48"/>
      <c r="R446" s="86"/>
      <c r="S446" s="86"/>
      <c r="T446" s="86"/>
      <c r="U446" s="86"/>
      <c r="V446" s="86"/>
      <c r="W446" s="86"/>
      <c r="Y446" s="48"/>
      <c r="Z446" s="48"/>
    </row>
    <row r="447" spans="1:26" s="85" customFormat="1" x14ac:dyDescent="0.55000000000000004">
      <c r="A447" s="53">
        <v>98</v>
      </c>
      <c r="B447" s="23" t="s">
        <v>23</v>
      </c>
      <c r="C447" s="12">
        <v>14848</v>
      </c>
      <c r="D447" s="12">
        <v>1</v>
      </c>
      <c r="E447" s="12">
        <v>1</v>
      </c>
      <c r="F447" s="12">
        <v>34</v>
      </c>
      <c r="G447" s="12">
        <v>2</v>
      </c>
      <c r="H447" s="80">
        <f t="shared" si="44"/>
        <v>534</v>
      </c>
      <c r="I447" s="83">
        <v>130</v>
      </c>
      <c r="J447" s="81">
        <f t="shared" si="45"/>
        <v>69420</v>
      </c>
      <c r="L447" s="12" t="s">
        <v>160</v>
      </c>
      <c r="M447" s="12" t="s">
        <v>161</v>
      </c>
      <c r="N447" s="12">
        <v>2</v>
      </c>
      <c r="O447" s="12">
        <v>72</v>
      </c>
      <c r="P447" s="81">
        <v>100</v>
      </c>
      <c r="Q447" s="81">
        <v>6800</v>
      </c>
      <c r="R447" s="80">
        <f t="shared" si="46"/>
        <v>489600</v>
      </c>
      <c r="S447" s="80">
        <v>20</v>
      </c>
      <c r="T447" s="81"/>
      <c r="U447" s="80">
        <f t="shared" si="47"/>
        <v>489600</v>
      </c>
      <c r="V447" s="81">
        <f t="shared" si="48"/>
        <v>559020</v>
      </c>
      <c r="W447" s="80">
        <f t="shared" si="49"/>
        <v>559020</v>
      </c>
      <c r="Y447" s="83">
        <f t="shared" si="50"/>
        <v>559020</v>
      </c>
      <c r="Z447" s="83"/>
    </row>
    <row r="448" spans="1:26" s="85" customFormat="1" x14ac:dyDescent="0.55000000000000004">
      <c r="A448" s="53"/>
      <c r="B448" s="23" t="s">
        <v>23</v>
      </c>
      <c r="C448" s="12">
        <v>15765</v>
      </c>
      <c r="D448" s="12">
        <v>1</v>
      </c>
      <c r="E448" s="12">
        <v>0</v>
      </c>
      <c r="F448" s="12">
        <v>6</v>
      </c>
      <c r="G448" s="12">
        <v>1</v>
      </c>
      <c r="H448" s="80">
        <f t="shared" si="44"/>
        <v>406</v>
      </c>
      <c r="I448" s="83">
        <v>100</v>
      </c>
      <c r="J448" s="81">
        <f t="shared" si="45"/>
        <v>40600</v>
      </c>
      <c r="L448" s="12"/>
      <c r="M448" s="12"/>
      <c r="N448" s="12"/>
      <c r="O448" s="12"/>
      <c r="R448" s="80">
        <f t="shared" si="46"/>
        <v>0</v>
      </c>
      <c r="S448" s="80"/>
      <c r="T448" s="81"/>
      <c r="U448" s="80">
        <f t="shared" si="47"/>
        <v>0</v>
      </c>
      <c r="V448" s="81">
        <f t="shared" si="48"/>
        <v>40600</v>
      </c>
      <c r="W448" s="80">
        <f t="shared" si="49"/>
        <v>0</v>
      </c>
      <c r="Y448" s="83">
        <f t="shared" si="50"/>
        <v>40600</v>
      </c>
      <c r="Z448" s="83"/>
    </row>
    <row r="449" spans="1:26" s="87" customFormat="1" x14ac:dyDescent="0.55000000000000004">
      <c r="A449" s="54"/>
      <c r="B449" s="47"/>
      <c r="C449" s="48"/>
      <c r="D449" s="48"/>
      <c r="E449" s="48"/>
      <c r="F449" s="48"/>
      <c r="G449" s="48"/>
      <c r="H449" s="86"/>
      <c r="I449" s="48"/>
      <c r="J449" s="86"/>
      <c r="L449" s="48"/>
      <c r="M449" s="48"/>
      <c r="N449" s="48"/>
      <c r="O449" s="48"/>
      <c r="R449" s="86"/>
      <c r="S449" s="86"/>
      <c r="T449" s="86"/>
      <c r="U449" s="86"/>
      <c r="V449" s="86"/>
      <c r="W449" s="86"/>
      <c r="Y449" s="48"/>
      <c r="Z449" s="48"/>
    </row>
    <row r="450" spans="1:26" s="85" customFormat="1" x14ac:dyDescent="0.55000000000000004">
      <c r="A450" s="53">
        <v>99</v>
      </c>
      <c r="B450" s="23" t="s">
        <v>23</v>
      </c>
      <c r="C450" s="12">
        <v>15885</v>
      </c>
      <c r="D450" s="12">
        <v>4</v>
      </c>
      <c r="E450" s="12">
        <v>1</v>
      </c>
      <c r="F450" s="12">
        <v>52</v>
      </c>
      <c r="G450" s="12">
        <v>1</v>
      </c>
      <c r="H450" s="80">
        <f t="shared" si="44"/>
        <v>1752</v>
      </c>
      <c r="I450" s="83">
        <v>100</v>
      </c>
      <c r="J450" s="81">
        <f t="shared" si="45"/>
        <v>175200</v>
      </c>
      <c r="L450" s="12"/>
      <c r="M450" s="12"/>
      <c r="N450" s="12"/>
      <c r="O450" s="12"/>
      <c r="R450" s="80">
        <f t="shared" si="46"/>
        <v>0</v>
      </c>
      <c r="S450" s="80"/>
      <c r="T450" s="81"/>
      <c r="U450" s="80">
        <f t="shared" si="47"/>
        <v>0</v>
      </c>
      <c r="V450" s="81">
        <f t="shared" si="48"/>
        <v>175200</v>
      </c>
      <c r="W450" s="80">
        <f t="shared" si="49"/>
        <v>0</v>
      </c>
      <c r="Y450" s="83">
        <f t="shared" si="50"/>
        <v>175200</v>
      </c>
      <c r="Z450" s="83"/>
    </row>
    <row r="451" spans="1:26" s="87" customFormat="1" x14ac:dyDescent="0.55000000000000004">
      <c r="A451" s="54"/>
      <c r="B451" s="47"/>
      <c r="C451" s="48"/>
      <c r="D451" s="48"/>
      <c r="E451" s="48"/>
      <c r="F451" s="48"/>
      <c r="G451" s="48"/>
      <c r="H451" s="86"/>
      <c r="I451" s="48"/>
      <c r="J451" s="86"/>
      <c r="L451" s="48"/>
      <c r="M451" s="48"/>
      <c r="N451" s="48"/>
      <c r="O451" s="48"/>
      <c r="R451" s="86"/>
      <c r="S451" s="86"/>
      <c r="T451" s="86"/>
      <c r="U451" s="86"/>
      <c r="V451" s="86"/>
      <c r="W451" s="86"/>
      <c r="Y451" s="48"/>
      <c r="Z451" s="48"/>
    </row>
    <row r="452" spans="1:26" s="85" customFormat="1" x14ac:dyDescent="0.55000000000000004">
      <c r="A452" s="53">
        <v>100</v>
      </c>
      <c r="B452" s="23" t="s">
        <v>23</v>
      </c>
      <c r="C452" s="12">
        <v>15078</v>
      </c>
      <c r="D452" s="12">
        <v>1</v>
      </c>
      <c r="E452" s="12">
        <v>0</v>
      </c>
      <c r="F452" s="12">
        <v>94</v>
      </c>
      <c r="G452" s="12">
        <v>2</v>
      </c>
      <c r="H452" s="80">
        <f t="shared" si="44"/>
        <v>494</v>
      </c>
      <c r="I452" s="83">
        <v>130</v>
      </c>
      <c r="J452" s="81">
        <f t="shared" si="45"/>
        <v>64220</v>
      </c>
      <c r="L452" s="12" t="s">
        <v>160</v>
      </c>
      <c r="M452" s="12" t="s">
        <v>66</v>
      </c>
      <c r="N452" s="12">
        <v>2</v>
      </c>
      <c r="O452" s="12">
        <v>63</v>
      </c>
      <c r="P452" s="81">
        <v>100</v>
      </c>
      <c r="Q452" s="81">
        <v>6800</v>
      </c>
      <c r="R452" s="80">
        <f t="shared" si="46"/>
        <v>428400</v>
      </c>
      <c r="S452" s="80">
        <v>9</v>
      </c>
      <c r="T452" s="81"/>
      <c r="U452" s="80">
        <f t="shared" si="47"/>
        <v>428400</v>
      </c>
      <c r="V452" s="81">
        <f t="shared" si="48"/>
        <v>492620</v>
      </c>
      <c r="W452" s="80">
        <f t="shared" si="49"/>
        <v>492620</v>
      </c>
      <c r="Y452" s="83">
        <f t="shared" si="50"/>
        <v>492620</v>
      </c>
      <c r="Z452" s="83"/>
    </row>
    <row r="453" spans="1:26" s="85" customFormat="1" x14ac:dyDescent="0.55000000000000004">
      <c r="A453" s="53"/>
      <c r="B453" s="23"/>
      <c r="C453" s="12"/>
      <c r="D453" s="12"/>
      <c r="E453" s="12"/>
      <c r="F453" s="12"/>
      <c r="G453" s="12"/>
      <c r="H453" s="80">
        <f t="shared" si="44"/>
        <v>0</v>
      </c>
      <c r="I453" s="83"/>
      <c r="J453" s="81">
        <f t="shared" si="45"/>
        <v>0</v>
      </c>
      <c r="L453" s="12"/>
      <c r="M453" s="12" t="s">
        <v>161</v>
      </c>
      <c r="N453" s="12">
        <v>2</v>
      </c>
      <c r="O453" s="12">
        <v>7.48</v>
      </c>
      <c r="P453" s="81">
        <v>100</v>
      </c>
      <c r="Q453" s="81">
        <v>6800</v>
      </c>
      <c r="R453" s="80">
        <f t="shared" si="46"/>
        <v>50864</v>
      </c>
      <c r="S453" s="80">
        <v>4</v>
      </c>
      <c r="T453" s="81"/>
      <c r="U453" s="80">
        <f t="shared" si="47"/>
        <v>50864</v>
      </c>
      <c r="V453" s="81">
        <f t="shared" si="48"/>
        <v>50864</v>
      </c>
      <c r="W453" s="80">
        <f t="shared" si="49"/>
        <v>50864</v>
      </c>
      <c r="Y453" s="83">
        <f t="shared" si="50"/>
        <v>50864</v>
      </c>
      <c r="Z453" s="83"/>
    </row>
    <row r="454" spans="1:26" s="85" customFormat="1" x14ac:dyDescent="0.55000000000000004">
      <c r="A454" s="53"/>
      <c r="B454" s="23" t="s">
        <v>23</v>
      </c>
      <c r="C454" s="12">
        <v>15143</v>
      </c>
      <c r="D454" s="12">
        <v>0</v>
      </c>
      <c r="E454" s="12">
        <v>2</v>
      </c>
      <c r="F454" s="12">
        <v>0</v>
      </c>
      <c r="G454" s="12">
        <v>2</v>
      </c>
      <c r="H454" s="80">
        <f t="shared" si="44"/>
        <v>200</v>
      </c>
      <c r="I454" s="83">
        <v>150</v>
      </c>
      <c r="J454" s="81">
        <f t="shared" si="45"/>
        <v>30000</v>
      </c>
      <c r="L454" s="12"/>
      <c r="M454" s="12"/>
      <c r="N454" s="12"/>
      <c r="O454" s="12"/>
      <c r="R454" s="80">
        <f t="shared" si="46"/>
        <v>0</v>
      </c>
      <c r="S454" s="80"/>
      <c r="T454" s="81"/>
      <c r="U454" s="80">
        <f t="shared" si="47"/>
        <v>0</v>
      </c>
      <c r="V454" s="81">
        <f t="shared" si="48"/>
        <v>30000</v>
      </c>
      <c r="W454" s="80">
        <f t="shared" si="49"/>
        <v>0</v>
      </c>
      <c r="Y454" s="83">
        <f t="shared" si="50"/>
        <v>30000</v>
      </c>
      <c r="Z454" s="83"/>
    </row>
    <row r="455" spans="1:26" s="87" customFormat="1" x14ac:dyDescent="0.55000000000000004">
      <c r="A455" s="54"/>
      <c r="B455" s="47"/>
      <c r="C455" s="48"/>
      <c r="D455" s="48"/>
      <c r="E455" s="48"/>
      <c r="F455" s="48"/>
      <c r="G455" s="48"/>
      <c r="H455" s="86"/>
      <c r="I455" s="48"/>
      <c r="J455" s="86"/>
      <c r="L455" s="48"/>
      <c r="M455" s="48"/>
      <c r="N455" s="48"/>
      <c r="O455" s="48"/>
      <c r="R455" s="86"/>
      <c r="S455" s="86"/>
      <c r="T455" s="86"/>
      <c r="U455" s="86"/>
      <c r="V455" s="86"/>
      <c r="W455" s="86"/>
      <c r="Y455" s="48"/>
      <c r="Z455" s="48"/>
    </row>
    <row r="456" spans="1:26" s="85" customFormat="1" x14ac:dyDescent="0.55000000000000004">
      <c r="A456" s="53">
        <v>101</v>
      </c>
      <c r="B456" s="23" t="s">
        <v>23</v>
      </c>
      <c r="C456" s="12">
        <v>15038</v>
      </c>
      <c r="D456" s="12">
        <v>1</v>
      </c>
      <c r="E456" s="12">
        <v>2</v>
      </c>
      <c r="F456" s="12">
        <v>90</v>
      </c>
      <c r="G456" s="12">
        <v>2</v>
      </c>
      <c r="H456" s="80">
        <f t="shared" si="44"/>
        <v>690</v>
      </c>
      <c r="I456" s="83">
        <v>130</v>
      </c>
      <c r="J456" s="81">
        <f t="shared" si="45"/>
        <v>89700</v>
      </c>
      <c r="L456" s="12" t="s">
        <v>160</v>
      </c>
      <c r="M456" s="12" t="s">
        <v>66</v>
      </c>
      <c r="N456" s="12">
        <v>2</v>
      </c>
      <c r="O456" s="12">
        <v>180</v>
      </c>
      <c r="P456" s="81">
        <v>100</v>
      </c>
      <c r="Q456" s="81">
        <v>6800</v>
      </c>
      <c r="R456" s="80">
        <f t="shared" si="46"/>
        <v>1224000</v>
      </c>
      <c r="S456" s="80">
        <v>32</v>
      </c>
      <c r="T456" s="81"/>
      <c r="U456" s="80">
        <f t="shared" si="47"/>
        <v>1224000</v>
      </c>
      <c r="V456" s="81">
        <f t="shared" si="48"/>
        <v>1313700</v>
      </c>
      <c r="W456" s="80">
        <f t="shared" si="49"/>
        <v>1313700</v>
      </c>
      <c r="Y456" s="83">
        <f t="shared" si="50"/>
        <v>1313700</v>
      </c>
      <c r="Z456" s="83"/>
    </row>
    <row r="457" spans="1:26" s="85" customFormat="1" x14ac:dyDescent="0.55000000000000004">
      <c r="A457" s="53"/>
      <c r="B457" s="23"/>
      <c r="C457" s="12"/>
      <c r="D457" s="12"/>
      <c r="E457" s="12"/>
      <c r="F457" s="12"/>
      <c r="G457" s="12"/>
      <c r="H457" s="80">
        <f t="shared" si="44"/>
        <v>0</v>
      </c>
      <c r="I457" s="83"/>
      <c r="J457" s="81">
        <f t="shared" si="45"/>
        <v>0</v>
      </c>
      <c r="L457" s="12"/>
      <c r="M457" s="12" t="s">
        <v>161</v>
      </c>
      <c r="N457" s="12">
        <v>2</v>
      </c>
      <c r="O457" s="12">
        <v>8</v>
      </c>
      <c r="P457" s="81">
        <v>100</v>
      </c>
      <c r="Q457" s="81">
        <v>6800</v>
      </c>
      <c r="R457" s="80">
        <f t="shared" si="46"/>
        <v>54400</v>
      </c>
      <c r="S457" s="80">
        <v>32</v>
      </c>
      <c r="T457" s="81"/>
      <c r="U457" s="80">
        <f t="shared" si="47"/>
        <v>54400</v>
      </c>
      <c r="V457" s="81">
        <f t="shared" si="48"/>
        <v>54400</v>
      </c>
      <c r="W457" s="80">
        <f t="shared" si="49"/>
        <v>54400</v>
      </c>
      <c r="Y457" s="83">
        <f t="shared" si="50"/>
        <v>54400</v>
      </c>
      <c r="Z457" s="83"/>
    </row>
    <row r="458" spans="1:26" s="85" customFormat="1" x14ac:dyDescent="0.55000000000000004">
      <c r="A458" s="53"/>
      <c r="B458" s="23" t="s">
        <v>23</v>
      </c>
      <c r="C458" s="12">
        <v>15948</v>
      </c>
      <c r="D458" s="12">
        <v>8</v>
      </c>
      <c r="E458" s="12">
        <v>2</v>
      </c>
      <c r="F458" s="12">
        <v>58</v>
      </c>
      <c r="G458" s="12">
        <v>1</v>
      </c>
      <c r="H458" s="80">
        <f t="shared" si="44"/>
        <v>3458</v>
      </c>
      <c r="I458" s="83">
        <v>100</v>
      </c>
      <c r="J458" s="81">
        <f t="shared" si="45"/>
        <v>345800</v>
      </c>
      <c r="L458" s="12"/>
      <c r="M458" s="12"/>
      <c r="N458" s="12"/>
      <c r="O458" s="12"/>
      <c r="R458" s="80">
        <f t="shared" si="46"/>
        <v>0</v>
      </c>
      <c r="S458" s="80"/>
      <c r="T458" s="81"/>
      <c r="U458" s="80">
        <f t="shared" si="47"/>
        <v>0</v>
      </c>
      <c r="V458" s="81">
        <f t="shared" si="48"/>
        <v>345800</v>
      </c>
      <c r="W458" s="80">
        <f t="shared" si="49"/>
        <v>0</v>
      </c>
      <c r="Y458" s="83">
        <f t="shared" si="50"/>
        <v>345800</v>
      </c>
      <c r="Z458" s="83"/>
    </row>
    <row r="459" spans="1:26" s="87" customFormat="1" x14ac:dyDescent="0.55000000000000004">
      <c r="A459" s="54"/>
      <c r="B459" s="47"/>
      <c r="C459" s="48"/>
      <c r="D459" s="48"/>
      <c r="E459" s="48"/>
      <c r="F459" s="48"/>
      <c r="G459" s="48"/>
      <c r="H459" s="86"/>
      <c r="I459" s="48"/>
      <c r="J459" s="86"/>
      <c r="L459" s="48"/>
      <c r="M459" s="48"/>
      <c r="N459" s="48"/>
      <c r="O459" s="48"/>
      <c r="R459" s="86"/>
      <c r="S459" s="86"/>
      <c r="T459" s="86"/>
      <c r="U459" s="86"/>
      <c r="V459" s="86"/>
      <c r="W459" s="86"/>
      <c r="Y459" s="48"/>
      <c r="Z459" s="48"/>
    </row>
    <row r="460" spans="1:26" s="85" customFormat="1" x14ac:dyDescent="0.55000000000000004">
      <c r="A460" s="53">
        <v>102</v>
      </c>
      <c r="B460" s="23" t="s">
        <v>23</v>
      </c>
      <c r="C460" s="12">
        <v>15818</v>
      </c>
      <c r="D460" s="12">
        <v>2</v>
      </c>
      <c r="E460" s="12">
        <v>0</v>
      </c>
      <c r="F460" s="12">
        <v>73</v>
      </c>
      <c r="G460" s="12">
        <v>1</v>
      </c>
      <c r="H460" s="80">
        <f t="shared" ref="H460:H521" si="51">+(D460*400)+(E460*100)+F460</f>
        <v>873</v>
      </c>
      <c r="I460" s="83">
        <v>100</v>
      </c>
      <c r="J460" s="81">
        <f t="shared" ref="J460:J521" si="52">H460*I460</f>
        <v>87300</v>
      </c>
      <c r="L460" s="12"/>
      <c r="M460" s="12"/>
      <c r="N460" s="12"/>
      <c r="O460" s="12"/>
      <c r="R460" s="80">
        <f t="shared" ref="R460:R521" si="53">O460*Q460</f>
        <v>0</v>
      </c>
      <c r="S460" s="80"/>
      <c r="T460" s="81"/>
      <c r="U460" s="80">
        <f t="shared" ref="U460:U521" si="54">R460*(100-T460)/100</f>
        <v>0</v>
      </c>
      <c r="V460" s="81">
        <f t="shared" ref="V460:V521" si="55">J460+U460</f>
        <v>87300</v>
      </c>
      <c r="W460" s="80">
        <f t="shared" ref="W460:W521" si="56">V460*P460/100</f>
        <v>0</v>
      </c>
      <c r="Y460" s="83">
        <f t="shared" ref="Y460:Y521" si="57">J460+U460</f>
        <v>87300</v>
      </c>
      <c r="Z460" s="83"/>
    </row>
    <row r="461" spans="1:26" s="85" customFormat="1" x14ac:dyDescent="0.55000000000000004">
      <c r="A461" s="53"/>
      <c r="B461" s="23" t="s">
        <v>23</v>
      </c>
      <c r="C461" s="12">
        <v>15882</v>
      </c>
      <c r="D461" s="12">
        <v>3</v>
      </c>
      <c r="E461" s="12">
        <v>2</v>
      </c>
      <c r="F461" s="12">
        <v>91</v>
      </c>
      <c r="G461" s="12">
        <v>1</v>
      </c>
      <c r="H461" s="80">
        <f t="shared" si="51"/>
        <v>1491</v>
      </c>
      <c r="I461" s="83">
        <v>100</v>
      </c>
      <c r="J461" s="81">
        <f t="shared" si="52"/>
        <v>149100</v>
      </c>
      <c r="L461" s="12"/>
      <c r="M461" s="12"/>
      <c r="N461" s="12"/>
      <c r="O461" s="12"/>
      <c r="R461" s="80">
        <f t="shared" si="53"/>
        <v>0</v>
      </c>
      <c r="S461" s="80"/>
      <c r="T461" s="81"/>
      <c r="U461" s="80">
        <f t="shared" si="54"/>
        <v>0</v>
      </c>
      <c r="V461" s="81">
        <f t="shared" si="55"/>
        <v>149100</v>
      </c>
      <c r="W461" s="80">
        <f t="shared" si="56"/>
        <v>0</v>
      </c>
      <c r="Y461" s="83">
        <f t="shared" si="57"/>
        <v>149100</v>
      </c>
      <c r="Z461" s="83"/>
    </row>
    <row r="462" spans="1:26" s="85" customFormat="1" x14ac:dyDescent="0.55000000000000004">
      <c r="A462" s="53"/>
      <c r="B462" s="23" t="s">
        <v>23</v>
      </c>
      <c r="C462" s="12">
        <v>15884</v>
      </c>
      <c r="D462" s="12">
        <v>4</v>
      </c>
      <c r="E462" s="12">
        <v>2</v>
      </c>
      <c r="F462" s="12">
        <v>93</v>
      </c>
      <c r="G462" s="12">
        <v>1</v>
      </c>
      <c r="H462" s="80">
        <f t="shared" si="51"/>
        <v>1893</v>
      </c>
      <c r="I462" s="83">
        <v>100</v>
      </c>
      <c r="J462" s="81">
        <f t="shared" si="52"/>
        <v>189300</v>
      </c>
      <c r="L462" s="12"/>
      <c r="M462" s="12"/>
      <c r="N462" s="12"/>
      <c r="O462" s="12"/>
      <c r="R462" s="80">
        <f t="shared" si="53"/>
        <v>0</v>
      </c>
      <c r="S462" s="80"/>
      <c r="T462" s="81"/>
      <c r="U462" s="80">
        <f t="shared" si="54"/>
        <v>0</v>
      </c>
      <c r="V462" s="81">
        <f t="shared" si="55"/>
        <v>189300</v>
      </c>
      <c r="W462" s="80">
        <f t="shared" si="56"/>
        <v>0</v>
      </c>
      <c r="Y462" s="83">
        <f t="shared" si="57"/>
        <v>189300</v>
      </c>
      <c r="Z462" s="83"/>
    </row>
    <row r="463" spans="1:26" s="87" customFormat="1" x14ac:dyDescent="0.55000000000000004">
      <c r="A463" s="54"/>
      <c r="B463" s="47"/>
      <c r="C463" s="48"/>
      <c r="D463" s="48"/>
      <c r="E463" s="48"/>
      <c r="F463" s="48"/>
      <c r="G463" s="48"/>
      <c r="H463" s="86"/>
      <c r="I463" s="48"/>
      <c r="J463" s="86"/>
      <c r="L463" s="48"/>
      <c r="M463" s="48"/>
      <c r="N463" s="48"/>
      <c r="O463" s="48"/>
      <c r="R463" s="86"/>
      <c r="S463" s="86"/>
      <c r="T463" s="86"/>
      <c r="U463" s="86"/>
      <c r="V463" s="86"/>
      <c r="W463" s="86"/>
      <c r="Y463" s="48"/>
      <c r="Z463" s="48"/>
    </row>
    <row r="464" spans="1:26" s="85" customFormat="1" x14ac:dyDescent="0.55000000000000004">
      <c r="A464" s="53">
        <v>103</v>
      </c>
      <c r="B464" s="23" t="s">
        <v>23</v>
      </c>
      <c r="C464" s="12">
        <v>14897</v>
      </c>
      <c r="D464" s="12">
        <v>0</v>
      </c>
      <c r="E464" s="12">
        <v>1</v>
      </c>
      <c r="F464" s="12">
        <v>92</v>
      </c>
      <c r="G464" s="12">
        <v>2</v>
      </c>
      <c r="H464" s="80">
        <f t="shared" si="51"/>
        <v>192</v>
      </c>
      <c r="I464" s="83">
        <v>150</v>
      </c>
      <c r="J464" s="81">
        <f t="shared" si="52"/>
        <v>28800</v>
      </c>
      <c r="L464" s="154" t="s">
        <v>160</v>
      </c>
      <c r="M464" s="12" t="s">
        <v>108</v>
      </c>
      <c r="N464" s="12">
        <v>2</v>
      </c>
      <c r="O464" s="12">
        <v>110.2</v>
      </c>
      <c r="P464" s="81">
        <v>100</v>
      </c>
      <c r="Q464" s="81">
        <v>6800</v>
      </c>
      <c r="R464" s="80">
        <f t="shared" si="53"/>
        <v>749360</v>
      </c>
      <c r="S464" s="80">
        <v>24</v>
      </c>
      <c r="T464" s="81"/>
      <c r="U464" s="80">
        <f t="shared" si="54"/>
        <v>749360</v>
      </c>
      <c r="V464" s="81">
        <f t="shared" si="55"/>
        <v>778160</v>
      </c>
      <c r="W464" s="80">
        <f t="shared" si="56"/>
        <v>778160</v>
      </c>
      <c r="Y464" s="83">
        <f t="shared" si="57"/>
        <v>778160</v>
      </c>
      <c r="Z464" s="83"/>
    </row>
    <row r="465" spans="1:27" s="85" customFormat="1" x14ac:dyDescent="0.55000000000000004">
      <c r="A465" s="53"/>
      <c r="B465" s="23"/>
      <c r="C465" s="12"/>
      <c r="D465" s="12"/>
      <c r="E465" s="12"/>
      <c r="F465" s="12"/>
      <c r="G465" s="12"/>
      <c r="H465" s="80">
        <f t="shared" si="51"/>
        <v>0</v>
      </c>
      <c r="I465" s="83"/>
      <c r="J465" s="81">
        <f t="shared" si="52"/>
        <v>0</v>
      </c>
      <c r="L465" s="154"/>
      <c r="M465" s="12" t="s">
        <v>108</v>
      </c>
      <c r="N465" s="12">
        <v>2</v>
      </c>
      <c r="O465" s="12">
        <v>110.2</v>
      </c>
      <c r="P465" s="81">
        <v>100</v>
      </c>
      <c r="Q465" s="81">
        <v>6800</v>
      </c>
      <c r="R465" s="80">
        <f t="shared" si="53"/>
        <v>749360</v>
      </c>
      <c r="S465" s="80">
        <v>24</v>
      </c>
      <c r="T465" s="81"/>
      <c r="U465" s="80">
        <f t="shared" si="54"/>
        <v>749360</v>
      </c>
      <c r="V465" s="81">
        <f t="shared" si="55"/>
        <v>749360</v>
      </c>
      <c r="W465" s="80">
        <f t="shared" si="56"/>
        <v>749360</v>
      </c>
      <c r="Y465" s="83">
        <f t="shared" si="57"/>
        <v>749360</v>
      </c>
      <c r="Z465" s="83"/>
    </row>
    <row r="466" spans="1:27" s="85" customFormat="1" x14ac:dyDescent="0.55000000000000004">
      <c r="A466" s="53"/>
      <c r="B466" s="23"/>
      <c r="C466" s="12"/>
      <c r="D466" s="12"/>
      <c r="E466" s="12"/>
      <c r="F466" s="12"/>
      <c r="G466" s="12"/>
      <c r="H466" s="80">
        <f t="shared" si="51"/>
        <v>0</v>
      </c>
      <c r="I466" s="83"/>
      <c r="J466" s="81">
        <f t="shared" si="52"/>
        <v>0</v>
      </c>
      <c r="L466" s="154"/>
      <c r="M466" s="12" t="s">
        <v>161</v>
      </c>
      <c r="N466" s="12">
        <v>2</v>
      </c>
      <c r="O466" s="12">
        <v>8</v>
      </c>
      <c r="P466" s="81">
        <v>100</v>
      </c>
      <c r="Q466" s="81">
        <v>6800</v>
      </c>
      <c r="R466" s="80">
        <f t="shared" si="53"/>
        <v>54400</v>
      </c>
      <c r="S466" s="80">
        <v>24</v>
      </c>
      <c r="T466" s="81"/>
      <c r="U466" s="80">
        <f t="shared" si="54"/>
        <v>54400</v>
      </c>
      <c r="V466" s="81">
        <f t="shared" si="55"/>
        <v>54400</v>
      </c>
      <c r="W466" s="80">
        <f t="shared" si="56"/>
        <v>54400</v>
      </c>
      <c r="Y466" s="83">
        <f t="shared" si="57"/>
        <v>54400</v>
      </c>
      <c r="Z466" s="83"/>
    </row>
    <row r="467" spans="1:27" s="85" customFormat="1" x14ac:dyDescent="0.55000000000000004">
      <c r="A467" s="53"/>
      <c r="B467" s="23"/>
      <c r="C467" s="12"/>
      <c r="D467" s="12"/>
      <c r="E467" s="12"/>
      <c r="F467" s="12"/>
      <c r="G467" s="12"/>
      <c r="H467" s="80">
        <f t="shared" si="51"/>
        <v>0</v>
      </c>
      <c r="I467" s="83"/>
      <c r="J467" s="81">
        <f t="shared" si="52"/>
        <v>0</v>
      </c>
      <c r="L467" s="154"/>
      <c r="M467" s="12" t="s">
        <v>497</v>
      </c>
      <c r="N467" s="12">
        <v>2</v>
      </c>
      <c r="O467" s="12">
        <v>15.75</v>
      </c>
      <c r="P467" s="81">
        <v>100</v>
      </c>
      <c r="Q467" s="81">
        <v>6800</v>
      </c>
      <c r="R467" s="80">
        <f t="shared" si="53"/>
        <v>107100</v>
      </c>
      <c r="S467" s="80">
        <v>9</v>
      </c>
      <c r="T467" s="81"/>
      <c r="U467" s="80">
        <f t="shared" si="54"/>
        <v>107100</v>
      </c>
      <c r="V467" s="81">
        <f t="shared" si="55"/>
        <v>107100</v>
      </c>
      <c r="W467" s="80">
        <f t="shared" si="56"/>
        <v>107100</v>
      </c>
      <c r="Y467" s="83">
        <f t="shared" si="57"/>
        <v>107100</v>
      </c>
      <c r="Z467" s="83"/>
    </row>
    <row r="468" spans="1:27" s="85" customFormat="1" x14ac:dyDescent="0.55000000000000004">
      <c r="A468" s="53"/>
      <c r="B468" s="23" t="s">
        <v>23</v>
      </c>
      <c r="C468" s="12">
        <v>15568</v>
      </c>
      <c r="D468" s="12">
        <v>0</v>
      </c>
      <c r="E468" s="12">
        <v>0</v>
      </c>
      <c r="F468" s="12">
        <v>75</v>
      </c>
      <c r="G468" s="12">
        <v>2</v>
      </c>
      <c r="H468" s="80">
        <f t="shared" si="51"/>
        <v>75</v>
      </c>
      <c r="I468" s="83">
        <v>150</v>
      </c>
      <c r="J468" s="81">
        <f t="shared" si="52"/>
        <v>11250</v>
      </c>
      <c r="L468" s="154"/>
      <c r="M468" s="12"/>
      <c r="N468" s="12"/>
      <c r="O468" s="12"/>
      <c r="R468" s="80">
        <f t="shared" si="53"/>
        <v>0</v>
      </c>
      <c r="S468" s="80"/>
      <c r="T468" s="81"/>
      <c r="U468" s="80">
        <f t="shared" si="54"/>
        <v>0</v>
      </c>
      <c r="V468" s="81">
        <f t="shared" si="55"/>
        <v>11250</v>
      </c>
      <c r="W468" s="80">
        <f t="shared" si="56"/>
        <v>0</v>
      </c>
      <c r="Y468" s="83">
        <f t="shared" si="57"/>
        <v>11250</v>
      </c>
      <c r="Z468" s="83"/>
    </row>
    <row r="469" spans="1:27" s="85" customFormat="1" x14ac:dyDescent="0.55000000000000004">
      <c r="A469" s="53"/>
      <c r="B469" s="23" t="s">
        <v>23</v>
      </c>
      <c r="C469" s="12">
        <v>15791</v>
      </c>
      <c r="D469" s="12">
        <v>1</v>
      </c>
      <c r="E469" s="12">
        <v>0</v>
      </c>
      <c r="F469" s="12">
        <v>11</v>
      </c>
      <c r="G469" s="12">
        <v>1</v>
      </c>
      <c r="H469" s="80">
        <f t="shared" si="51"/>
        <v>411</v>
      </c>
      <c r="I469" s="83">
        <v>100</v>
      </c>
      <c r="J469" s="81">
        <f t="shared" si="52"/>
        <v>41100</v>
      </c>
      <c r="L469" s="12"/>
      <c r="M469" s="12"/>
      <c r="N469" s="12"/>
      <c r="O469" s="12"/>
      <c r="R469" s="80">
        <f t="shared" si="53"/>
        <v>0</v>
      </c>
      <c r="S469" s="80"/>
      <c r="T469" s="81"/>
      <c r="U469" s="80">
        <f t="shared" si="54"/>
        <v>0</v>
      </c>
      <c r="V469" s="81">
        <f t="shared" si="55"/>
        <v>41100</v>
      </c>
      <c r="W469" s="80">
        <f t="shared" si="56"/>
        <v>0</v>
      </c>
      <c r="Y469" s="83">
        <f t="shared" si="57"/>
        <v>41100</v>
      </c>
      <c r="Z469" s="83"/>
    </row>
    <row r="470" spans="1:27" s="85" customFormat="1" x14ac:dyDescent="0.55000000000000004">
      <c r="A470" s="53"/>
      <c r="B470" s="23" t="s">
        <v>23</v>
      </c>
      <c r="C470" s="12">
        <v>15450</v>
      </c>
      <c r="D470" s="12">
        <v>0</v>
      </c>
      <c r="E470" s="12">
        <v>1</v>
      </c>
      <c r="F470" s="12">
        <v>81</v>
      </c>
      <c r="G470" s="12">
        <v>1</v>
      </c>
      <c r="H470" s="80">
        <f t="shared" si="51"/>
        <v>181</v>
      </c>
      <c r="I470" s="83">
        <v>100</v>
      </c>
      <c r="J470" s="81">
        <f t="shared" si="52"/>
        <v>18100</v>
      </c>
      <c r="L470" s="12"/>
      <c r="M470" s="12"/>
      <c r="N470" s="12"/>
      <c r="O470" s="12"/>
      <c r="R470" s="80">
        <f t="shared" si="53"/>
        <v>0</v>
      </c>
      <c r="S470" s="80"/>
      <c r="T470" s="81"/>
      <c r="U470" s="80">
        <f t="shared" si="54"/>
        <v>0</v>
      </c>
      <c r="V470" s="81">
        <f t="shared" si="55"/>
        <v>18100</v>
      </c>
      <c r="W470" s="80">
        <f t="shared" si="56"/>
        <v>0</v>
      </c>
      <c r="Y470" s="83">
        <f t="shared" si="57"/>
        <v>18100</v>
      </c>
      <c r="Z470" s="83"/>
    </row>
    <row r="471" spans="1:27" s="87" customFormat="1" x14ac:dyDescent="0.55000000000000004">
      <c r="A471" s="54"/>
      <c r="B471" s="47"/>
      <c r="C471" s="48"/>
      <c r="D471" s="48"/>
      <c r="E471" s="48"/>
      <c r="F471" s="48"/>
      <c r="G471" s="48"/>
      <c r="H471" s="86"/>
      <c r="I471" s="48"/>
      <c r="J471" s="86"/>
      <c r="L471" s="48"/>
      <c r="M471" s="48"/>
      <c r="N471" s="48"/>
      <c r="O471" s="48"/>
      <c r="R471" s="86"/>
      <c r="S471" s="86"/>
      <c r="T471" s="86"/>
      <c r="U471" s="86"/>
      <c r="V471" s="86"/>
      <c r="W471" s="86"/>
      <c r="Y471" s="48"/>
      <c r="Z471" s="48"/>
    </row>
    <row r="472" spans="1:27" s="85" customFormat="1" x14ac:dyDescent="0.55000000000000004">
      <c r="A472" s="53">
        <v>104</v>
      </c>
      <c r="B472" s="23" t="s">
        <v>23</v>
      </c>
      <c r="C472" s="12">
        <v>15964</v>
      </c>
      <c r="D472" s="12">
        <v>0</v>
      </c>
      <c r="E472" s="12">
        <v>3</v>
      </c>
      <c r="F472" s="12">
        <v>23</v>
      </c>
      <c r="G472" s="12">
        <v>1</v>
      </c>
      <c r="H472" s="80">
        <f t="shared" si="51"/>
        <v>323</v>
      </c>
      <c r="I472" s="83">
        <v>100</v>
      </c>
      <c r="J472" s="81">
        <f t="shared" si="52"/>
        <v>32300</v>
      </c>
      <c r="L472" s="12"/>
      <c r="M472" s="12"/>
      <c r="N472" s="12"/>
      <c r="O472" s="12"/>
      <c r="R472" s="80">
        <f t="shared" si="53"/>
        <v>0</v>
      </c>
      <c r="S472" s="80"/>
      <c r="T472" s="81"/>
      <c r="U472" s="80">
        <f t="shared" si="54"/>
        <v>0</v>
      </c>
      <c r="V472" s="81">
        <f t="shared" si="55"/>
        <v>32300</v>
      </c>
      <c r="W472" s="80">
        <f t="shared" si="56"/>
        <v>0</v>
      </c>
      <c r="Y472" s="83">
        <f t="shared" si="57"/>
        <v>32300</v>
      </c>
      <c r="Z472" s="83"/>
    </row>
    <row r="473" spans="1:27" s="87" customFormat="1" x14ac:dyDescent="0.55000000000000004">
      <c r="A473" s="54"/>
      <c r="B473" s="47"/>
      <c r="C473" s="48"/>
      <c r="D473" s="48"/>
      <c r="E473" s="48"/>
      <c r="F473" s="48"/>
      <c r="G473" s="48"/>
      <c r="H473" s="86"/>
      <c r="I473" s="48"/>
      <c r="J473" s="86"/>
      <c r="L473" s="48"/>
      <c r="M473" s="48"/>
      <c r="N473" s="48"/>
      <c r="O473" s="48"/>
      <c r="R473" s="86"/>
      <c r="S473" s="86"/>
      <c r="T473" s="86"/>
      <c r="U473" s="86"/>
      <c r="V473" s="86"/>
      <c r="W473" s="86"/>
      <c r="Y473" s="48"/>
      <c r="Z473" s="48"/>
    </row>
    <row r="474" spans="1:27" s="85" customFormat="1" x14ac:dyDescent="0.55000000000000004">
      <c r="A474" s="56">
        <v>105</v>
      </c>
      <c r="B474" s="23" t="s">
        <v>23</v>
      </c>
      <c r="C474" s="12">
        <v>15012</v>
      </c>
      <c r="D474" s="26">
        <v>0</v>
      </c>
      <c r="E474" s="26">
        <v>1</v>
      </c>
      <c r="F474" s="26">
        <v>38</v>
      </c>
      <c r="G474" s="12">
        <v>2</v>
      </c>
      <c r="H474" s="80">
        <f t="shared" si="51"/>
        <v>138</v>
      </c>
      <c r="I474" s="83">
        <v>150</v>
      </c>
      <c r="J474" s="81">
        <f t="shared" si="52"/>
        <v>20700</v>
      </c>
      <c r="L474" s="26" t="s">
        <v>160</v>
      </c>
      <c r="M474" s="26" t="s">
        <v>66</v>
      </c>
      <c r="N474" s="26">
        <v>2</v>
      </c>
      <c r="O474" s="26">
        <v>139.4</v>
      </c>
      <c r="P474" s="81">
        <v>100</v>
      </c>
      <c r="Q474" s="81">
        <v>6800</v>
      </c>
      <c r="R474" s="80">
        <f t="shared" si="53"/>
        <v>947920</v>
      </c>
      <c r="S474" s="96">
        <v>46</v>
      </c>
      <c r="T474" s="81"/>
      <c r="U474" s="80">
        <f t="shared" si="54"/>
        <v>947920</v>
      </c>
      <c r="V474" s="81">
        <f t="shared" si="55"/>
        <v>968620</v>
      </c>
      <c r="W474" s="80">
        <f t="shared" si="56"/>
        <v>968620</v>
      </c>
      <c r="Y474" s="83">
        <f t="shared" si="57"/>
        <v>968620</v>
      </c>
      <c r="Z474" s="83"/>
    </row>
    <row r="475" spans="1:27" s="91" customFormat="1" x14ac:dyDescent="0.55000000000000004">
      <c r="A475" s="58"/>
      <c r="B475" s="40"/>
      <c r="C475" s="39"/>
      <c r="D475" s="39"/>
      <c r="E475" s="39"/>
      <c r="F475" s="39"/>
      <c r="G475" s="39"/>
      <c r="H475" s="90">
        <f t="shared" si="51"/>
        <v>0</v>
      </c>
      <c r="I475" s="39"/>
      <c r="J475" s="90">
        <f t="shared" si="52"/>
        <v>0</v>
      </c>
      <c r="L475" s="41" t="s">
        <v>72</v>
      </c>
      <c r="M475" s="39" t="s">
        <v>66</v>
      </c>
      <c r="N475" s="39">
        <v>3</v>
      </c>
      <c r="O475" s="39">
        <v>38.28</v>
      </c>
      <c r="P475" s="90">
        <v>100</v>
      </c>
      <c r="Q475" s="90">
        <v>6800</v>
      </c>
      <c r="R475" s="90">
        <f t="shared" si="53"/>
        <v>260304</v>
      </c>
      <c r="S475" s="90">
        <v>6</v>
      </c>
      <c r="T475" s="90">
        <v>20</v>
      </c>
      <c r="U475" s="90">
        <f t="shared" si="54"/>
        <v>208243.20000000001</v>
      </c>
      <c r="V475" s="90">
        <f t="shared" si="55"/>
        <v>208243.20000000001</v>
      </c>
      <c r="W475" s="90">
        <f t="shared" si="56"/>
        <v>208243.20000000001</v>
      </c>
      <c r="Y475" s="39">
        <f t="shared" si="57"/>
        <v>208243.20000000001</v>
      </c>
      <c r="Z475" s="39">
        <v>0.3</v>
      </c>
      <c r="AA475" s="90">
        <f>Y475*Z475/100</f>
        <v>624.7296</v>
      </c>
    </row>
    <row r="476" spans="1:27" s="85" customFormat="1" x14ac:dyDescent="0.55000000000000004">
      <c r="A476" s="53"/>
      <c r="B476" s="23" t="s">
        <v>23</v>
      </c>
      <c r="C476" s="12">
        <v>15873</v>
      </c>
      <c r="D476" s="12">
        <v>2</v>
      </c>
      <c r="E476" s="12">
        <v>3</v>
      </c>
      <c r="F476" s="12">
        <v>30</v>
      </c>
      <c r="G476" s="12">
        <v>1</v>
      </c>
      <c r="H476" s="80">
        <f t="shared" si="51"/>
        <v>1130</v>
      </c>
      <c r="I476" s="83">
        <v>100</v>
      </c>
      <c r="J476" s="81">
        <f t="shared" si="52"/>
        <v>113000</v>
      </c>
      <c r="L476" s="12"/>
      <c r="M476" s="12"/>
      <c r="N476" s="12"/>
      <c r="O476" s="12"/>
      <c r="R476" s="80">
        <f t="shared" si="53"/>
        <v>0</v>
      </c>
      <c r="S476" s="80"/>
      <c r="T476" s="81"/>
      <c r="U476" s="80">
        <f t="shared" si="54"/>
        <v>0</v>
      </c>
      <c r="V476" s="81">
        <f t="shared" si="55"/>
        <v>113000</v>
      </c>
      <c r="W476" s="80">
        <f t="shared" si="56"/>
        <v>0</v>
      </c>
      <c r="Y476" s="83">
        <f t="shared" si="57"/>
        <v>113000</v>
      </c>
      <c r="Z476" s="83"/>
    </row>
    <row r="477" spans="1:27" s="85" customFormat="1" x14ac:dyDescent="0.55000000000000004">
      <c r="A477" s="53"/>
      <c r="B477" s="23" t="s">
        <v>23</v>
      </c>
      <c r="C477" s="12">
        <v>15448</v>
      </c>
      <c r="D477" s="12">
        <v>1</v>
      </c>
      <c r="E477" s="12">
        <v>1</v>
      </c>
      <c r="F477" s="12">
        <v>20</v>
      </c>
      <c r="G477" s="12">
        <v>1</v>
      </c>
      <c r="H477" s="80">
        <f t="shared" si="51"/>
        <v>520</v>
      </c>
      <c r="I477" s="83">
        <v>100</v>
      </c>
      <c r="J477" s="81">
        <f t="shared" si="52"/>
        <v>52000</v>
      </c>
      <c r="L477" s="12"/>
      <c r="M477" s="12"/>
      <c r="N477" s="12"/>
      <c r="O477" s="12"/>
      <c r="R477" s="80">
        <f t="shared" si="53"/>
        <v>0</v>
      </c>
      <c r="S477" s="80"/>
      <c r="T477" s="81"/>
      <c r="U477" s="80">
        <f t="shared" si="54"/>
        <v>0</v>
      </c>
      <c r="V477" s="81">
        <f t="shared" si="55"/>
        <v>52000</v>
      </c>
      <c r="W477" s="80">
        <f t="shared" si="56"/>
        <v>0</v>
      </c>
      <c r="Y477" s="83">
        <f t="shared" si="57"/>
        <v>52000</v>
      </c>
      <c r="Z477" s="83"/>
    </row>
    <row r="478" spans="1:27" s="85" customFormat="1" x14ac:dyDescent="0.55000000000000004">
      <c r="A478" s="53"/>
      <c r="B478" s="23" t="s">
        <v>23</v>
      </c>
      <c r="C478" s="12">
        <v>15994</v>
      </c>
      <c r="D478" s="12">
        <v>2</v>
      </c>
      <c r="E478" s="12">
        <v>1</v>
      </c>
      <c r="F478" s="12">
        <v>2</v>
      </c>
      <c r="G478" s="12">
        <v>1</v>
      </c>
      <c r="H478" s="80">
        <f t="shared" si="51"/>
        <v>902</v>
      </c>
      <c r="I478" s="83">
        <v>100</v>
      </c>
      <c r="J478" s="81">
        <f t="shared" si="52"/>
        <v>90200</v>
      </c>
      <c r="L478" s="12"/>
      <c r="M478" s="12"/>
      <c r="N478" s="12"/>
      <c r="O478" s="12"/>
      <c r="R478" s="80">
        <f t="shared" si="53"/>
        <v>0</v>
      </c>
      <c r="S478" s="80"/>
      <c r="T478" s="81"/>
      <c r="U478" s="80">
        <f t="shared" si="54"/>
        <v>0</v>
      </c>
      <c r="V478" s="81">
        <f t="shared" si="55"/>
        <v>90200</v>
      </c>
      <c r="W478" s="80">
        <f t="shared" si="56"/>
        <v>0</v>
      </c>
      <c r="Y478" s="83">
        <f t="shared" si="57"/>
        <v>90200</v>
      </c>
      <c r="Z478" s="83"/>
    </row>
    <row r="479" spans="1:27" s="85" customFormat="1" x14ac:dyDescent="0.55000000000000004">
      <c r="A479" s="53"/>
      <c r="B479" s="23" t="s">
        <v>23</v>
      </c>
      <c r="C479" s="12">
        <v>15842</v>
      </c>
      <c r="D479" s="12">
        <v>1</v>
      </c>
      <c r="E479" s="12">
        <v>1</v>
      </c>
      <c r="F479" s="12">
        <v>63</v>
      </c>
      <c r="G479" s="12">
        <v>1</v>
      </c>
      <c r="H479" s="80">
        <f t="shared" si="51"/>
        <v>563</v>
      </c>
      <c r="I479" s="83">
        <v>150</v>
      </c>
      <c r="J479" s="81">
        <f t="shared" si="52"/>
        <v>84450</v>
      </c>
      <c r="L479" s="12"/>
      <c r="M479" s="12"/>
      <c r="N479" s="12"/>
      <c r="O479" s="12"/>
      <c r="R479" s="80">
        <f t="shared" si="53"/>
        <v>0</v>
      </c>
      <c r="S479" s="80"/>
      <c r="T479" s="81"/>
      <c r="U479" s="80">
        <f t="shared" si="54"/>
        <v>0</v>
      </c>
      <c r="V479" s="81">
        <f t="shared" si="55"/>
        <v>84450</v>
      </c>
      <c r="W479" s="80">
        <f t="shared" si="56"/>
        <v>0</v>
      </c>
      <c r="Y479" s="83">
        <f t="shared" si="57"/>
        <v>84450</v>
      </c>
      <c r="Z479" s="83"/>
    </row>
    <row r="480" spans="1:27" s="87" customFormat="1" x14ac:dyDescent="0.55000000000000004">
      <c r="A480" s="54"/>
      <c r="B480" s="47"/>
      <c r="C480" s="48"/>
      <c r="D480" s="48"/>
      <c r="E480" s="48"/>
      <c r="F480" s="48"/>
      <c r="G480" s="48"/>
      <c r="H480" s="86"/>
      <c r="I480" s="48"/>
      <c r="J480" s="86"/>
      <c r="L480" s="48"/>
      <c r="M480" s="48"/>
      <c r="N480" s="48"/>
      <c r="O480" s="48"/>
      <c r="R480" s="86"/>
      <c r="S480" s="86"/>
      <c r="T480" s="86"/>
      <c r="U480" s="86"/>
      <c r="V480" s="86"/>
      <c r="W480" s="86"/>
      <c r="Y480" s="48"/>
      <c r="Z480" s="48"/>
    </row>
    <row r="481" spans="1:26" s="85" customFormat="1" x14ac:dyDescent="0.55000000000000004">
      <c r="A481" s="53">
        <v>106</v>
      </c>
      <c r="B481" s="23" t="s">
        <v>23</v>
      </c>
      <c r="C481" s="12">
        <v>14900</v>
      </c>
      <c r="D481" s="12">
        <v>0</v>
      </c>
      <c r="E481" s="12">
        <v>2</v>
      </c>
      <c r="F481" s="12">
        <v>52</v>
      </c>
      <c r="G481" s="12">
        <v>2</v>
      </c>
      <c r="H481" s="80">
        <f t="shared" si="51"/>
        <v>252</v>
      </c>
      <c r="I481" s="83">
        <v>150</v>
      </c>
      <c r="J481" s="81">
        <f t="shared" si="52"/>
        <v>37800</v>
      </c>
      <c r="L481" s="12" t="s">
        <v>160</v>
      </c>
      <c r="M481" s="12" t="s">
        <v>329</v>
      </c>
      <c r="N481" s="12">
        <v>2</v>
      </c>
      <c r="O481" s="12">
        <v>42.5</v>
      </c>
      <c r="P481" s="81">
        <v>100</v>
      </c>
      <c r="Q481" s="81">
        <v>6800</v>
      </c>
      <c r="R481" s="80">
        <f t="shared" si="53"/>
        <v>289000</v>
      </c>
      <c r="S481" s="80">
        <v>51</v>
      </c>
      <c r="T481" s="81"/>
      <c r="U481" s="80">
        <f t="shared" si="54"/>
        <v>289000</v>
      </c>
      <c r="V481" s="81">
        <f t="shared" si="55"/>
        <v>326800</v>
      </c>
      <c r="W481" s="80">
        <f t="shared" si="56"/>
        <v>326800</v>
      </c>
      <c r="Y481" s="83">
        <f t="shared" si="57"/>
        <v>326800</v>
      </c>
      <c r="Z481" s="83"/>
    </row>
    <row r="482" spans="1:26" s="87" customFormat="1" x14ac:dyDescent="0.55000000000000004">
      <c r="A482" s="54"/>
      <c r="B482" s="47"/>
      <c r="C482" s="48"/>
      <c r="D482" s="48"/>
      <c r="E482" s="48"/>
      <c r="F482" s="48"/>
      <c r="G482" s="48"/>
      <c r="H482" s="86"/>
      <c r="I482" s="48"/>
      <c r="J482" s="86"/>
      <c r="L482" s="48"/>
      <c r="M482" s="48"/>
      <c r="N482" s="48"/>
      <c r="O482" s="48"/>
      <c r="R482" s="86"/>
      <c r="S482" s="86"/>
      <c r="T482" s="86"/>
      <c r="U482" s="86"/>
      <c r="V482" s="86"/>
      <c r="W482" s="86"/>
      <c r="Y482" s="48"/>
      <c r="Z482" s="48"/>
    </row>
    <row r="483" spans="1:26" s="85" customFormat="1" x14ac:dyDescent="0.55000000000000004">
      <c r="A483" s="53">
        <v>107</v>
      </c>
      <c r="B483" s="23" t="s">
        <v>23</v>
      </c>
      <c r="C483" s="12">
        <v>15150</v>
      </c>
      <c r="D483" s="12">
        <v>0</v>
      </c>
      <c r="E483" s="12">
        <v>3</v>
      </c>
      <c r="F483" s="12">
        <v>72</v>
      </c>
      <c r="G483" s="12">
        <v>1</v>
      </c>
      <c r="H483" s="80">
        <f t="shared" si="51"/>
        <v>372</v>
      </c>
      <c r="I483" s="83">
        <v>150</v>
      </c>
      <c r="J483" s="81">
        <f t="shared" si="52"/>
        <v>55800</v>
      </c>
      <c r="L483" s="12"/>
      <c r="M483" s="12"/>
      <c r="N483" s="12"/>
      <c r="O483" s="12"/>
      <c r="R483" s="80">
        <f t="shared" si="53"/>
        <v>0</v>
      </c>
      <c r="S483" s="80"/>
      <c r="T483" s="81"/>
      <c r="U483" s="80">
        <f t="shared" si="54"/>
        <v>0</v>
      </c>
      <c r="V483" s="81">
        <f t="shared" si="55"/>
        <v>55800</v>
      </c>
      <c r="W483" s="80">
        <f t="shared" si="56"/>
        <v>0</v>
      </c>
      <c r="Y483" s="83">
        <f t="shared" si="57"/>
        <v>55800</v>
      </c>
      <c r="Z483" s="83"/>
    </row>
    <row r="484" spans="1:26" s="85" customFormat="1" x14ac:dyDescent="0.55000000000000004">
      <c r="A484" s="53"/>
      <c r="B484" s="23" t="s">
        <v>23</v>
      </c>
      <c r="C484" s="12">
        <v>15205</v>
      </c>
      <c r="D484" s="12">
        <v>0</v>
      </c>
      <c r="E484" s="12">
        <v>1</v>
      </c>
      <c r="F484" s="12">
        <v>87</v>
      </c>
      <c r="G484" s="12">
        <v>1</v>
      </c>
      <c r="H484" s="80">
        <f t="shared" si="51"/>
        <v>187</v>
      </c>
      <c r="I484" s="83">
        <v>100</v>
      </c>
      <c r="J484" s="81">
        <f t="shared" si="52"/>
        <v>18700</v>
      </c>
      <c r="L484" s="12"/>
      <c r="M484" s="12"/>
      <c r="N484" s="12"/>
      <c r="O484" s="12"/>
      <c r="R484" s="80">
        <f t="shared" si="53"/>
        <v>0</v>
      </c>
      <c r="S484" s="80"/>
      <c r="T484" s="81"/>
      <c r="U484" s="80">
        <f t="shared" si="54"/>
        <v>0</v>
      </c>
      <c r="V484" s="81">
        <f t="shared" si="55"/>
        <v>18700</v>
      </c>
      <c r="W484" s="80">
        <f t="shared" si="56"/>
        <v>0</v>
      </c>
      <c r="Y484" s="83">
        <f t="shared" si="57"/>
        <v>18700</v>
      </c>
      <c r="Z484" s="83"/>
    </row>
    <row r="485" spans="1:26" s="85" customFormat="1" x14ac:dyDescent="0.55000000000000004">
      <c r="A485" s="53"/>
      <c r="B485" s="23" t="s">
        <v>23</v>
      </c>
      <c r="C485" s="12">
        <v>15242</v>
      </c>
      <c r="D485" s="12">
        <v>1</v>
      </c>
      <c r="E485" s="12">
        <v>1</v>
      </c>
      <c r="F485" s="12">
        <v>81</v>
      </c>
      <c r="G485" s="12">
        <v>1</v>
      </c>
      <c r="H485" s="80">
        <f t="shared" si="51"/>
        <v>581</v>
      </c>
      <c r="I485" s="83">
        <v>130</v>
      </c>
      <c r="J485" s="81">
        <f t="shared" si="52"/>
        <v>75530</v>
      </c>
      <c r="L485" s="12"/>
      <c r="M485" s="12"/>
      <c r="N485" s="12"/>
      <c r="O485" s="12"/>
      <c r="R485" s="80">
        <f t="shared" si="53"/>
        <v>0</v>
      </c>
      <c r="S485" s="80"/>
      <c r="T485" s="81"/>
      <c r="U485" s="80">
        <f t="shared" si="54"/>
        <v>0</v>
      </c>
      <c r="V485" s="81">
        <f t="shared" si="55"/>
        <v>75530</v>
      </c>
      <c r="W485" s="80">
        <f t="shared" si="56"/>
        <v>0</v>
      </c>
      <c r="Y485" s="83">
        <f t="shared" si="57"/>
        <v>75530</v>
      </c>
      <c r="Z485" s="83"/>
    </row>
    <row r="486" spans="1:26" s="87" customFormat="1" x14ac:dyDescent="0.55000000000000004">
      <c r="A486" s="54"/>
      <c r="B486" s="47"/>
      <c r="C486" s="48"/>
      <c r="D486" s="48"/>
      <c r="E486" s="48"/>
      <c r="F486" s="48"/>
      <c r="G486" s="48"/>
      <c r="H486" s="86"/>
      <c r="I486" s="48"/>
      <c r="J486" s="86"/>
      <c r="L486" s="48"/>
      <c r="M486" s="48"/>
      <c r="N486" s="48"/>
      <c r="O486" s="48"/>
      <c r="R486" s="86"/>
      <c r="S486" s="86"/>
      <c r="T486" s="86"/>
      <c r="U486" s="86"/>
      <c r="V486" s="86"/>
      <c r="W486" s="86"/>
      <c r="Y486" s="48"/>
      <c r="Z486" s="48"/>
    </row>
    <row r="487" spans="1:26" s="85" customFormat="1" x14ac:dyDescent="0.55000000000000004">
      <c r="A487" s="53">
        <v>108</v>
      </c>
      <c r="B487" s="23" t="s">
        <v>23</v>
      </c>
      <c r="C487" s="12">
        <v>15011</v>
      </c>
      <c r="D487" s="12">
        <v>0</v>
      </c>
      <c r="E487" s="12">
        <v>3</v>
      </c>
      <c r="F487" s="12">
        <v>92</v>
      </c>
      <c r="G487" s="12">
        <v>2</v>
      </c>
      <c r="H487" s="80">
        <f t="shared" si="51"/>
        <v>392</v>
      </c>
      <c r="I487" s="83">
        <v>130</v>
      </c>
      <c r="J487" s="81">
        <f t="shared" si="52"/>
        <v>50960</v>
      </c>
      <c r="L487" s="12" t="s">
        <v>160</v>
      </c>
      <c r="M487" s="12" t="s">
        <v>66</v>
      </c>
      <c r="N487" s="12">
        <v>2</v>
      </c>
      <c r="O487" s="12">
        <v>92.8</v>
      </c>
      <c r="P487" s="81">
        <v>100</v>
      </c>
      <c r="Q487" s="81">
        <v>6800</v>
      </c>
      <c r="R487" s="80">
        <f t="shared" si="53"/>
        <v>631040</v>
      </c>
      <c r="S487" s="80">
        <v>31</v>
      </c>
      <c r="T487" s="81"/>
      <c r="U487" s="80">
        <f t="shared" si="54"/>
        <v>631040</v>
      </c>
      <c r="V487" s="81">
        <f t="shared" si="55"/>
        <v>682000</v>
      </c>
      <c r="W487" s="80">
        <f t="shared" si="56"/>
        <v>682000</v>
      </c>
      <c r="Y487" s="83">
        <f t="shared" si="57"/>
        <v>682000</v>
      </c>
      <c r="Z487" s="83"/>
    </row>
    <row r="488" spans="1:26" s="85" customFormat="1" x14ac:dyDescent="0.55000000000000004">
      <c r="A488" s="53"/>
      <c r="B488" s="23"/>
      <c r="C488" s="12"/>
      <c r="D488" s="12"/>
      <c r="E488" s="12"/>
      <c r="F488" s="12"/>
      <c r="G488" s="12"/>
      <c r="H488" s="80">
        <f t="shared" si="51"/>
        <v>0</v>
      </c>
      <c r="I488" s="83"/>
      <c r="J488" s="81">
        <f t="shared" si="52"/>
        <v>0</v>
      </c>
      <c r="L488" s="12"/>
      <c r="M488" s="12" t="s">
        <v>161</v>
      </c>
      <c r="N488" s="12">
        <v>2</v>
      </c>
      <c r="O488" s="12">
        <v>6.93</v>
      </c>
      <c r="P488" s="81">
        <v>100</v>
      </c>
      <c r="Q488" s="81">
        <v>6800</v>
      </c>
      <c r="R488" s="80">
        <f t="shared" si="53"/>
        <v>47124</v>
      </c>
      <c r="S488" s="80">
        <v>31</v>
      </c>
      <c r="T488" s="81"/>
      <c r="U488" s="80">
        <f t="shared" si="54"/>
        <v>47124</v>
      </c>
      <c r="V488" s="81">
        <f t="shared" si="55"/>
        <v>47124</v>
      </c>
      <c r="W488" s="80">
        <f t="shared" si="56"/>
        <v>47124</v>
      </c>
      <c r="Y488" s="83">
        <f t="shared" si="57"/>
        <v>47124</v>
      </c>
      <c r="Z488" s="83"/>
    </row>
    <row r="489" spans="1:26" s="85" customFormat="1" x14ac:dyDescent="0.55000000000000004">
      <c r="A489" s="53"/>
      <c r="B489" s="23" t="s">
        <v>23</v>
      </c>
      <c r="C489" s="12">
        <v>15951</v>
      </c>
      <c r="D489" s="12">
        <v>4</v>
      </c>
      <c r="E489" s="12">
        <v>0</v>
      </c>
      <c r="F489" s="12">
        <v>68</v>
      </c>
      <c r="G489" s="12">
        <v>1</v>
      </c>
      <c r="H489" s="80">
        <f t="shared" si="51"/>
        <v>1668</v>
      </c>
      <c r="I489" s="83">
        <v>100</v>
      </c>
      <c r="J489" s="81">
        <f t="shared" si="52"/>
        <v>166800</v>
      </c>
      <c r="L489" s="12"/>
      <c r="M489" s="12"/>
      <c r="N489" s="12"/>
      <c r="O489" s="12"/>
      <c r="R489" s="80">
        <f t="shared" si="53"/>
        <v>0</v>
      </c>
      <c r="S489" s="80"/>
      <c r="T489" s="81"/>
      <c r="U489" s="80">
        <f t="shared" si="54"/>
        <v>0</v>
      </c>
      <c r="V489" s="81">
        <f t="shared" si="55"/>
        <v>166800</v>
      </c>
      <c r="W489" s="80">
        <f t="shared" si="56"/>
        <v>0</v>
      </c>
      <c r="Y489" s="83">
        <f t="shared" si="57"/>
        <v>166800</v>
      </c>
      <c r="Z489" s="83"/>
    </row>
    <row r="490" spans="1:26" s="87" customFormat="1" x14ac:dyDescent="0.55000000000000004">
      <c r="A490" s="54"/>
      <c r="B490" s="47"/>
      <c r="C490" s="48"/>
      <c r="D490" s="48"/>
      <c r="E490" s="48"/>
      <c r="F490" s="48"/>
      <c r="G490" s="48"/>
      <c r="H490" s="86"/>
      <c r="I490" s="48"/>
      <c r="J490" s="86"/>
      <c r="L490" s="48"/>
      <c r="M490" s="48"/>
      <c r="N490" s="48"/>
      <c r="O490" s="48"/>
      <c r="R490" s="86"/>
      <c r="S490" s="86"/>
      <c r="T490" s="86"/>
      <c r="U490" s="86"/>
      <c r="V490" s="86"/>
      <c r="W490" s="86"/>
      <c r="Y490" s="48"/>
      <c r="Z490" s="48"/>
    </row>
    <row r="491" spans="1:26" s="85" customFormat="1" x14ac:dyDescent="0.55000000000000004">
      <c r="A491" s="53">
        <v>109</v>
      </c>
      <c r="B491" s="23" t="s">
        <v>23</v>
      </c>
      <c r="C491" s="12">
        <v>14867</v>
      </c>
      <c r="D491" s="12">
        <v>0</v>
      </c>
      <c r="E491" s="12">
        <v>2</v>
      </c>
      <c r="F491" s="12">
        <v>35</v>
      </c>
      <c r="G491" s="12">
        <v>1</v>
      </c>
      <c r="H491" s="80">
        <f t="shared" si="51"/>
        <v>235</v>
      </c>
      <c r="I491" s="83">
        <v>150</v>
      </c>
      <c r="J491" s="81">
        <f t="shared" si="52"/>
        <v>35250</v>
      </c>
      <c r="L491" s="12"/>
      <c r="M491" s="12"/>
      <c r="N491" s="12"/>
      <c r="O491" s="12"/>
      <c r="R491" s="80">
        <f t="shared" si="53"/>
        <v>0</v>
      </c>
      <c r="S491" s="80"/>
      <c r="T491" s="81"/>
      <c r="U491" s="80">
        <f t="shared" si="54"/>
        <v>0</v>
      </c>
      <c r="V491" s="81">
        <f t="shared" si="55"/>
        <v>35250</v>
      </c>
      <c r="W491" s="80">
        <f t="shared" si="56"/>
        <v>0</v>
      </c>
      <c r="Y491" s="83">
        <f t="shared" si="57"/>
        <v>35250</v>
      </c>
      <c r="Z491" s="83"/>
    </row>
    <row r="492" spans="1:26" s="87" customFormat="1" x14ac:dyDescent="0.55000000000000004">
      <c r="A492" s="54"/>
      <c r="B492" s="47"/>
      <c r="C492" s="48"/>
      <c r="D492" s="48"/>
      <c r="E492" s="48"/>
      <c r="F492" s="48"/>
      <c r="G492" s="48"/>
      <c r="H492" s="86"/>
      <c r="I492" s="48"/>
      <c r="J492" s="86"/>
      <c r="L492" s="48"/>
      <c r="M492" s="48"/>
      <c r="N492" s="48"/>
      <c r="O492" s="48"/>
      <c r="R492" s="86"/>
      <c r="S492" s="86"/>
      <c r="T492" s="86"/>
      <c r="U492" s="86"/>
      <c r="V492" s="86"/>
      <c r="W492" s="86"/>
      <c r="Y492" s="48"/>
      <c r="Z492" s="48"/>
    </row>
    <row r="493" spans="1:26" s="85" customFormat="1" x14ac:dyDescent="0.55000000000000004">
      <c r="A493" s="53">
        <v>110</v>
      </c>
      <c r="B493" s="23" t="s">
        <v>23</v>
      </c>
      <c r="C493" s="12">
        <v>15863</v>
      </c>
      <c r="D493" s="12">
        <v>2</v>
      </c>
      <c r="E493" s="12">
        <v>3</v>
      </c>
      <c r="F493" s="12">
        <v>17</v>
      </c>
      <c r="G493" s="12">
        <v>1</v>
      </c>
      <c r="H493" s="80">
        <f t="shared" si="51"/>
        <v>1117</v>
      </c>
      <c r="I493" s="83">
        <v>130</v>
      </c>
      <c r="J493" s="81">
        <f t="shared" si="52"/>
        <v>145210</v>
      </c>
      <c r="L493" s="12"/>
      <c r="M493" s="12"/>
      <c r="N493" s="12"/>
      <c r="O493" s="12"/>
      <c r="R493" s="80">
        <f t="shared" si="53"/>
        <v>0</v>
      </c>
      <c r="S493" s="80"/>
      <c r="T493" s="81"/>
      <c r="U493" s="80">
        <f t="shared" si="54"/>
        <v>0</v>
      </c>
      <c r="V493" s="81">
        <f t="shared" si="55"/>
        <v>145210</v>
      </c>
      <c r="W493" s="80">
        <f t="shared" si="56"/>
        <v>0</v>
      </c>
      <c r="Y493" s="83">
        <f t="shared" si="57"/>
        <v>145210</v>
      </c>
      <c r="Z493" s="83"/>
    </row>
    <row r="494" spans="1:26" s="87" customFormat="1" x14ac:dyDescent="0.55000000000000004">
      <c r="A494" s="54"/>
      <c r="B494" s="47"/>
      <c r="C494" s="48"/>
      <c r="D494" s="48"/>
      <c r="E494" s="48"/>
      <c r="F494" s="48"/>
      <c r="G494" s="48"/>
      <c r="H494" s="86"/>
      <c r="I494" s="48"/>
      <c r="J494" s="86"/>
      <c r="L494" s="48"/>
      <c r="M494" s="48"/>
      <c r="N494" s="48"/>
      <c r="O494" s="48"/>
      <c r="R494" s="86"/>
      <c r="S494" s="86"/>
      <c r="T494" s="86"/>
      <c r="U494" s="86"/>
      <c r="V494" s="86"/>
      <c r="W494" s="86"/>
      <c r="Y494" s="48"/>
      <c r="Z494" s="48"/>
    </row>
    <row r="495" spans="1:26" s="85" customFormat="1" x14ac:dyDescent="0.55000000000000004">
      <c r="A495" s="53">
        <v>111</v>
      </c>
      <c r="B495" s="23" t="s">
        <v>23</v>
      </c>
      <c r="C495" s="12">
        <v>15050</v>
      </c>
      <c r="D495" s="12">
        <v>0</v>
      </c>
      <c r="E495" s="12">
        <v>2</v>
      </c>
      <c r="F495" s="12">
        <v>64</v>
      </c>
      <c r="G495" s="12">
        <v>4</v>
      </c>
      <c r="H495" s="80">
        <f t="shared" si="51"/>
        <v>264</v>
      </c>
      <c r="I495" s="83">
        <v>150</v>
      </c>
      <c r="J495" s="81">
        <f t="shared" si="52"/>
        <v>39600</v>
      </c>
      <c r="L495" s="12"/>
      <c r="M495" s="12"/>
      <c r="N495" s="12"/>
      <c r="O495" s="12"/>
      <c r="R495" s="80">
        <f t="shared" si="53"/>
        <v>0</v>
      </c>
      <c r="S495" s="80"/>
      <c r="T495" s="81"/>
      <c r="U495" s="80">
        <f t="shared" si="54"/>
        <v>0</v>
      </c>
      <c r="V495" s="81">
        <f t="shared" si="55"/>
        <v>39600</v>
      </c>
      <c r="W495" s="80">
        <f t="shared" si="56"/>
        <v>0</v>
      </c>
      <c r="Y495" s="83">
        <f t="shared" si="57"/>
        <v>39600</v>
      </c>
      <c r="Z495" s="83"/>
    </row>
    <row r="496" spans="1:26" s="87" customFormat="1" x14ac:dyDescent="0.55000000000000004">
      <c r="A496" s="54"/>
      <c r="B496" s="47"/>
      <c r="C496" s="48"/>
      <c r="D496" s="48"/>
      <c r="E496" s="48"/>
      <c r="F496" s="48"/>
      <c r="G496" s="48"/>
      <c r="H496" s="86"/>
      <c r="I496" s="48"/>
      <c r="J496" s="86"/>
      <c r="L496" s="48"/>
      <c r="M496" s="48"/>
      <c r="N496" s="48"/>
      <c r="O496" s="48"/>
      <c r="R496" s="86"/>
      <c r="S496" s="86"/>
      <c r="T496" s="86"/>
      <c r="U496" s="86"/>
      <c r="V496" s="86"/>
      <c r="W496" s="86"/>
      <c r="Y496" s="48"/>
      <c r="Z496" s="48"/>
    </row>
    <row r="497" spans="1:27" s="85" customFormat="1" x14ac:dyDescent="0.55000000000000004">
      <c r="A497" s="53">
        <v>112</v>
      </c>
      <c r="B497" s="23" t="s">
        <v>23</v>
      </c>
      <c r="C497" s="12">
        <v>15850</v>
      </c>
      <c r="D497" s="12">
        <v>2</v>
      </c>
      <c r="E497" s="12">
        <v>3</v>
      </c>
      <c r="F497" s="12">
        <v>6</v>
      </c>
      <c r="G497" s="12">
        <v>1</v>
      </c>
      <c r="H497" s="80">
        <f t="shared" si="51"/>
        <v>1106</v>
      </c>
      <c r="I497" s="83">
        <v>100</v>
      </c>
      <c r="J497" s="81">
        <f t="shared" si="52"/>
        <v>110600</v>
      </c>
      <c r="L497" s="12"/>
      <c r="M497" s="12"/>
      <c r="N497" s="12"/>
      <c r="O497" s="12"/>
      <c r="R497" s="80">
        <f t="shared" si="53"/>
        <v>0</v>
      </c>
      <c r="S497" s="80"/>
      <c r="T497" s="81"/>
      <c r="U497" s="80">
        <f t="shared" si="54"/>
        <v>0</v>
      </c>
      <c r="V497" s="81">
        <f t="shared" si="55"/>
        <v>110600</v>
      </c>
      <c r="W497" s="80">
        <f t="shared" si="56"/>
        <v>0</v>
      </c>
      <c r="Y497" s="83">
        <f t="shared" si="57"/>
        <v>110600</v>
      </c>
      <c r="Z497" s="83"/>
    </row>
    <row r="498" spans="1:27" s="85" customFormat="1" x14ac:dyDescent="0.55000000000000004">
      <c r="A498" s="53"/>
      <c r="B498" s="23" t="s">
        <v>23</v>
      </c>
      <c r="C498" s="12">
        <v>15831</v>
      </c>
      <c r="D498" s="12">
        <v>1</v>
      </c>
      <c r="E498" s="12">
        <v>3</v>
      </c>
      <c r="F498" s="12">
        <v>37</v>
      </c>
      <c r="G498" s="12">
        <v>1</v>
      </c>
      <c r="H498" s="80">
        <f t="shared" si="51"/>
        <v>737</v>
      </c>
      <c r="I498" s="83">
        <v>130</v>
      </c>
      <c r="J498" s="81">
        <f t="shared" si="52"/>
        <v>95810</v>
      </c>
      <c r="L498" s="12"/>
      <c r="M498" s="12"/>
      <c r="N498" s="12"/>
      <c r="O498" s="12"/>
      <c r="R498" s="80">
        <f t="shared" si="53"/>
        <v>0</v>
      </c>
      <c r="S498" s="80"/>
      <c r="T498" s="81"/>
      <c r="U498" s="80">
        <f t="shared" si="54"/>
        <v>0</v>
      </c>
      <c r="V498" s="81">
        <f t="shared" si="55"/>
        <v>95810</v>
      </c>
      <c r="W498" s="80">
        <f t="shared" si="56"/>
        <v>0</v>
      </c>
      <c r="Y498" s="83">
        <f t="shared" si="57"/>
        <v>95810</v>
      </c>
      <c r="Z498" s="83"/>
    </row>
    <row r="499" spans="1:27" s="87" customFormat="1" x14ac:dyDescent="0.55000000000000004">
      <c r="A499" s="54"/>
      <c r="B499" s="47"/>
      <c r="C499" s="48"/>
      <c r="D499" s="48"/>
      <c r="E499" s="48"/>
      <c r="F499" s="48"/>
      <c r="G499" s="48"/>
      <c r="H499" s="86"/>
      <c r="I499" s="48"/>
      <c r="J499" s="86"/>
      <c r="L499" s="48"/>
      <c r="M499" s="48"/>
      <c r="N499" s="48"/>
      <c r="O499" s="48"/>
      <c r="R499" s="86"/>
      <c r="S499" s="86"/>
      <c r="T499" s="86"/>
      <c r="U499" s="86"/>
      <c r="V499" s="86"/>
      <c r="W499" s="86"/>
      <c r="Y499" s="48"/>
      <c r="Z499" s="48"/>
    </row>
    <row r="500" spans="1:27" s="85" customFormat="1" x14ac:dyDescent="0.55000000000000004">
      <c r="A500" s="53">
        <v>113</v>
      </c>
      <c r="B500" s="23" t="s">
        <v>23</v>
      </c>
      <c r="C500" s="12">
        <v>14905</v>
      </c>
      <c r="D500" s="12">
        <v>1</v>
      </c>
      <c r="E500" s="12">
        <v>1</v>
      </c>
      <c r="F500" s="12">
        <v>58</v>
      </c>
      <c r="G500" s="12">
        <v>2</v>
      </c>
      <c r="H500" s="80">
        <f t="shared" si="51"/>
        <v>558</v>
      </c>
      <c r="I500" s="83">
        <v>130</v>
      </c>
      <c r="J500" s="81">
        <f t="shared" si="52"/>
        <v>72540</v>
      </c>
      <c r="L500" s="12" t="s">
        <v>160</v>
      </c>
      <c r="M500" s="12" t="s">
        <v>66</v>
      </c>
      <c r="N500" s="12">
        <v>2</v>
      </c>
      <c r="O500" s="12">
        <v>102.6</v>
      </c>
      <c r="P500" s="81">
        <v>100</v>
      </c>
      <c r="Q500" s="81">
        <v>6800</v>
      </c>
      <c r="R500" s="80">
        <f t="shared" si="53"/>
        <v>697680</v>
      </c>
      <c r="S500" s="80">
        <v>31</v>
      </c>
      <c r="T500" s="81"/>
      <c r="U500" s="80">
        <f t="shared" si="54"/>
        <v>697680</v>
      </c>
      <c r="V500" s="81">
        <f t="shared" si="55"/>
        <v>770220</v>
      </c>
      <c r="W500" s="80">
        <f t="shared" si="56"/>
        <v>770220</v>
      </c>
      <c r="Y500" s="83">
        <f t="shared" si="57"/>
        <v>770220</v>
      </c>
      <c r="Z500" s="83"/>
    </row>
    <row r="501" spans="1:27" s="85" customFormat="1" x14ac:dyDescent="0.55000000000000004">
      <c r="A501" s="53"/>
      <c r="B501" s="23"/>
      <c r="C501" s="12"/>
      <c r="D501" s="12"/>
      <c r="E501" s="12"/>
      <c r="F501" s="12"/>
      <c r="G501" s="12"/>
      <c r="H501" s="80">
        <f t="shared" si="51"/>
        <v>0</v>
      </c>
      <c r="I501" s="83"/>
      <c r="J501" s="81">
        <f t="shared" si="52"/>
        <v>0</v>
      </c>
      <c r="L501" s="12"/>
      <c r="M501" s="12" t="s">
        <v>161</v>
      </c>
      <c r="N501" s="12">
        <v>2</v>
      </c>
      <c r="O501" s="12">
        <v>8.75</v>
      </c>
      <c r="P501" s="81">
        <v>100</v>
      </c>
      <c r="Q501" s="81">
        <v>6800</v>
      </c>
      <c r="R501" s="80">
        <f t="shared" si="53"/>
        <v>59500</v>
      </c>
      <c r="S501" s="80">
        <v>31</v>
      </c>
      <c r="T501" s="81"/>
      <c r="U501" s="80">
        <f t="shared" si="54"/>
        <v>59500</v>
      </c>
      <c r="V501" s="81">
        <f t="shared" si="55"/>
        <v>59500</v>
      </c>
      <c r="W501" s="80">
        <f t="shared" si="56"/>
        <v>59500</v>
      </c>
      <c r="Y501" s="83">
        <f t="shared" si="57"/>
        <v>59500</v>
      </c>
      <c r="Z501" s="83"/>
    </row>
    <row r="502" spans="1:27" s="87" customFormat="1" x14ac:dyDescent="0.55000000000000004">
      <c r="A502" s="54"/>
      <c r="B502" s="47"/>
      <c r="C502" s="48"/>
      <c r="D502" s="48"/>
      <c r="E502" s="48"/>
      <c r="F502" s="48"/>
      <c r="G502" s="48"/>
      <c r="H502" s="86"/>
      <c r="I502" s="48"/>
      <c r="J502" s="86"/>
      <c r="L502" s="48"/>
      <c r="M502" s="48"/>
      <c r="N502" s="48"/>
      <c r="O502" s="48"/>
      <c r="R502" s="86"/>
      <c r="S502" s="86"/>
      <c r="T502" s="86"/>
      <c r="U502" s="86"/>
      <c r="V502" s="86"/>
      <c r="W502" s="86"/>
      <c r="Y502" s="48"/>
      <c r="Z502" s="48"/>
    </row>
    <row r="503" spans="1:27" s="85" customFormat="1" x14ac:dyDescent="0.55000000000000004">
      <c r="A503" s="53">
        <v>114</v>
      </c>
      <c r="B503" s="23" t="s">
        <v>23</v>
      </c>
      <c r="C503" s="12">
        <v>15843</v>
      </c>
      <c r="D503" s="12">
        <v>1</v>
      </c>
      <c r="E503" s="12">
        <v>2</v>
      </c>
      <c r="F503" s="12">
        <v>28</v>
      </c>
      <c r="G503" s="12">
        <v>1</v>
      </c>
      <c r="H503" s="80">
        <f t="shared" si="51"/>
        <v>628</v>
      </c>
      <c r="I503" s="83">
        <v>150</v>
      </c>
      <c r="J503" s="81">
        <f t="shared" si="52"/>
        <v>94200</v>
      </c>
      <c r="L503" s="12"/>
      <c r="M503" s="12"/>
      <c r="N503" s="12"/>
      <c r="O503" s="12"/>
      <c r="R503" s="80">
        <f t="shared" si="53"/>
        <v>0</v>
      </c>
      <c r="S503" s="80"/>
      <c r="T503" s="81"/>
      <c r="U503" s="80">
        <f t="shared" si="54"/>
        <v>0</v>
      </c>
      <c r="V503" s="81">
        <f t="shared" si="55"/>
        <v>94200</v>
      </c>
      <c r="W503" s="80">
        <f t="shared" si="56"/>
        <v>0</v>
      </c>
      <c r="Y503" s="83">
        <f t="shared" si="57"/>
        <v>94200</v>
      </c>
      <c r="Z503" s="83"/>
    </row>
    <row r="504" spans="1:27" s="87" customFormat="1" x14ac:dyDescent="0.55000000000000004">
      <c r="A504" s="54"/>
      <c r="B504" s="47"/>
      <c r="C504" s="48"/>
      <c r="D504" s="48"/>
      <c r="E504" s="48"/>
      <c r="F504" s="48"/>
      <c r="G504" s="48"/>
      <c r="H504" s="86"/>
      <c r="I504" s="48"/>
      <c r="J504" s="86"/>
      <c r="L504" s="48"/>
      <c r="M504" s="48"/>
      <c r="N504" s="48"/>
      <c r="O504" s="48"/>
      <c r="R504" s="86"/>
      <c r="S504" s="86"/>
      <c r="T504" s="86"/>
      <c r="U504" s="86"/>
      <c r="V504" s="86"/>
      <c r="W504" s="86"/>
      <c r="Y504" s="48"/>
      <c r="Z504" s="48"/>
    </row>
    <row r="505" spans="1:27" s="85" customFormat="1" x14ac:dyDescent="0.55000000000000004">
      <c r="A505" s="53">
        <v>115</v>
      </c>
      <c r="B505" s="23" t="s">
        <v>23</v>
      </c>
      <c r="C505" s="26">
        <v>15028</v>
      </c>
      <c r="D505" s="26">
        <v>0</v>
      </c>
      <c r="E505" s="26">
        <v>1</v>
      </c>
      <c r="F505" s="26">
        <v>71</v>
      </c>
      <c r="G505" s="12">
        <v>2</v>
      </c>
      <c r="H505" s="80">
        <f t="shared" si="51"/>
        <v>171</v>
      </c>
      <c r="I505" s="83">
        <v>100</v>
      </c>
      <c r="J505" s="81">
        <f t="shared" si="52"/>
        <v>17100</v>
      </c>
      <c r="L505" s="12" t="s">
        <v>160</v>
      </c>
      <c r="M505" s="26" t="s">
        <v>66</v>
      </c>
      <c r="N505" s="26">
        <v>2</v>
      </c>
      <c r="O505" s="26">
        <v>252</v>
      </c>
      <c r="P505" s="81">
        <v>100</v>
      </c>
      <c r="Q505" s="81">
        <v>6800</v>
      </c>
      <c r="R505" s="80">
        <f t="shared" si="53"/>
        <v>1713600</v>
      </c>
      <c r="S505" s="96">
        <v>8</v>
      </c>
      <c r="T505" s="81"/>
      <c r="U505" s="80">
        <f t="shared" si="54"/>
        <v>1713600</v>
      </c>
      <c r="V505" s="81">
        <f t="shared" si="55"/>
        <v>1730700</v>
      </c>
      <c r="W505" s="80">
        <f t="shared" si="56"/>
        <v>1730700</v>
      </c>
      <c r="Y505" s="83">
        <f t="shared" si="57"/>
        <v>1730700</v>
      </c>
      <c r="Z505" s="83"/>
    </row>
    <row r="506" spans="1:27" s="91" customFormat="1" x14ac:dyDescent="0.55000000000000004">
      <c r="A506" s="58"/>
      <c r="B506" s="40"/>
      <c r="C506" s="39"/>
      <c r="D506" s="39"/>
      <c r="E506" s="39"/>
      <c r="F506" s="39"/>
      <c r="G506" s="39"/>
      <c r="H506" s="90">
        <f t="shared" si="51"/>
        <v>0</v>
      </c>
      <c r="I506" s="39"/>
      <c r="J506" s="90">
        <f t="shared" si="52"/>
        <v>0</v>
      </c>
      <c r="L506" s="41" t="s">
        <v>72</v>
      </c>
      <c r="M506" s="39" t="s">
        <v>497</v>
      </c>
      <c r="N506" s="39">
        <v>3</v>
      </c>
      <c r="O506" s="39">
        <v>39</v>
      </c>
      <c r="P506" s="90">
        <v>100</v>
      </c>
      <c r="Q506" s="90">
        <v>8200</v>
      </c>
      <c r="R506" s="90">
        <f t="shared" si="53"/>
        <v>319800</v>
      </c>
      <c r="S506" s="90">
        <v>8</v>
      </c>
      <c r="T506" s="90">
        <v>8</v>
      </c>
      <c r="U506" s="90">
        <f t="shared" si="54"/>
        <v>294216</v>
      </c>
      <c r="V506" s="90">
        <f t="shared" si="55"/>
        <v>294216</v>
      </c>
      <c r="W506" s="90">
        <f t="shared" si="56"/>
        <v>294216</v>
      </c>
      <c r="Y506" s="39">
        <f t="shared" si="57"/>
        <v>294216</v>
      </c>
      <c r="Z506" s="39">
        <v>0.3</v>
      </c>
      <c r="AA506" s="90">
        <f>Y506*Z506/100</f>
        <v>882.64800000000002</v>
      </c>
    </row>
    <row r="507" spans="1:27" s="85" customFormat="1" x14ac:dyDescent="0.55000000000000004">
      <c r="A507" s="56"/>
      <c r="B507" s="23"/>
      <c r="C507" s="26"/>
      <c r="D507" s="26"/>
      <c r="E507" s="26"/>
      <c r="F507" s="26"/>
      <c r="G507" s="12"/>
      <c r="H507" s="80">
        <f t="shared" si="51"/>
        <v>0</v>
      </c>
      <c r="I507" s="83"/>
      <c r="J507" s="81">
        <f t="shared" si="52"/>
        <v>0</v>
      </c>
      <c r="L507" s="26"/>
      <c r="M507" s="26" t="s">
        <v>161</v>
      </c>
      <c r="N507" s="26">
        <v>2</v>
      </c>
      <c r="O507" s="26">
        <v>12.5</v>
      </c>
      <c r="P507" s="81">
        <v>100</v>
      </c>
      <c r="Q507" s="81">
        <v>6800</v>
      </c>
      <c r="R507" s="80">
        <f t="shared" si="53"/>
        <v>85000</v>
      </c>
      <c r="S507" s="96">
        <v>51</v>
      </c>
      <c r="T507" s="81"/>
      <c r="U507" s="80">
        <f t="shared" si="54"/>
        <v>85000</v>
      </c>
      <c r="V507" s="81">
        <f t="shared" si="55"/>
        <v>85000</v>
      </c>
      <c r="W507" s="80">
        <f t="shared" si="56"/>
        <v>85000</v>
      </c>
      <c r="Y507" s="83">
        <f t="shared" si="57"/>
        <v>85000</v>
      </c>
      <c r="Z507" s="83"/>
    </row>
    <row r="508" spans="1:27" s="85" customFormat="1" x14ac:dyDescent="0.55000000000000004">
      <c r="A508" s="56"/>
      <c r="B508" s="23"/>
      <c r="C508" s="26"/>
      <c r="D508" s="26"/>
      <c r="E508" s="26"/>
      <c r="F508" s="26"/>
      <c r="G508" s="12"/>
      <c r="H508" s="80">
        <f t="shared" si="51"/>
        <v>0</v>
      </c>
      <c r="I508" s="83"/>
      <c r="J508" s="81">
        <f t="shared" si="52"/>
        <v>0</v>
      </c>
      <c r="L508" s="26"/>
      <c r="M508" s="26" t="s">
        <v>66</v>
      </c>
      <c r="N508" s="26">
        <v>2</v>
      </c>
      <c r="O508" s="26">
        <v>153</v>
      </c>
      <c r="P508" s="81">
        <v>100</v>
      </c>
      <c r="Q508" s="81">
        <v>6800</v>
      </c>
      <c r="R508" s="80">
        <f t="shared" si="53"/>
        <v>1040400</v>
      </c>
      <c r="S508" s="96">
        <v>8</v>
      </c>
      <c r="T508" s="81"/>
      <c r="U508" s="80">
        <f t="shared" si="54"/>
        <v>1040400</v>
      </c>
      <c r="V508" s="81">
        <f t="shared" si="55"/>
        <v>1040400</v>
      </c>
      <c r="W508" s="80">
        <f t="shared" si="56"/>
        <v>1040400</v>
      </c>
      <c r="Y508" s="83">
        <f t="shared" si="57"/>
        <v>1040400</v>
      </c>
      <c r="Z508" s="83"/>
    </row>
    <row r="509" spans="1:27" s="85" customFormat="1" x14ac:dyDescent="0.55000000000000004">
      <c r="A509" s="53"/>
      <c r="B509" s="23" t="s">
        <v>23</v>
      </c>
      <c r="C509" s="12">
        <v>15402</v>
      </c>
      <c r="D509" s="12">
        <v>7</v>
      </c>
      <c r="E509" s="12">
        <v>0</v>
      </c>
      <c r="F509" s="12">
        <v>96</v>
      </c>
      <c r="G509" s="12">
        <v>1</v>
      </c>
      <c r="H509" s="80">
        <f t="shared" si="51"/>
        <v>2896</v>
      </c>
      <c r="I509" s="83">
        <v>100</v>
      </c>
      <c r="J509" s="81">
        <f t="shared" si="52"/>
        <v>289600</v>
      </c>
      <c r="L509" s="12"/>
      <c r="M509" s="12"/>
      <c r="N509" s="12"/>
      <c r="O509" s="12"/>
      <c r="R509" s="80">
        <f t="shared" si="53"/>
        <v>0</v>
      </c>
      <c r="S509" s="80"/>
      <c r="T509" s="81"/>
      <c r="U509" s="80">
        <f t="shared" si="54"/>
        <v>0</v>
      </c>
      <c r="V509" s="81">
        <f t="shared" si="55"/>
        <v>289600</v>
      </c>
      <c r="W509" s="80">
        <f t="shared" si="56"/>
        <v>0</v>
      </c>
      <c r="Y509" s="83">
        <f t="shared" si="57"/>
        <v>289600</v>
      </c>
      <c r="Z509" s="83"/>
    </row>
    <row r="510" spans="1:27" s="85" customFormat="1" x14ac:dyDescent="0.55000000000000004">
      <c r="A510" s="53"/>
      <c r="B510" s="23" t="s">
        <v>23</v>
      </c>
      <c r="C510" s="12">
        <v>14856</v>
      </c>
      <c r="D510" s="12">
        <v>0</v>
      </c>
      <c r="E510" s="12">
        <v>1</v>
      </c>
      <c r="F510" s="12">
        <v>42</v>
      </c>
      <c r="G510" s="12">
        <v>1</v>
      </c>
      <c r="H510" s="80">
        <f t="shared" si="51"/>
        <v>142</v>
      </c>
      <c r="I510" s="83">
        <v>150</v>
      </c>
      <c r="J510" s="81">
        <f t="shared" si="52"/>
        <v>21300</v>
      </c>
      <c r="L510" s="12"/>
      <c r="M510" s="12"/>
      <c r="N510" s="12"/>
      <c r="O510" s="12"/>
      <c r="R510" s="80">
        <f t="shared" si="53"/>
        <v>0</v>
      </c>
      <c r="S510" s="80"/>
      <c r="T510" s="81"/>
      <c r="U510" s="80">
        <f t="shared" si="54"/>
        <v>0</v>
      </c>
      <c r="V510" s="81">
        <f t="shared" si="55"/>
        <v>21300</v>
      </c>
      <c r="W510" s="80">
        <f t="shared" si="56"/>
        <v>0</v>
      </c>
      <c r="Y510" s="83">
        <f t="shared" si="57"/>
        <v>21300</v>
      </c>
      <c r="Z510" s="83"/>
    </row>
    <row r="511" spans="1:27" s="85" customFormat="1" x14ac:dyDescent="0.55000000000000004">
      <c r="A511" s="53"/>
      <c r="B511" s="23" t="s">
        <v>23</v>
      </c>
      <c r="C511" s="12">
        <v>15079</v>
      </c>
      <c r="D511" s="12">
        <v>3</v>
      </c>
      <c r="E511" s="12">
        <v>1</v>
      </c>
      <c r="F511" s="12">
        <v>74</v>
      </c>
      <c r="G511" s="12">
        <v>1</v>
      </c>
      <c r="H511" s="80">
        <f t="shared" si="51"/>
        <v>1374</v>
      </c>
      <c r="I511" s="83">
        <v>130</v>
      </c>
      <c r="J511" s="81">
        <f t="shared" si="52"/>
        <v>178620</v>
      </c>
      <c r="L511" s="12"/>
      <c r="M511" s="12"/>
      <c r="N511" s="12"/>
      <c r="O511" s="12"/>
      <c r="R511" s="80">
        <f t="shared" si="53"/>
        <v>0</v>
      </c>
      <c r="S511" s="80"/>
      <c r="T511" s="81"/>
      <c r="U511" s="80">
        <f t="shared" si="54"/>
        <v>0</v>
      </c>
      <c r="V511" s="81">
        <f t="shared" si="55"/>
        <v>178620</v>
      </c>
      <c r="W511" s="80">
        <f t="shared" si="56"/>
        <v>0</v>
      </c>
      <c r="Y511" s="83">
        <f t="shared" si="57"/>
        <v>178620</v>
      </c>
      <c r="Z511" s="83"/>
    </row>
    <row r="512" spans="1:27" s="87" customFormat="1" x14ac:dyDescent="0.55000000000000004">
      <c r="A512" s="54"/>
      <c r="B512" s="47"/>
      <c r="C512" s="48"/>
      <c r="D512" s="48"/>
      <c r="E512" s="48"/>
      <c r="F512" s="48"/>
      <c r="G512" s="48"/>
      <c r="H512" s="86"/>
      <c r="I512" s="48"/>
      <c r="J512" s="86"/>
      <c r="L512" s="48"/>
      <c r="M512" s="48"/>
      <c r="N512" s="48"/>
      <c r="O512" s="48"/>
      <c r="R512" s="86"/>
      <c r="S512" s="86"/>
      <c r="T512" s="86"/>
      <c r="U512" s="86"/>
      <c r="V512" s="86"/>
      <c r="W512" s="86"/>
      <c r="Y512" s="48"/>
      <c r="Z512" s="48"/>
    </row>
    <row r="513" spans="1:26" s="85" customFormat="1" x14ac:dyDescent="0.55000000000000004">
      <c r="A513" s="53">
        <v>116</v>
      </c>
      <c r="B513" s="23" t="s">
        <v>23</v>
      </c>
      <c r="C513" s="12">
        <v>14892</v>
      </c>
      <c r="D513" s="12">
        <v>0</v>
      </c>
      <c r="E513" s="12">
        <v>1</v>
      </c>
      <c r="F513" s="12">
        <v>20</v>
      </c>
      <c r="G513" s="12">
        <v>2</v>
      </c>
      <c r="H513" s="80">
        <f t="shared" si="51"/>
        <v>120</v>
      </c>
      <c r="I513" s="83">
        <v>150</v>
      </c>
      <c r="J513" s="81">
        <f t="shared" si="52"/>
        <v>18000</v>
      </c>
      <c r="L513" s="12" t="s">
        <v>160</v>
      </c>
      <c r="M513" s="12" t="s">
        <v>66</v>
      </c>
      <c r="N513" s="12">
        <v>2</v>
      </c>
      <c r="O513" s="12">
        <v>91.2</v>
      </c>
      <c r="P513" s="81">
        <v>100</v>
      </c>
      <c r="Q513" s="81">
        <v>6800</v>
      </c>
      <c r="R513" s="80">
        <f t="shared" si="53"/>
        <v>620160</v>
      </c>
      <c r="S513" s="80">
        <v>19</v>
      </c>
      <c r="T513" s="81"/>
      <c r="U513" s="80">
        <f t="shared" si="54"/>
        <v>620160</v>
      </c>
      <c r="V513" s="81">
        <f t="shared" si="55"/>
        <v>638160</v>
      </c>
      <c r="W513" s="80">
        <f t="shared" si="56"/>
        <v>638160</v>
      </c>
      <c r="Y513" s="83">
        <f t="shared" si="57"/>
        <v>638160</v>
      </c>
      <c r="Z513" s="83"/>
    </row>
    <row r="514" spans="1:26" s="85" customFormat="1" x14ac:dyDescent="0.55000000000000004">
      <c r="A514" s="53"/>
      <c r="B514" s="23" t="s">
        <v>23</v>
      </c>
      <c r="C514" s="12">
        <v>15734</v>
      </c>
      <c r="D514" s="12">
        <v>1</v>
      </c>
      <c r="E514" s="12">
        <v>2</v>
      </c>
      <c r="F514" s="12">
        <v>11</v>
      </c>
      <c r="G514" s="12">
        <v>1</v>
      </c>
      <c r="H514" s="80">
        <f t="shared" si="51"/>
        <v>611</v>
      </c>
      <c r="I514" s="83">
        <v>100</v>
      </c>
      <c r="J514" s="81">
        <f t="shared" si="52"/>
        <v>61100</v>
      </c>
      <c r="L514" s="12"/>
      <c r="M514" s="12"/>
      <c r="N514" s="12"/>
      <c r="O514" s="12"/>
      <c r="R514" s="80">
        <f t="shared" si="53"/>
        <v>0</v>
      </c>
      <c r="S514" s="80"/>
      <c r="T514" s="81"/>
      <c r="U514" s="80">
        <f t="shared" si="54"/>
        <v>0</v>
      </c>
      <c r="V514" s="81">
        <f t="shared" si="55"/>
        <v>61100</v>
      </c>
      <c r="W514" s="80">
        <f t="shared" si="56"/>
        <v>0</v>
      </c>
      <c r="Y514" s="83">
        <f t="shared" si="57"/>
        <v>61100</v>
      </c>
      <c r="Z514" s="83"/>
    </row>
    <row r="515" spans="1:26" s="85" customFormat="1" x14ac:dyDescent="0.55000000000000004">
      <c r="A515" s="53"/>
      <c r="B515" s="23" t="s">
        <v>23</v>
      </c>
      <c r="C515" s="12">
        <v>15054</v>
      </c>
      <c r="D515" s="12">
        <v>0</v>
      </c>
      <c r="E515" s="12">
        <v>2</v>
      </c>
      <c r="F515" s="12">
        <v>43</v>
      </c>
      <c r="G515" s="12">
        <v>1</v>
      </c>
      <c r="H515" s="80">
        <f t="shared" si="51"/>
        <v>243</v>
      </c>
      <c r="I515" s="83">
        <v>150</v>
      </c>
      <c r="J515" s="81">
        <f t="shared" si="52"/>
        <v>36450</v>
      </c>
      <c r="L515" s="12"/>
      <c r="M515" s="12"/>
      <c r="N515" s="12"/>
      <c r="O515" s="12"/>
      <c r="R515" s="80">
        <f t="shared" si="53"/>
        <v>0</v>
      </c>
      <c r="S515" s="80"/>
      <c r="T515" s="81"/>
      <c r="U515" s="80">
        <f t="shared" si="54"/>
        <v>0</v>
      </c>
      <c r="V515" s="81">
        <f t="shared" si="55"/>
        <v>36450</v>
      </c>
      <c r="W515" s="80">
        <f t="shared" si="56"/>
        <v>0</v>
      </c>
      <c r="Y515" s="83">
        <f t="shared" si="57"/>
        <v>36450</v>
      </c>
      <c r="Z515" s="83"/>
    </row>
    <row r="516" spans="1:26" s="87" customFormat="1" x14ac:dyDescent="0.55000000000000004">
      <c r="A516" s="54"/>
      <c r="B516" s="47"/>
      <c r="C516" s="48"/>
      <c r="D516" s="48"/>
      <c r="E516" s="48"/>
      <c r="F516" s="48"/>
      <c r="G516" s="48"/>
      <c r="H516" s="86"/>
      <c r="I516" s="48"/>
      <c r="J516" s="86"/>
      <c r="L516" s="48"/>
      <c r="M516" s="48"/>
      <c r="N516" s="48"/>
      <c r="O516" s="48"/>
      <c r="R516" s="86"/>
      <c r="S516" s="86"/>
      <c r="T516" s="86"/>
      <c r="U516" s="86"/>
      <c r="V516" s="86"/>
      <c r="W516" s="86"/>
      <c r="Y516" s="48"/>
      <c r="Z516" s="48"/>
    </row>
    <row r="517" spans="1:26" s="85" customFormat="1" x14ac:dyDescent="0.55000000000000004">
      <c r="A517" s="53">
        <v>117</v>
      </c>
      <c r="B517" s="23" t="s">
        <v>23</v>
      </c>
      <c r="C517" s="12">
        <v>15109</v>
      </c>
      <c r="D517" s="12">
        <v>2</v>
      </c>
      <c r="E517" s="12">
        <v>2</v>
      </c>
      <c r="F517" s="12">
        <v>11</v>
      </c>
      <c r="G517" s="12">
        <v>1</v>
      </c>
      <c r="H517" s="80">
        <f t="shared" si="51"/>
        <v>1011</v>
      </c>
      <c r="I517" s="83">
        <v>100</v>
      </c>
      <c r="J517" s="81">
        <f t="shared" si="52"/>
        <v>101100</v>
      </c>
      <c r="L517" s="12"/>
      <c r="M517" s="12"/>
      <c r="N517" s="12"/>
      <c r="O517" s="12"/>
      <c r="R517" s="80">
        <f t="shared" si="53"/>
        <v>0</v>
      </c>
      <c r="S517" s="80"/>
      <c r="T517" s="81"/>
      <c r="U517" s="80">
        <f t="shared" si="54"/>
        <v>0</v>
      </c>
      <c r="V517" s="81">
        <f t="shared" si="55"/>
        <v>101100</v>
      </c>
      <c r="W517" s="80">
        <f t="shared" si="56"/>
        <v>0</v>
      </c>
      <c r="Y517" s="83">
        <f t="shared" si="57"/>
        <v>101100</v>
      </c>
      <c r="Z517" s="83"/>
    </row>
    <row r="518" spans="1:26" s="85" customFormat="1" x14ac:dyDescent="0.55000000000000004">
      <c r="A518" s="53"/>
      <c r="B518" s="23" t="s">
        <v>23</v>
      </c>
      <c r="C518" s="12">
        <v>15113</v>
      </c>
      <c r="D518" s="12">
        <v>1</v>
      </c>
      <c r="E518" s="12">
        <v>1</v>
      </c>
      <c r="F518" s="12">
        <v>50</v>
      </c>
      <c r="G518" s="12">
        <v>1</v>
      </c>
      <c r="H518" s="80">
        <f t="shared" si="51"/>
        <v>550</v>
      </c>
      <c r="I518" s="83">
        <v>100</v>
      </c>
      <c r="J518" s="81">
        <f t="shared" si="52"/>
        <v>55000</v>
      </c>
      <c r="L518" s="12"/>
      <c r="M518" s="12"/>
      <c r="N518" s="12"/>
      <c r="O518" s="12"/>
      <c r="R518" s="80">
        <f t="shared" si="53"/>
        <v>0</v>
      </c>
      <c r="S518" s="80"/>
      <c r="T518" s="81"/>
      <c r="U518" s="80">
        <f t="shared" si="54"/>
        <v>0</v>
      </c>
      <c r="V518" s="81">
        <f t="shared" si="55"/>
        <v>55000</v>
      </c>
      <c r="W518" s="80">
        <f t="shared" si="56"/>
        <v>0</v>
      </c>
      <c r="Y518" s="83">
        <f t="shared" si="57"/>
        <v>55000</v>
      </c>
      <c r="Z518" s="83"/>
    </row>
    <row r="519" spans="1:26" s="85" customFormat="1" x14ac:dyDescent="0.55000000000000004">
      <c r="A519" s="53"/>
      <c r="B519" s="23" t="s">
        <v>23</v>
      </c>
      <c r="C519" s="12">
        <v>15073</v>
      </c>
      <c r="D519" s="12">
        <v>0</v>
      </c>
      <c r="E519" s="12">
        <v>3</v>
      </c>
      <c r="F519" s="12">
        <v>80</v>
      </c>
      <c r="G519" s="12">
        <v>1</v>
      </c>
      <c r="H519" s="80">
        <f t="shared" si="51"/>
        <v>380</v>
      </c>
      <c r="I519" s="83">
        <v>150</v>
      </c>
      <c r="J519" s="81">
        <f t="shared" si="52"/>
        <v>57000</v>
      </c>
      <c r="L519" s="12"/>
      <c r="M519" s="12"/>
      <c r="N519" s="12"/>
      <c r="O519" s="12"/>
      <c r="R519" s="80">
        <f t="shared" si="53"/>
        <v>0</v>
      </c>
      <c r="S519" s="80"/>
      <c r="T519" s="81"/>
      <c r="U519" s="80">
        <f t="shared" si="54"/>
        <v>0</v>
      </c>
      <c r="V519" s="81">
        <f t="shared" si="55"/>
        <v>57000</v>
      </c>
      <c r="W519" s="80">
        <f t="shared" si="56"/>
        <v>0</v>
      </c>
      <c r="Y519" s="83">
        <f t="shared" si="57"/>
        <v>57000</v>
      </c>
      <c r="Z519" s="83"/>
    </row>
    <row r="520" spans="1:26" s="85" customFormat="1" x14ac:dyDescent="0.55000000000000004">
      <c r="A520" s="53"/>
      <c r="B520" s="23" t="s">
        <v>23</v>
      </c>
      <c r="C520" s="12">
        <v>15062</v>
      </c>
      <c r="D520" s="12">
        <v>1</v>
      </c>
      <c r="E520" s="12">
        <v>0</v>
      </c>
      <c r="F520" s="12">
        <v>28</v>
      </c>
      <c r="G520" s="12">
        <v>1</v>
      </c>
      <c r="H520" s="80">
        <f t="shared" si="51"/>
        <v>428</v>
      </c>
      <c r="I520" s="83">
        <v>100</v>
      </c>
      <c r="J520" s="81">
        <f t="shared" si="52"/>
        <v>42800</v>
      </c>
      <c r="L520" s="12"/>
      <c r="M520" s="12"/>
      <c r="N520" s="12"/>
      <c r="O520" s="12"/>
      <c r="R520" s="80">
        <f t="shared" si="53"/>
        <v>0</v>
      </c>
      <c r="S520" s="80"/>
      <c r="T520" s="81"/>
      <c r="U520" s="80">
        <f t="shared" si="54"/>
        <v>0</v>
      </c>
      <c r="V520" s="81">
        <f t="shared" si="55"/>
        <v>42800</v>
      </c>
      <c r="W520" s="80">
        <f t="shared" si="56"/>
        <v>0</v>
      </c>
      <c r="Y520" s="83">
        <f t="shared" si="57"/>
        <v>42800</v>
      </c>
      <c r="Z520" s="83"/>
    </row>
    <row r="521" spans="1:26" s="85" customFormat="1" x14ac:dyDescent="0.55000000000000004">
      <c r="A521" s="53"/>
      <c r="B521" s="23" t="s">
        <v>23</v>
      </c>
      <c r="C521" s="12">
        <v>15428</v>
      </c>
      <c r="D521" s="12">
        <v>2</v>
      </c>
      <c r="E521" s="12">
        <v>0</v>
      </c>
      <c r="F521" s="12">
        <v>30</v>
      </c>
      <c r="G521" s="12">
        <v>1</v>
      </c>
      <c r="H521" s="80">
        <f t="shared" si="51"/>
        <v>830</v>
      </c>
      <c r="I521" s="83">
        <v>130</v>
      </c>
      <c r="J521" s="81">
        <f t="shared" si="52"/>
        <v>107900</v>
      </c>
      <c r="L521" s="12"/>
      <c r="M521" s="12"/>
      <c r="N521" s="12"/>
      <c r="O521" s="12"/>
      <c r="R521" s="80">
        <f t="shared" si="53"/>
        <v>0</v>
      </c>
      <c r="S521" s="80"/>
      <c r="T521" s="81"/>
      <c r="U521" s="80">
        <f t="shared" si="54"/>
        <v>0</v>
      </c>
      <c r="V521" s="81">
        <f t="shared" si="55"/>
        <v>107900</v>
      </c>
      <c r="W521" s="80">
        <f t="shared" si="56"/>
        <v>0</v>
      </c>
      <c r="Y521" s="83">
        <f t="shared" si="57"/>
        <v>107900</v>
      </c>
      <c r="Z521" s="83"/>
    </row>
    <row r="522" spans="1:26" s="87" customFormat="1" x14ac:dyDescent="0.55000000000000004">
      <c r="A522" s="54"/>
      <c r="B522" s="47"/>
      <c r="C522" s="48"/>
      <c r="D522" s="48"/>
      <c r="E522" s="48"/>
      <c r="F522" s="48"/>
      <c r="G522" s="48"/>
      <c r="H522" s="86"/>
      <c r="I522" s="48"/>
      <c r="J522" s="86"/>
      <c r="L522" s="48"/>
      <c r="M522" s="48"/>
      <c r="N522" s="48"/>
      <c r="O522" s="48"/>
      <c r="R522" s="86"/>
      <c r="S522" s="86"/>
      <c r="T522" s="86"/>
      <c r="U522" s="86"/>
      <c r="V522" s="86"/>
      <c r="W522" s="86"/>
      <c r="Y522" s="48"/>
      <c r="Z522" s="48"/>
    </row>
    <row r="523" spans="1:26" s="85" customFormat="1" x14ac:dyDescent="0.55000000000000004">
      <c r="A523" s="53">
        <v>118</v>
      </c>
      <c r="B523" s="23" t="s">
        <v>23</v>
      </c>
      <c r="C523" s="12">
        <v>14896</v>
      </c>
      <c r="D523" s="12">
        <v>0</v>
      </c>
      <c r="E523" s="12">
        <v>3</v>
      </c>
      <c r="F523" s="12">
        <v>2</v>
      </c>
      <c r="G523" s="12">
        <v>2</v>
      </c>
      <c r="H523" s="80">
        <f t="shared" ref="H523:H583" si="58">+(D523*400)+(E523*100)+F523</f>
        <v>302</v>
      </c>
      <c r="I523" s="83">
        <v>150</v>
      </c>
      <c r="J523" s="81">
        <f t="shared" ref="J523:J583" si="59">H523*I523</f>
        <v>45300</v>
      </c>
      <c r="L523" s="12" t="s">
        <v>160</v>
      </c>
      <c r="M523" s="12" t="s">
        <v>66</v>
      </c>
      <c r="N523" s="12">
        <v>2</v>
      </c>
      <c r="O523" s="12">
        <v>66.3</v>
      </c>
      <c r="P523" s="81">
        <v>100</v>
      </c>
      <c r="Q523" s="81">
        <v>6800</v>
      </c>
      <c r="R523" s="80">
        <f t="shared" ref="R523:R583" si="60">O523*Q523</f>
        <v>450840</v>
      </c>
      <c r="S523" s="80">
        <v>23</v>
      </c>
      <c r="T523" s="81"/>
      <c r="U523" s="80">
        <f t="shared" ref="U523:U583" si="61">R523*(100-T523)/100</f>
        <v>450840</v>
      </c>
      <c r="V523" s="81">
        <f t="shared" ref="V523:V583" si="62">J523+U523</f>
        <v>496140</v>
      </c>
      <c r="W523" s="80">
        <f t="shared" ref="W523:W583" si="63">V523*P523/100</f>
        <v>496140</v>
      </c>
      <c r="Y523" s="83">
        <f t="shared" ref="Y523:Y583" si="64">J523+U523</f>
        <v>496140</v>
      </c>
      <c r="Z523" s="83"/>
    </row>
    <row r="524" spans="1:26" s="85" customFormat="1" x14ac:dyDescent="0.55000000000000004">
      <c r="A524" s="53"/>
      <c r="B524" s="23"/>
      <c r="C524" s="12"/>
      <c r="D524" s="12"/>
      <c r="E524" s="12"/>
      <c r="F524" s="12"/>
      <c r="G524" s="12"/>
      <c r="H524" s="80">
        <f t="shared" si="58"/>
        <v>0</v>
      </c>
      <c r="I524" s="83"/>
      <c r="J524" s="81">
        <f t="shared" si="59"/>
        <v>0</v>
      </c>
      <c r="L524" s="12"/>
      <c r="M524" s="12" t="s">
        <v>161</v>
      </c>
      <c r="N524" s="12">
        <v>2</v>
      </c>
      <c r="O524" s="12">
        <v>6</v>
      </c>
      <c r="P524" s="81">
        <v>100</v>
      </c>
      <c r="Q524" s="81">
        <v>6800</v>
      </c>
      <c r="R524" s="80">
        <f t="shared" si="60"/>
        <v>40800</v>
      </c>
      <c r="S524" s="80">
        <v>23</v>
      </c>
      <c r="T524" s="81"/>
      <c r="U524" s="80">
        <f t="shared" si="61"/>
        <v>40800</v>
      </c>
      <c r="V524" s="81">
        <f t="shared" si="62"/>
        <v>40800</v>
      </c>
      <c r="W524" s="80">
        <f t="shared" si="63"/>
        <v>40800</v>
      </c>
      <c r="Y524" s="83">
        <f t="shared" si="64"/>
        <v>40800</v>
      </c>
      <c r="Z524" s="83"/>
    </row>
    <row r="525" spans="1:26" s="85" customFormat="1" x14ac:dyDescent="0.55000000000000004">
      <c r="A525" s="53"/>
      <c r="B525" s="23" t="s">
        <v>23</v>
      </c>
      <c r="C525" s="12">
        <v>16060</v>
      </c>
      <c r="D525" s="12">
        <v>0</v>
      </c>
      <c r="E525" s="12">
        <v>2</v>
      </c>
      <c r="F525" s="12">
        <v>96</v>
      </c>
      <c r="G525" s="12">
        <v>1</v>
      </c>
      <c r="H525" s="80">
        <f t="shared" si="58"/>
        <v>296</v>
      </c>
      <c r="I525" s="83">
        <v>100</v>
      </c>
      <c r="J525" s="81">
        <f t="shared" si="59"/>
        <v>29600</v>
      </c>
      <c r="L525" s="12"/>
      <c r="M525" s="12"/>
      <c r="N525" s="12"/>
      <c r="O525" s="12"/>
      <c r="R525" s="80">
        <f t="shared" si="60"/>
        <v>0</v>
      </c>
      <c r="S525" s="80"/>
      <c r="T525" s="81"/>
      <c r="U525" s="80">
        <f t="shared" si="61"/>
        <v>0</v>
      </c>
      <c r="V525" s="81">
        <f t="shared" si="62"/>
        <v>29600</v>
      </c>
      <c r="W525" s="80">
        <f t="shared" si="63"/>
        <v>0</v>
      </c>
      <c r="Y525" s="83">
        <f t="shared" si="64"/>
        <v>29600</v>
      </c>
      <c r="Z525" s="83"/>
    </row>
    <row r="526" spans="1:26" s="87" customFormat="1" x14ac:dyDescent="0.55000000000000004">
      <c r="A526" s="54"/>
      <c r="B526" s="47"/>
      <c r="C526" s="48"/>
      <c r="D526" s="48"/>
      <c r="E526" s="48"/>
      <c r="F526" s="48"/>
      <c r="G526" s="48"/>
      <c r="H526" s="86"/>
      <c r="I526" s="48"/>
      <c r="J526" s="86"/>
      <c r="L526" s="48"/>
      <c r="M526" s="48"/>
      <c r="N526" s="48"/>
      <c r="O526" s="48"/>
      <c r="R526" s="86"/>
      <c r="S526" s="86"/>
      <c r="T526" s="86"/>
      <c r="U526" s="86"/>
      <c r="V526" s="86"/>
      <c r="W526" s="86"/>
      <c r="Y526" s="48"/>
      <c r="Z526" s="48"/>
    </row>
    <row r="527" spans="1:26" s="85" customFormat="1" x14ac:dyDescent="0.55000000000000004">
      <c r="A527" s="53">
        <v>119</v>
      </c>
      <c r="B527" s="23" t="s">
        <v>23</v>
      </c>
      <c r="C527" s="12">
        <v>14862</v>
      </c>
      <c r="D527" s="12">
        <v>0</v>
      </c>
      <c r="E527" s="12">
        <v>3</v>
      </c>
      <c r="F527" s="12">
        <v>11</v>
      </c>
      <c r="G527" s="12">
        <v>2</v>
      </c>
      <c r="H527" s="80">
        <f t="shared" si="58"/>
        <v>311</v>
      </c>
      <c r="I527" s="83">
        <v>150</v>
      </c>
      <c r="J527" s="81">
        <f t="shared" si="59"/>
        <v>46650</v>
      </c>
      <c r="L527" s="12" t="s">
        <v>160</v>
      </c>
      <c r="M527" s="12" t="s">
        <v>66</v>
      </c>
      <c r="N527" s="12">
        <v>2</v>
      </c>
      <c r="O527" s="12">
        <v>193.5</v>
      </c>
      <c r="P527" s="81">
        <v>100</v>
      </c>
      <c r="Q527" s="81">
        <v>6800</v>
      </c>
      <c r="R527" s="80">
        <f t="shared" si="60"/>
        <v>1315800</v>
      </c>
      <c r="S527" s="80">
        <v>31</v>
      </c>
      <c r="T527" s="81"/>
      <c r="U527" s="80">
        <f t="shared" si="61"/>
        <v>1315800</v>
      </c>
      <c r="V527" s="81">
        <f t="shared" si="62"/>
        <v>1362450</v>
      </c>
      <c r="W527" s="80">
        <f t="shared" si="63"/>
        <v>1362450</v>
      </c>
      <c r="Y527" s="83">
        <f t="shared" si="64"/>
        <v>1362450</v>
      </c>
      <c r="Z527" s="83"/>
    </row>
    <row r="528" spans="1:26" s="85" customFormat="1" x14ac:dyDescent="0.55000000000000004">
      <c r="A528" s="53"/>
      <c r="B528" s="23" t="s">
        <v>23</v>
      </c>
      <c r="C528" s="12">
        <v>14834</v>
      </c>
      <c r="D528" s="12">
        <v>1</v>
      </c>
      <c r="E528" s="12">
        <v>0</v>
      </c>
      <c r="F528" s="12">
        <v>2</v>
      </c>
      <c r="G528" s="12">
        <v>1</v>
      </c>
      <c r="H528" s="80">
        <f t="shared" si="58"/>
        <v>402</v>
      </c>
      <c r="I528" s="83">
        <v>150</v>
      </c>
      <c r="J528" s="81">
        <f t="shared" si="59"/>
        <v>60300</v>
      </c>
      <c r="L528" s="12"/>
      <c r="M528" s="12"/>
      <c r="N528" s="12"/>
      <c r="O528" s="12"/>
      <c r="R528" s="80">
        <f t="shared" si="60"/>
        <v>0</v>
      </c>
      <c r="S528" s="80"/>
      <c r="T528" s="81"/>
      <c r="U528" s="80">
        <f t="shared" si="61"/>
        <v>0</v>
      </c>
      <c r="V528" s="81">
        <f t="shared" si="62"/>
        <v>60300</v>
      </c>
      <c r="W528" s="80">
        <f t="shared" si="63"/>
        <v>0</v>
      </c>
      <c r="Y528" s="83">
        <f t="shared" si="64"/>
        <v>60300</v>
      </c>
      <c r="Z528" s="83"/>
    </row>
    <row r="529" spans="1:26" s="85" customFormat="1" x14ac:dyDescent="0.55000000000000004">
      <c r="A529" s="53"/>
      <c r="B529" s="23" t="s">
        <v>23</v>
      </c>
      <c r="C529" s="12">
        <v>15832</v>
      </c>
      <c r="D529" s="12">
        <v>1</v>
      </c>
      <c r="E529" s="12">
        <v>3</v>
      </c>
      <c r="F529" s="12">
        <v>78</v>
      </c>
      <c r="G529" s="12">
        <v>1</v>
      </c>
      <c r="H529" s="80">
        <f t="shared" si="58"/>
        <v>778</v>
      </c>
      <c r="I529" s="83">
        <v>130</v>
      </c>
      <c r="J529" s="81">
        <f t="shared" si="59"/>
        <v>101140</v>
      </c>
      <c r="L529" s="12"/>
      <c r="M529" s="12"/>
      <c r="N529" s="12"/>
      <c r="O529" s="12"/>
      <c r="R529" s="80">
        <f t="shared" si="60"/>
        <v>0</v>
      </c>
      <c r="S529" s="80"/>
      <c r="T529" s="81"/>
      <c r="U529" s="80">
        <f t="shared" si="61"/>
        <v>0</v>
      </c>
      <c r="V529" s="81">
        <f t="shared" si="62"/>
        <v>101140</v>
      </c>
      <c r="W529" s="80">
        <f t="shared" si="63"/>
        <v>0</v>
      </c>
      <c r="Y529" s="83">
        <f t="shared" si="64"/>
        <v>101140</v>
      </c>
      <c r="Z529" s="83"/>
    </row>
    <row r="530" spans="1:26" s="87" customFormat="1" x14ac:dyDescent="0.55000000000000004">
      <c r="A530" s="54"/>
      <c r="B530" s="47"/>
      <c r="C530" s="48"/>
      <c r="D530" s="48"/>
      <c r="E530" s="48"/>
      <c r="F530" s="48"/>
      <c r="G530" s="48"/>
      <c r="H530" s="86"/>
      <c r="I530" s="48"/>
      <c r="J530" s="86"/>
      <c r="L530" s="48"/>
      <c r="M530" s="48"/>
      <c r="N530" s="48"/>
      <c r="O530" s="48"/>
      <c r="R530" s="86"/>
      <c r="S530" s="86"/>
      <c r="T530" s="86"/>
      <c r="U530" s="86"/>
      <c r="V530" s="86"/>
      <c r="W530" s="86"/>
      <c r="Y530" s="48"/>
      <c r="Z530" s="48"/>
    </row>
    <row r="531" spans="1:26" s="85" customFormat="1" x14ac:dyDescent="0.55000000000000004">
      <c r="A531" s="53">
        <v>120</v>
      </c>
      <c r="B531" s="23" t="s">
        <v>23</v>
      </c>
      <c r="C531" s="12">
        <v>15567</v>
      </c>
      <c r="D531" s="12">
        <v>0</v>
      </c>
      <c r="E531" s="12">
        <v>3</v>
      </c>
      <c r="F531" s="12">
        <v>62</v>
      </c>
      <c r="G531" s="12">
        <v>2</v>
      </c>
      <c r="H531" s="80">
        <f t="shared" si="58"/>
        <v>362</v>
      </c>
      <c r="I531" s="83">
        <v>150</v>
      </c>
      <c r="J531" s="81">
        <f t="shared" si="59"/>
        <v>54300</v>
      </c>
      <c r="L531" s="12" t="s">
        <v>160</v>
      </c>
      <c r="M531" s="12" t="s">
        <v>66</v>
      </c>
      <c r="N531" s="12">
        <v>2</v>
      </c>
      <c r="O531" s="12">
        <v>234</v>
      </c>
      <c r="P531" s="81">
        <v>100</v>
      </c>
      <c r="Q531" s="81">
        <v>6800</v>
      </c>
      <c r="R531" s="80">
        <f t="shared" si="60"/>
        <v>1591200</v>
      </c>
      <c r="S531" s="80">
        <v>41</v>
      </c>
      <c r="T531" s="81"/>
      <c r="U531" s="80">
        <f t="shared" si="61"/>
        <v>1591200</v>
      </c>
      <c r="V531" s="81">
        <f t="shared" si="62"/>
        <v>1645500</v>
      </c>
      <c r="W531" s="80">
        <f t="shared" si="63"/>
        <v>1645500</v>
      </c>
      <c r="Y531" s="83">
        <f t="shared" si="64"/>
        <v>1645500</v>
      </c>
      <c r="Z531" s="83"/>
    </row>
    <row r="532" spans="1:26" s="85" customFormat="1" x14ac:dyDescent="0.55000000000000004">
      <c r="A532" s="53"/>
      <c r="B532" s="23"/>
      <c r="C532" s="12"/>
      <c r="D532" s="12"/>
      <c r="E532" s="12"/>
      <c r="F532" s="12"/>
      <c r="G532" s="12"/>
      <c r="H532" s="80">
        <f t="shared" si="58"/>
        <v>0</v>
      </c>
      <c r="I532" s="83"/>
      <c r="J532" s="81">
        <f t="shared" si="59"/>
        <v>0</v>
      </c>
      <c r="L532" s="12"/>
      <c r="M532" s="12" t="s">
        <v>161</v>
      </c>
      <c r="N532" s="12">
        <v>2</v>
      </c>
      <c r="O532" s="12">
        <v>8</v>
      </c>
      <c r="P532" s="81">
        <v>100</v>
      </c>
      <c r="Q532" s="81">
        <v>6800</v>
      </c>
      <c r="R532" s="80">
        <f t="shared" si="60"/>
        <v>54400</v>
      </c>
      <c r="S532" s="80">
        <v>21</v>
      </c>
      <c r="T532" s="81"/>
      <c r="U532" s="80">
        <f t="shared" si="61"/>
        <v>54400</v>
      </c>
      <c r="V532" s="81">
        <f t="shared" si="62"/>
        <v>54400</v>
      </c>
      <c r="W532" s="80">
        <f t="shared" si="63"/>
        <v>54400</v>
      </c>
      <c r="Y532" s="83">
        <f t="shared" si="64"/>
        <v>54400</v>
      </c>
      <c r="Z532" s="83"/>
    </row>
    <row r="533" spans="1:26" s="85" customFormat="1" x14ac:dyDescent="0.55000000000000004">
      <c r="A533" s="53"/>
      <c r="B533" s="23"/>
      <c r="C533" s="12"/>
      <c r="D533" s="12"/>
      <c r="E533" s="12"/>
      <c r="F533" s="12"/>
      <c r="G533" s="12"/>
      <c r="H533" s="80">
        <f t="shared" si="58"/>
        <v>0</v>
      </c>
      <c r="I533" s="83"/>
      <c r="J533" s="81">
        <f t="shared" si="59"/>
        <v>0</v>
      </c>
      <c r="L533" s="12"/>
      <c r="M533" s="12" t="s">
        <v>66</v>
      </c>
      <c r="N533" s="12">
        <v>2</v>
      </c>
      <c r="O533" s="12">
        <v>66</v>
      </c>
      <c r="P533" s="81">
        <v>100</v>
      </c>
      <c r="Q533" s="81">
        <v>6800</v>
      </c>
      <c r="R533" s="80">
        <f t="shared" si="60"/>
        <v>448800</v>
      </c>
      <c r="S533" s="80">
        <v>16</v>
      </c>
      <c r="T533" s="81"/>
      <c r="U533" s="80">
        <f t="shared" si="61"/>
        <v>448800</v>
      </c>
      <c r="V533" s="81">
        <f t="shared" si="62"/>
        <v>448800</v>
      </c>
      <c r="W533" s="80">
        <f t="shared" si="63"/>
        <v>448800</v>
      </c>
      <c r="Y533" s="83">
        <f t="shared" si="64"/>
        <v>448800</v>
      </c>
      <c r="Z533" s="83"/>
    </row>
    <row r="534" spans="1:26" s="85" customFormat="1" x14ac:dyDescent="0.55000000000000004">
      <c r="A534" s="53"/>
      <c r="B534" s="23"/>
      <c r="C534" s="12"/>
      <c r="D534" s="12"/>
      <c r="E534" s="12"/>
      <c r="F534" s="12"/>
      <c r="G534" s="12"/>
      <c r="H534" s="80">
        <f t="shared" si="58"/>
        <v>0</v>
      </c>
      <c r="I534" s="83"/>
      <c r="J534" s="81">
        <f t="shared" si="59"/>
        <v>0</v>
      </c>
      <c r="L534" s="12"/>
      <c r="M534" s="12" t="s">
        <v>161</v>
      </c>
      <c r="N534" s="12">
        <v>2</v>
      </c>
      <c r="O534" s="12">
        <v>9</v>
      </c>
      <c r="P534" s="81">
        <v>100</v>
      </c>
      <c r="Q534" s="81">
        <v>6800</v>
      </c>
      <c r="R534" s="80">
        <f t="shared" si="60"/>
        <v>61200</v>
      </c>
      <c r="S534" s="80">
        <v>16</v>
      </c>
      <c r="T534" s="81"/>
      <c r="U534" s="80">
        <f t="shared" si="61"/>
        <v>61200</v>
      </c>
      <c r="V534" s="81">
        <f t="shared" si="62"/>
        <v>61200</v>
      </c>
      <c r="W534" s="80">
        <f t="shared" si="63"/>
        <v>61200</v>
      </c>
      <c r="Y534" s="83">
        <f t="shared" si="64"/>
        <v>61200</v>
      </c>
      <c r="Z534" s="83"/>
    </row>
    <row r="535" spans="1:26" s="85" customFormat="1" x14ac:dyDescent="0.55000000000000004">
      <c r="A535" s="53"/>
      <c r="B535" s="23" t="s">
        <v>23</v>
      </c>
      <c r="C535" s="12">
        <v>15422</v>
      </c>
      <c r="D535" s="12">
        <v>0</v>
      </c>
      <c r="E535" s="12">
        <v>3</v>
      </c>
      <c r="F535" s="12">
        <v>16</v>
      </c>
      <c r="G535" s="12">
        <v>1</v>
      </c>
      <c r="H535" s="80">
        <f t="shared" si="58"/>
        <v>316</v>
      </c>
      <c r="I535" s="83">
        <v>130</v>
      </c>
      <c r="J535" s="81">
        <f t="shared" si="59"/>
        <v>41080</v>
      </c>
      <c r="L535" s="12"/>
      <c r="M535" s="12"/>
      <c r="N535" s="12"/>
      <c r="O535" s="12"/>
      <c r="R535" s="80">
        <f t="shared" si="60"/>
        <v>0</v>
      </c>
      <c r="S535" s="80"/>
      <c r="T535" s="81"/>
      <c r="U535" s="80">
        <f t="shared" si="61"/>
        <v>0</v>
      </c>
      <c r="V535" s="81">
        <f t="shared" si="62"/>
        <v>41080</v>
      </c>
      <c r="W535" s="80">
        <f t="shared" si="63"/>
        <v>0</v>
      </c>
      <c r="Y535" s="83">
        <f t="shared" si="64"/>
        <v>41080</v>
      </c>
      <c r="Z535" s="83"/>
    </row>
    <row r="536" spans="1:26" s="85" customFormat="1" x14ac:dyDescent="0.55000000000000004">
      <c r="A536" s="53"/>
      <c r="B536" s="23" t="s">
        <v>23</v>
      </c>
      <c r="C536" s="12">
        <v>15446</v>
      </c>
      <c r="D536" s="12">
        <v>6</v>
      </c>
      <c r="E536" s="12">
        <v>3</v>
      </c>
      <c r="F536" s="12">
        <v>77</v>
      </c>
      <c r="G536" s="12">
        <v>1</v>
      </c>
      <c r="H536" s="80">
        <f t="shared" si="58"/>
        <v>2777</v>
      </c>
      <c r="I536" s="83">
        <v>130</v>
      </c>
      <c r="J536" s="81">
        <f t="shared" si="59"/>
        <v>361010</v>
      </c>
      <c r="L536" s="12"/>
      <c r="M536" s="12"/>
      <c r="N536" s="12"/>
      <c r="O536" s="12"/>
      <c r="R536" s="80">
        <f t="shared" si="60"/>
        <v>0</v>
      </c>
      <c r="S536" s="80"/>
      <c r="T536" s="81"/>
      <c r="U536" s="80">
        <f t="shared" si="61"/>
        <v>0</v>
      </c>
      <c r="V536" s="81">
        <f t="shared" si="62"/>
        <v>361010</v>
      </c>
      <c r="W536" s="80">
        <f t="shared" si="63"/>
        <v>0</v>
      </c>
      <c r="Y536" s="83">
        <f t="shared" si="64"/>
        <v>361010</v>
      </c>
      <c r="Z536" s="83"/>
    </row>
    <row r="537" spans="1:26" s="85" customFormat="1" x14ac:dyDescent="0.55000000000000004">
      <c r="A537" s="53"/>
      <c r="B537" s="23" t="s">
        <v>23</v>
      </c>
      <c r="C537" s="12">
        <v>15064</v>
      </c>
      <c r="D537" s="12">
        <v>1</v>
      </c>
      <c r="E537" s="12">
        <v>2</v>
      </c>
      <c r="F537" s="12">
        <v>92</v>
      </c>
      <c r="G537" s="12">
        <v>1</v>
      </c>
      <c r="H537" s="80">
        <f t="shared" si="58"/>
        <v>692</v>
      </c>
      <c r="I537" s="83">
        <v>100</v>
      </c>
      <c r="J537" s="81">
        <f t="shared" si="59"/>
        <v>69200</v>
      </c>
      <c r="L537" s="12"/>
      <c r="M537" s="12"/>
      <c r="N537" s="12"/>
      <c r="O537" s="12"/>
      <c r="R537" s="80">
        <f t="shared" si="60"/>
        <v>0</v>
      </c>
      <c r="S537" s="80"/>
      <c r="T537" s="81"/>
      <c r="U537" s="80">
        <f t="shared" si="61"/>
        <v>0</v>
      </c>
      <c r="V537" s="81">
        <f t="shared" si="62"/>
        <v>69200</v>
      </c>
      <c r="W537" s="80">
        <f t="shared" si="63"/>
        <v>0</v>
      </c>
      <c r="Y537" s="83">
        <f t="shared" si="64"/>
        <v>69200</v>
      </c>
      <c r="Z537" s="83"/>
    </row>
    <row r="538" spans="1:26" s="85" customFormat="1" x14ac:dyDescent="0.55000000000000004">
      <c r="A538" s="53"/>
      <c r="B538" s="23" t="s">
        <v>23</v>
      </c>
      <c r="C538" s="12">
        <v>15912</v>
      </c>
      <c r="D538" s="12">
        <v>3</v>
      </c>
      <c r="E538" s="12">
        <v>0</v>
      </c>
      <c r="F538" s="12">
        <v>58</v>
      </c>
      <c r="G538" s="12">
        <v>1</v>
      </c>
      <c r="H538" s="80">
        <f t="shared" si="58"/>
        <v>1258</v>
      </c>
      <c r="I538" s="83">
        <v>100</v>
      </c>
      <c r="J538" s="81">
        <f t="shared" si="59"/>
        <v>125800</v>
      </c>
      <c r="L538" s="12"/>
      <c r="M538" s="12"/>
      <c r="N538" s="12"/>
      <c r="O538" s="12"/>
      <c r="R538" s="80">
        <f t="shared" si="60"/>
        <v>0</v>
      </c>
      <c r="S538" s="80"/>
      <c r="T538" s="81"/>
      <c r="U538" s="80">
        <f t="shared" si="61"/>
        <v>0</v>
      </c>
      <c r="V538" s="81">
        <f t="shared" si="62"/>
        <v>125800</v>
      </c>
      <c r="W538" s="80">
        <f t="shared" si="63"/>
        <v>0</v>
      </c>
      <c r="Y538" s="83">
        <f t="shared" si="64"/>
        <v>125800</v>
      </c>
      <c r="Z538" s="83"/>
    </row>
    <row r="539" spans="1:26" s="85" customFormat="1" x14ac:dyDescent="0.55000000000000004">
      <c r="A539" s="53"/>
      <c r="B539" s="23" t="s">
        <v>23</v>
      </c>
      <c r="C539" s="12">
        <v>15417</v>
      </c>
      <c r="D539" s="12">
        <v>1</v>
      </c>
      <c r="E539" s="12">
        <v>0</v>
      </c>
      <c r="F539" s="12">
        <v>28</v>
      </c>
      <c r="G539" s="12">
        <v>1</v>
      </c>
      <c r="H539" s="80">
        <f t="shared" si="58"/>
        <v>428</v>
      </c>
      <c r="I539" s="83">
        <v>100</v>
      </c>
      <c r="J539" s="81">
        <f t="shared" si="59"/>
        <v>42800</v>
      </c>
      <c r="L539" s="12"/>
      <c r="M539" s="12"/>
      <c r="N539" s="12"/>
      <c r="O539" s="12"/>
      <c r="R539" s="80">
        <f t="shared" si="60"/>
        <v>0</v>
      </c>
      <c r="S539" s="80"/>
      <c r="T539" s="81"/>
      <c r="U539" s="80">
        <f t="shared" si="61"/>
        <v>0</v>
      </c>
      <c r="V539" s="81">
        <f t="shared" si="62"/>
        <v>42800</v>
      </c>
      <c r="W539" s="80">
        <f t="shared" si="63"/>
        <v>0</v>
      </c>
      <c r="Y539" s="83">
        <f t="shared" si="64"/>
        <v>42800</v>
      </c>
      <c r="Z539" s="83"/>
    </row>
    <row r="540" spans="1:26" s="87" customFormat="1" x14ac:dyDescent="0.55000000000000004">
      <c r="A540" s="54"/>
      <c r="B540" s="47"/>
      <c r="C540" s="48"/>
      <c r="D540" s="48"/>
      <c r="E540" s="48"/>
      <c r="F540" s="48"/>
      <c r="G540" s="48"/>
      <c r="H540" s="86"/>
      <c r="I540" s="48"/>
      <c r="J540" s="86"/>
      <c r="L540" s="48"/>
      <c r="M540" s="48"/>
      <c r="N540" s="48"/>
      <c r="O540" s="48"/>
      <c r="R540" s="86"/>
      <c r="S540" s="86"/>
      <c r="T540" s="86"/>
      <c r="U540" s="86"/>
      <c r="V540" s="86"/>
      <c r="W540" s="86"/>
      <c r="Y540" s="48"/>
      <c r="Z540" s="48"/>
    </row>
    <row r="541" spans="1:26" s="85" customFormat="1" x14ac:dyDescent="0.55000000000000004">
      <c r="A541" s="53">
        <v>121</v>
      </c>
      <c r="B541" s="23" t="s">
        <v>23</v>
      </c>
      <c r="C541" s="12">
        <v>14842</v>
      </c>
      <c r="D541" s="12">
        <v>0</v>
      </c>
      <c r="E541" s="12">
        <v>3</v>
      </c>
      <c r="F541" s="12">
        <v>6</v>
      </c>
      <c r="G541" s="12">
        <v>2</v>
      </c>
      <c r="H541" s="80">
        <f t="shared" si="58"/>
        <v>306</v>
      </c>
      <c r="I541" s="83">
        <v>130</v>
      </c>
      <c r="J541" s="81">
        <f t="shared" si="59"/>
        <v>39780</v>
      </c>
      <c r="L541" s="12" t="s">
        <v>160</v>
      </c>
      <c r="M541" s="12" t="s">
        <v>66</v>
      </c>
      <c r="N541" s="12">
        <v>2</v>
      </c>
      <c r="O541" s="12">
        <v>230</v>
      </c>
      <c r="P541" s="81">
        <v>100</v>
      </c>
      <c r="Q541" s="81">
        <v>6800</v>
      </c>
      <c r="R541" s="80">
        <f t="shared" si="60"/>
        <v>1564000</v>
      </c>
      <c r="S541" s="80">
        <v>11</v>
      </c>
      <c r="T541" s="81"/>
      <c r="U541" s="80">
        <f t="shared" si="61"/>
        <v>1564000</v>
      </c>
      <c r="V541" s="81">
        <f t="shared" si="62"/>
        <v>1603780</v>
      </c>
      <c r="W541" s="80">
        <f t="shared" si="63"/>
        <v>1603780</v>
      </c>
      <c r="Y541" s="83">
        <f t="shared" si="64"/>
        <v>1603780</v>
      </c>
      <c r="Z541" s="83"/>
    </row>
    <row r="542" spans="1:26" s="87" customFormat="1" x14ac:dyDescent="0.55000000000000004">
      <c r="A542" s="54"/>
      <c r="B542" s="47"/>
      <c r="C542" s="48"/>
      <c r="D542" s="48"/>
      <c r="E542" s="48"/>
      <c r="F542" s="48"/>
      <c r="G542" s="48"/>
      <c r="H542" s="86"/>
      <c r="I542" s="48"/>
      <c r="J542" s="86"/>
      <c r="L542" s="48"/>
      <c r="M542" s="48"/>
      <c r="N542" s="48"/>
      <c r="O542" s="48"/>
      <c r="R542" s="86"/>
      <c r="S542" s="86"/>
      <c r="T542" s="86"/>
      <c r="U542" s="86"/>
      <c r="V542" s="86"/>
      <c r="W542" s="86"/>
      <c r="Y542" s="48"/>
      <c r="Z542" s="48"/>
    </row>
    <row r="543" spans="1:26" s="85" customFormat="1" x14ac:dyDescent="0.55000000000000004">
      <c r="A543" s="53">
        <v>122</v>
      </c>
      <c r="B543" s="23" t="s">
        <v>23</v>
      </c>
      <c r="C543" s="12">
        <v>15084</v>
      </c>
      <c r="D543" s="12">
        <v>0</v>
      </c>
      <c r="E543" s="12">
        <v>3</v>
      </c>
      <c r="F543" s="12">
        <v>13</v>
      </c>
      <c r="G543" s="12">
        <v>1</v>
      </c>
      <c r="H543" s="80">
        <f t="shared" si="58"/>
        <v>313</v>
      </c>
      <c r="I543" s="83">
        <v>130</v>
      </c>
      <c r="J543" s="81">
        <f t="shared" si="59"/>
        <v>40690</v>
      </c>
      <c r="L543" s="12"/>
      <c r="M543" s="12"/>
      <c r="N543" s="12"/>
      <c r="O543" s="12"/>
      <c r="R543" s="80">
        <f t="shared" si="60"/>
        <v>0</v>
      </c>
      <c r="S543" s="80"/>
      <c r="T543" s="81"/>
      <c r="U543" s="80">
        <f t="shared" si="61"/>
        <v>0</v>
      </c>
      <c r="V543" s="81">
        <f t="shared" si="62"/>
        <v>40690</v>
      </c>
      <c r="W543" s="80">
        <f t="shared" si="63"/>
        <v>0</v>
      </c>
      <c r="Y543" s="83">
        <f t="shared" si="64"/>
        <v>40690</v>
      </c>
      <c r="Z543" s="83"/>
    </row>
    <row r="544" spans="1:26" s="87" customFormat="1" x14ac:dyDescent="0.55000000000000004">
      <c r="A544" s="54"/>
      <c r="B544" s="47"/>
      <c r="C544" s="48"/>
      <c r="D544" s="48"/>
      <c r="E544" s="48"/>
      <c r="F544" s="48"/>
      <c r="G544" s="48"/>
      <c r="H544" s="86"/>
      <c r="I544" s="48"/>
      <c r="J544" s="86"/>
      <c r="L544" s="48"/>
      <c r="M544" s="48"/>
      <c r="N544" s="48"/>
      <c r="O544" s="48"/>
      <c r="R544" s="86"/>
      <c r="S544" s="86"/>
      <c r="T544" s="86"/>
      <c r="U544" s="86"/>
      <c r="V544" s="86"/>
      <c r="W544" s="86"/>
      <c r="Y544" s="48"/>
      <c r="Z544" s="48"/>
    </row>
    <row r="545" spans="1:27" s="85" customFormat="1" x14ac:dyDescent="0.55000000000000004">
      <c r="A545" s="53">
        <v>123</v>
      </c>
      <c r="B545" s="23" t="s">
        <v>23</v>
      </c>
      <c r="C545" s="12">
        <v>12007</v>
      </c>
      <c r="D545" s="12">
        <v>0</v>
      </c>
      <c r="E545" s="12">
        <v>2</v>
      </c>
      <c r="F545" s="12">
        <v>31</v>
      </c>
      <c r="G545" s="12">
        <v>2</v>
      </c>
      <c r="H545" s="80">
        <f t="shared" si="58"/>
        <v>231</v>
      </c>
      <c r="I545" s="83">
        <v>150</v>
      </c>
      <c r="J545" s="81">
        <f t="shared" si="59"/>
        <v>34650</v>
      </c>
      <c r="L545" s="12" t="s">
        <v>160</v>
      </c>
      <c r="M545" s="12" t="s">
        <v>66</v>
      </c>
      <c r="N545" s="12">
        <v>2</v>
      </c>
      <c r="O545" s="12">
        <v>153</v>
      </c>
      <c r="P545" s="81">
        <v>100</v>
      </c>
      <c r="Q545" s="81">
        <v>6800</v>
      </c>
      <c r="R545" s="80">
        <f t="shared" si="60"/>
        <v>1040400</v>
      </c>
      <c r="S545" s="80">
        <v>11</v>
      </c>
      <c r="T545" s="81"/>
      <c r="U545" s="80">
        <f t="shared" si="61"/>
        <v>1040400</v>
      </c>
      <c r="V545" s="81">
        <f t="shared" si="62"/>
        <v>1075050</v>
      </c>
      <c r="W545" s="80">
        <f t="shared" si="63"/>
        <v>1075050</v>
      </c>
      <c r="Y545" s="83">
        <f t="shared" si="64"/>
        <v>1075050</v>
      </c>
      <c r="Z545" s="83"/>
    </row>
    <row r="546" spans="1:27" s="85" customFormat="1" x14ac:dyDescent="0.55000000000000004">
      <c r="A546" s="53"/>
      <c r="B546" s="23" t="s">
        <v>23</v>
      </c>
      <c r="C546" s="12">
        <v>15738</v>
      </c>
      <c r="D546" s="12">
        <v>0</v>
      </c>
      <c r="E546" s="12">
        <v>3</v>
      </c>
      <c r="F546" s="12">
        <v>51</v>
      </c>
      <c r="G546" s="12">
        <v>1</v>
      </c>
      <c r="H546" s="80">
        <f t="shared" si="58"/>
        <v>351</v>
      </c>
      <c r="I546" s="83">
        <v>100</v>
      </c>
      <c r="J546" s="81">
        <f t="shared" si="59"/>
        <v>35100</v>
      </c>
      <c r="L546" s="12"/>
      <c r="M546" s="12"/>
      <c r="N546" s="12"/>
      <c r="O546" s="12"/>
      <c r="R546" s="80">
        <f t="shared" si="60"/>
        <v>0</v>
      </c>
      <c r="S546" s="80"/>
      <c r="T546" s="81"/>
      <c r="U546" s="80">
        <f t="shared" si="61"/>
        <v>0</v>
      </c>
      <c r="V546" s="81">
        <f t="shared" si="62"/>
        <v>35100</v>
      </c>
      <c r="W546" s="80">
        <f t="shared" si="63"/>
        <v>0</v>
      </c>
      <c r="Y546" s="83">
        <f t="shared" si="64"/>
        <v>35100</v>
      </c>
      <c r="Z546" s="83"/>
    </row>
    <row r="547" spans="1:27" s="87" customFormat="1" x14ac:dyDescent="0.55000000000000004">
      <c r="A547" s="54"/>
      <c r="B547" s="47"/>
      <c r="C547" s="48"/>
      <c r="D547" s="48"/>
      <c r="E547" s="48"/>
      <c r="F547" s="48"/>
      <c r="G547" s="48"/>
      <c r="H547" s="86"/>
      <c r="I547" s="48"/>
      <c r="J547" s="86"/>
      <c r="L547" s="48"/>
      <c r="M547" s="48"/>
      <c r="N547" s="48"/>
      <c r="O547" s="48"/>
      <c r="R547" s="86"/>
      <c r="S547" s="86"/>
      <c r="T547" s="86"/>
      <c r="U547" s="86"/>
      <c r="V547" s="86"/>
      <c r="W547" s="86"/>
      <c r="Y547" s="48"/>
      <c r="Z547" s="48"/>
    </row>
    <row r="548" spans="1:27" s="85" customFormat="1" x14ac:dyDescent="0.55000000000000004">
      <c r="A548" s="53">
        <v>124</v>
      </c>
      <c r="B548" s="23" t="s">
        <v>23</v>
      </c>
      <c r="C548" s="12">
        <v>14884</v>
      </c>
      <c r="D548" s="12">
        <v>0</v>
      </c>
      <c r="E548" s="12">
        <v>2</v>
      </c>
      <c r="F548" s="12">
        <v>37</v>
      </c>
      <c r="G548" s="12">
        <v>2</v>
      </c>
      <c r="H548" s="80">
        <f t="shared" si="58"/>
        <v>237</v>
      </c>
      <c r="I548" s="83">
        <v>150</v>
      </c>
      <c r="J548" s="81">
        <f t="shared" si="59"/>
        <v>35550</v>
      </c>
      <c r="L548" s="12" t="s">
        <v>160</v>
      </c>
      <c r="M548" s="12" t="s">
        <v>66</v>
      </c>
      <c r="N548" s="12">
        <v>2</v>
      </c>
      <c r="O548" s="12">
        <v>56.16</v>
      </c>
      <c r="P548" s="81">
        <v>100</v>
      </c>
      <c r="Q548" s="81">
        <v>6800</v>
      </c>
      <c r="R548" s="80">
        <f t="shared" si="60"/>
        <v>381888</v>
      </c>
      <c r="S548" s="80">
        <v>9</v>
      </c>
      <c r="T548" s="81"/>
      <c r="U548" s="80">
        <f t="shared" si="61"/>
        <v>381888</v>
      </c>
      <c r="V548" s="81">
        <f t="shared" si="62"/>
        <v>417438</v>
      </c>
      <c r="W548" s="80">
        <f t="shared" si="63"/>
        <v>417438</v>
      </c>
      <c r="Y548" s="83">
        <f t="shared" si="64"/>
        <v>417438</v>
      </c>
      <c r="Z548" s="83"/>
    </row>
    <row r="549" spans="1:27" s="87" customFormat="1" x14ac:dyDescent="0.55000000000000004">
      <c r="A549" s="54"/>
      <c r="B549" s="47"/>
      <c r="C549" s="48"/>
      <c r="D549" s="48"/>
      <c r="E549" s="48"/>
      <c r="F549" s="48"/>
      <c r="G549" s="48"/>
      <c r="H549" s="86"/>
      <c r="I549" s="48"/>
      <c r="J549" s="86"/>
      <c r="L549" s="48"/>
      <c r="M549" s="48"/>
      <c r="N549" s="48"/>
      <c r="O549" s="48"/>
      <c r="R549" s="86"/>
      <c r="S549" s="86"/>
      <c r="T549" s="86"/>
      <c r="U549" s="86"/>
      <c r="V549" s="86"/>
      <c r="W549" s="86"/>
      <c r="Y549" s="48"/>
      <c r="Z549" s="48"/>
    </row>
    <row r="550" spans="1:27" s="85" customFormat="1" x14ac:dyDescent="0.55000000000000004">
      <c r="A550" s="53">
        <v>125</v>
      </c>
      <c r="B550" s="23" t="s">
        <v>23</v>
      </c>
      <c r="C550" s="12">
        <v>15052</v>
      </c>
      <c r="D550" s="12">
        <v>1</v>
      </c>
      <c r="E550" s="12">
        <v>0</v>
      </c>
      <c r="F550" s="12">
        <v>35</v>
      </c>
      <c r="G550" s="12">
        <v>2</v>
      </c>
      <c r="H550" s="80">
        <f t="shared" si="58"/>
        <v>435</v>
      </c>
      <c r="I550" s="83">
        <v>150</v>
      </c>
      <c r="J550" s="81">
        <f t="shared" si="59"/>
        <v>65250</v>
      </c>
      <c r="L550" s="12" t="s">
        <v>160</v>
      </c>
      <c r="M550" s="12" t="s">
        <v>66</v>
      </c>
      <c r="N550" s="12">
        <v>2</v>
      </c>
      <c r="O550" s="12">
        <v>98</v>
      </c>
      <c r="P550" s="81">
        <v>100</v>
      </c>
      <c r="Q550" s="81">
        <v>6800</v>
      </c>
      <c r="R550" s="80">
        <f t="shared" si="60"/>
        <v>666400</v>
      </c>
      <c r="S550" s="80">
        <v>13</v>
      </c>
      <c r="T550" s="81"/>
      <c r="U550" s="80">
        <f t="shared" si="61"/>
        <v>666400</v>
      </c>
      <c r="V550" s="81">
        <f t="shared" si="62"/>
        <v>731650</v>
      </c>
      <c r="W550" s="80">
        <f t="shared" si="63"/>
        <v>731650</v>
      </c>
      <c r="Y550" s="83">
        <f t="shared" si="64"/>
        <v>731650</v>
      </c>
      <c r="Z550" s="83"/>
    </row>
    <row r="551" spans="1:27" s="87" customFormat="1" x14ac:dyDescent="0.55000000000000004">
      <c r="A551" s="54"/>
      <c r="B551" s="47"/>
      <c r="C551" s="48"/>
      <c r="D551" s="48"/>
      <c r="E551" s="48"/>
      <c r="F551" s="48"/>
      <c r="G551" s="48"/>
      <c r="H551" s="86"/>
      <c r="I551" s="48"/>
      <c r="J551" s="86"/>
      <c r="L551" s="48"/>
      <c r="M551" s="48"/>
      <c r="N551" s="48"/>
      <c r="O551" s="48"/>
      <c r="R551" s="86"/>
      <c r="S551" s="86"/>
      <c r="T551" s="86"/>
      <c r="U551" s="86"/>
      <c r="V551" s="86"/>
      <c r="W551" s="86"/>
      <c r="Y551" s="48"/>
      <c r="Z551" s="48"/>
    </row>
    <row r="552" spans="1:27" s="85" customFormat="1" x14ac:dyDescent="0.55000000000000004">
      <c r="A552" s="53">
        <v>126</v>
      </c>
      <c r="B552" s="23" t="s">
        <v>23</v>
      </c>
      <c r="C552" s="12">
        <v>14883</v>
      </c>
      <c r="D552" s="12">
        <v>1</v>
      </c>
      <c r="E552" s="12">
        <v>0</v>
      </c>
      <c r="F552" s="12">
        <v>9</v>
      </c>
      <c r="G552" s="12">
        <v>2</v>
      </c>
      <c r="H552" s="80">
        <f t="shared" si="58"/>
        <v>409</v>
      </c>
      <c r="I552" s="83">
        <v>150</v>
      </c>
      <c r="J552" s="81">
        <f t="shared" si="59"/>
        <v>61350</v>
      </c>
      <c r="L552" s="12" t="s">
        <v>160</v>
      </c>
      <c r="M552" s="12" t="s">
        <v>66</v>
      </c>
      <c r="N552" s="12">
        <v>2</v>
      </c>
      <c r="O552" s="12">
        <v>102</v>
      </c>
      <c r="P552" s="81">
        <v>100</v>
      </c>
      <c r="Q552" s="81">
        <v>6800</v>
      </c>
      <c r="R552" s="80">
        <f t="shared" si="60"/>
        <v>693600</v>
      </c>
      <c r="S552" s="80">
        <v>21</v>
      </c>
      <c r="T552" s="81"/>
      <c r="U552" s="80">
        <f t="shared" si="61"/>
        <v>693600</v>
      </c>
      <c r="V552" s="81">
        <f t="shared" si="62"/>
        <v>754950</v>
      </c>
      <c r="W552" s="80">
        <f t="shared" si="63"/>
        <v>754950</v>
      </c>
      <c r="Y552" s="83">
        <f t="shared" si="64"/>
        <v>754950</v>
      </c>
      <c r="Z552" s="83"/>
    </row>
    <row r="553" spans="1:27" s="85" customFormat="1" x14ac:dyDescent="0.55000000000000004">
      <c r="A553" s="53"/>
      <c r="B553" s="12"/>
      <c r="C553" s="12"/>
      <c r="D553" s="12"/>
      <c r="E553" s="12"/>
      <c r="F553" s="12"/>
      <c r="G553" s="12"/>
      <c r="H553" s="80">
        <f t="shared" si="58"/>
        <v>0</v>
      </c>
      <c r="I553" s="83"/>
      <c r="J553" s="81">
        <f t="shared" si="59"/>
        <v>0</v>
      </c>
      <c r="L553" s="12"/>
      <c r="M553" s="12" t="s">
        <v>161</v>
      </c>
      <c r="N553" s="12">
        <v>2</v>
      </c>
      <c r="O553" s="12">
        <v>8</v>
      </c>
      <c r="P553" s="81">
        <v>100</v>
      </c>
      <c r="Q553" s="81">
        <v>6800</v>
      </c>
      <c r="R553" s="80">
        <f t="shared" si="60"/>
        <v>54400</v>
      </c>
      <c r="S553" s="80">
        <v>21</v>
      </c>
      <c r="T553" s="81"/>
      <c r="U553" s="80">
        <f t="shared" si="61"/>
        <v>54400</v>
      </c>
      <c r="V553" s="81">
        <f t="shared" si="62"/>
        <v>54400</v>
      </c>
      <c r="W553" s="80">
        <f t="shared" si="63"/>
        <v>54400</v>
      </c>
      <c r="Y553" s="83">
        <f t="shared" si="64"/>
        <v>54400</v>
      </c>
      <c r="Z553" s="83"/>
    </row>
    <row r="554" spans="1:27" s="91" customFormat="1" x14ac:dyDescent="0.55000000000000004">
      <c r="A554" s="58"/>
      <c r="B554" s="94" t="s">
        <v>286</v>
      </c>
      <c r="C554" s="39" t="s">
        <v>498</v>
      </c>
      <c r="D554" s="39">
        <v>2</v>
      </c>
      <c r="E554" s="39">
        <v>1</v>
      </c>
      <c r="F554" s="39">
        <v>50</v>
      </c>
      <c r="G554" s="39">
        <v>1</v>
      </c>
      <c r="H554" s="90">
        <f t="shared" si="58"/>
        <v>950</v>
      </c>
      <c r="I554" s="39">
        <v>100</v>
      </c>
      <c r="J554" s="90">
        <f t="shared" si="59"/>
        <v>95000</v>
      </c>
      <c r="L554" s="39"/>
      <c r="M554" s="39"/>
      <c r="N554" s="39"/>
      <c r="O554" s="39"/>
      <c r="R554" s="90">
        <f t="shared" si="60"/>
        <v>0</v>
      </c>
      <c r="S554" s="90"/>
      <c r="T554" s="90"/>
      <c r="U554" s="90">
        <f t="shared" si="61"/>
        <v>0</v>
      </c>
      <c r="V554" s="90">
        <f t="shared" si="62"/>
        <v>95000</v>
      </c>
      <c r="W554" s="90">
        <f t="shared" si="63"/>
        <v>0</v>
      </c>
      <c r="Y554" s="39">
        <f t="shared" si="64"/>
        <v>95000</v>
      </c>
      <c r="Z554" s="39">
        <v>0.01</v>
      </c>
      <c r="AA554" s="90">
        <f>Y554*Z554/100</f>
        <v>9.5</v>
      </c>
    </row>
    <row r="555" spans="1:27" s="91" customFormat="1" x14ac:dyDescent="0.55000000000000004">
      <c r="A555" s="58"/>
      <c r="B555" s="94" t="s">
        <v>286</v>
      </c>
      <c r="C555" s="39" t="s">
        <v>499</v>
      </c>
      <c r="D555" s="39">
        <v>10</v>
      </c>
      <c r="E555" s="39">
        <v>1</v>
      </c>
      <c r="F555" s="39">
        <v>80</v>
      </c>
      <c r="G555" s="39">
        <v>1</v>
      </c>
      <c r="H555" s="90">
        <f t="shared" si="58"/>
        <v>4180</v>
      </c>
      <c r="I555" s="39">
        <v>100</v>
      </c>
      <c r="J555" s="90">
        <f t="shared" si="59"/>
        <v>418000</v>
      </c>
      <c r="L555" s="39"/>
      <c r="M555" s="39"/>
      <c r="N555" s="39"/>
      <c r="O555" s="39"/>
      <c r="R555" s="90">
        <f t="shared" si="60"/>
        <v>0</v>
      </c>
      <c r="S555" s="90"/>
      <c r="T555" s="90"/>
      <c r="U555" s="90">
        <f t="shared" si="61"/>
        <v>0</v>
      </c>
      <c r="V555" s="90">
        <f t="shared" si="62"/>
        <v>418000</v>
      </c>
      <c r="W555" s="90">
        <f t="shared" si="63"/>
        <v>0</v>
      </c>
      <c r="Y555" s="39">
        <f t="shared" si="64"/>
        <v>418000</v>
      </c>
      <c r="Z555" s="39">
        <v>0.01</v>
      </c>
      <c r="AA555" s="90">
        <f>Y555*Z555/100</f>
        <v>41.8</v>
      </c>
    </row>
    <row r="556" spans="1:27" s="91" customFormat="1" x14ac:dyDescent="0.55000000000000004">
      <c r="A556" s="58"/>
      <c r="B556" s="94" t="s">
        <v>286</v>
      </c>
      <c r="C556" s="39" t="s">
        <v>500</v>
      </c>
      <c r="D556" s="39"/>
      <c r="E556" s="39"/>
      <c r="F556" s="39"/>
      <c r="G556" s="39">
        <v>1</v>
      </c>
      <c r="H556" s="90">
        <f t="shared" si="58"/>
        <v>0</v>
      </c>
      <c r="I556" s="39">
        <v>100</v>
      </c>
      <c r="J556" s="90">
        <f t="shared" si="59"/>
        <v>0</v>
      </c>
      <c r="L556" s="39"/>
      <c r="M556" s="39"/>
      <c r="N556" s="39"/>
      <c r="O556" s="39"/>
      <c r="R556" s="90">
        <f t="shared" si="60"/>
        <v>0</v>
      </c>
      <c r="S556" s="90"/>
      <c r="T556" s="90"/>
      <c r="U556" s="90">
        <f t="shared" si="61"/>
        <v>0</v>
      </c>
      <c r="V556" s="90">
        <f t="shared" si="62"/>
        <v>0</v>
      </c>
      <c r="W556" s="90">
        <f t="shared" si="63"/>
        <v>0</v>
      </c>
      <c r="Y556" s="39">
        <f t="shared" si="64"/>
        <v>0</v>
      </c>
      <c r="Z556" s="39">
        <v>0.01</v>
      </c>
      <c r="AA556" s="90">
        <f>Y556*Z556/100</f>
        <v>0</v>
      </c>
    </row>
    <row r="557" spans="1:27" s="87" customFormat="1" x14ac:dyDescent="0.55000000000000004">
      <c r="A557" s="59"/>
      <c r="B557" s="67"/>
      <c r="C557" s="48"/>
      <c r="D557" s="48"/>
      <c r="E557" s="48"/>
      <c r="F557" s="48"/>
      <c r="G557" s="48"/>
      <c r="H557" s="86"/>
      <c r="I557" s="48"/>
      <c r="J557" s="86"/>
      <c r="L557" s="48"/>
      <c r="M557" s="48"/>
      <c r="N557" s="48"/>
      <c r="O557" s="48"/>
      <c r="R557" s="86"/>
      <c r="S557" s="86"/>
      <c r="T557" s="86"/>
      <c r="U557" s="86"/>
      <c r="V557" s="86"/>
      <c r="W557" s="86"/>
      <c r="Y557" s="48"/>
      <c r="Z557" s="48"/>
    </row>
    <row r="558" spans="1:27" s="85" customFormat="1" x14ac:dyDescent="0.55000000000000004">
      <c r="A558" s="53">
        <v>127</v>
      </c>
      <c r="B558" s="23" t="s">
        <v>23</v>
      </c>
      <c r="C558" s="12">
        <v>15577</v>
      </c>
      <c r="D558" s="12">
        <v>0</v>
      </c>
      <c r="E558" s="12">
        <v>1</v>
      </c>
      <c r="F558" s="12">
        <v>37</v>
      </c>
      <c r="G558" s="12">
        <v>2</v>
      </c>
      <c r="H558" s="80">
        <f t="shared" si="58"/>
        <v>137</v>
      </c>
      <c r="I558" s="83">
        <v>100</v>
      </c>
      <c r="J558" s="81">
        <f t="shared" si="59"/>
        <v>13700</v>
      </c>
      <c r="L558" s="12" t="s">
        <v>160</v>
      </c>
      <c r="M558" s="12" t="s">
        <v>66</v>
      </c>
      <c r="N558" s="12">
        <v>2</v>
      </c>
      <c r="O558" s="12">
        <v>143</v>
      </c>
      <c r="P558" s="81">
        <v>100</v>
      </c>
      <c r="Q558" s="81">
        <v>6800</v>
      </c>
      <c r="R558" s="80">
        <f t="shared" si="60"/>
        <v>972400</v>
      </c>
      <c r="S558" s="80">
        <v>21</v>
      </c>
      <c r="T558" s="81"/>
      <c r="U558" s="80">
        <f t="shared" si="61"/>
        <v>972400</v>
      </c>
      <c r="V558" s="81">
        <f t="shared" si="62"/>
        <v>986100</v>
      </c>
      <c r="W558" s="80">
        <f t="shared" si="63"/>
        <v>986100</v>
      </c>
      <c r="Y558" s="83">
        <f t="shared" si="64"/>
        <v>986100</v>
      </c>
      <c r="Z558" s="83"/>
    </row>
    <row r="559" spans="1:27" s="85" customFormat="1" x14ac:dyDescent="0.55000000000000004">
      <c r="A559" s="53"/>
      <c r="B559" s="23"/>
      <c r="C559" s="12"/>
      <c r="D559" s="12"/>
      <c r="E559" s="12"/>
      <c r="F559" s="12"/>
      <c r="G559" s="12"/>
      <c r="H559" s="80">
        <f t="shared" si="58"/>
        <v>0</v>
      </c>
      <c r="I559" s="83"/>
      <c r="J559" s="81">
        <f t="shared" si="59"/>
        <v>0</v>
      </c>
      <c r="L559" s="12"/>
      <c r="M559" s="12" t="s">
        <v>161</v>
      </c>
      <c r="N559" s="12">
        <v>2</v>
      </c>
      <c r="O559" s="12">
        <v>7.5</v>
      </c>
      <c r="P559" s="81">
        <v>100</v>
      </c>
      <c r="Q559" s="81">
        <v>6800</v>
      </c>
      <c r="R559" s="80">
        <f t="shared" si="60"/>
        <v>51000</v>
      </c>
      <c r="S559" s="80">
        <v>21</v>
      </c>
      <c r="T559" s="81"/>
      <c r="U559" s="80">
        <f t="shared" si="61"/>
        <v>51000</v>
      </c>
      <c r="V559" s="81">
        <f t="shared" si="62"/>
        <v>51000</v>
      </c>
      <c r="W559" s="80">
        <f t="shared" si="63"/>
        <v>51000</v>
      </c>
      <c r="Y559" s="83">
        <f t="shared" si="64"/>
        <v>51000</v>
      </c>
      <c r="Z559" s="83"/>
    </row>
    <row r="560" spans="1:27" s="85" customFormat="1" x14ac:dyDescent="0.55000000000000004">
      <c r="A560" s="53"/>
      <c r="B560" s="23" t="s">
        <v>23</v>
      </c>
      <c r="C560" s="12">
        <v>15988</v>
      </c>
      <c r="D560" s="12">
        <v>2</v>
      </c>
      <c r="E560" s="12">
        <v>2</v>
      </c>
      <c r="F560" s="12">
        <v>8</v>
      </c>
      <c r="G560" s="12">
        <v>1</v>
      </c>
      <c r="H560" s="80">
        <f t="shared" si="58"/>
        <v>1008</v>
      </c>
      <c r="I560" s="83">
        <v>100</v>
      </c>
      <c r="J560" s="81">
        <f t="shared" si="59"/>
        <v>100800</v>
      </c>
      <c r="L560" s="12"/>
      <c r="M560" s="12"/>
      <c r="N560" s="12"/>
      <c r="O560" s="12"/>
      <c r="R560" s="80">
        <f t="shared" si="60"/>
        <v>0</v>
      </c>
      <c r="S560" s="80"/>
      <c r="T560" s="81"/>
      <c r="U560" s="80">
        <f t="shared" si="61"/>
        <v>0</v>
      </c>
      <c r="V560" s="81">
        <f t="shared" si="62"/>
        <v>100800</v>
      </c>
      <c r="W560" s="80">
        <f t="shared" si="63"/>
        <v>0</v>
      </c>
      <c r="Y560" s="83">
        <f t="shared" si="64"/>
        <v>100800</v>
      </c>
      <c r="Z560" s="83"/>
    </row>
    <row r="561" spans="1:26" s="87" customFormat="1" x14ac:dyDescent="0.55000000000000004">
      <c r="A561" s="59"/>
      <c r="B561" s="47"/>
      <c r="C561" s="48"/>
      <c r="D561" s="48"/>
      <c r="E561" s="48"/>
      <c r="F561" s="48"/>
      <c r="G561" s="48"/>
      <c r="H561" s="86"/>
      <c r="I561" s="48"/>
      <c r="J561" s="86"/>
      <c r="L561" s="48"/>
      <c r="M561" s="48"/>
      <c r="N561" s="48"/>
      <c r="O561" s="48"/>
      <c r="R561" s="86"/>
      <c r="S561" s="86"/>
      <c r="T561" s="86"/>
      <c r="U561" s="86"/>
      <c r="V561" s="86"/>
      <c r="W561" s="86"/>
      <c r="Y561" s="48"/>
      <c r="Z561" s="48"/>
    </row>
    <row r="562" spans="1:26" s="85" customFormat="1" x14ac:dyDescent="0.55000000000000004">
      <c r="A562" s="53">
        <v>128</v>
      </c>
      <c r="B562" s="23" t="s">
        <v>23</v>
      </c>
      <c r="C562" s="12">
        <v>15750</v>
      </c>
      <c r="D562" s="12">
        <v>0</v>
      </c>
      <c r="E562" s="12">
        <v>3</v>
      </c>
      <c r="F562" s="12">
        <v>13</v>
      </c>
      <c r="G562" s="12">
        <v>2</v>
      </c>
      <c r="H562" s="80">
        <f t="shared" si="58"/>
        <v>313</v>
      </c>
      <c r="I562" s="83">
        <v>150</v>
      </c>
      <c r="J562" s="81">
        <f t="shared" si="59"/>
        <v>46950</v>
      </c>
      <c r="L562" s="12" t="s">
        <v>160</v>
      </c>
      <c r="M562" s="12" t="s">
        <v>66</v>
      </c>
      <c r="N562" s="12">
        <v>2</v>
      </c>
      <c r="O562" s="12">
        <v>150</v>
      </c>
      <c r="P562" s="81">
        <v>100</v>
      </c>
      <c r="Q562" s="81">
        <v>6800</v>
      </c>
      <c r="R562" s="80">
        <f t="shared" si="60"/>
        <v>1020000</v>
      </c>
      <c r="S562" s="80">
        <v>21</v>
      </c>
      <c r="T562" s="81"/>
      <c r="U562" s="80">
        <f t="shared" si="61"/>
        <v>1020000</v>
      </c>
      <c r="V562" s="81">
        <f t="shared" si="62"/>
        <v>1066950</v>
      </c>
      <c r="W562" s="80">
        <f t="shared" si="63"/>
        <v>1066950</v>
      </c>
      <c r="Y562" s="83">
        <f t="shared" si="64"/>
        <v>1066950</v>
      </c>
      <c r="Z562" s="83"/>
    </row>
    <row r="563" spans="1:26" s="85" customFormat="1" x14ac:dyDescent="0.55000000000000004">
      <c r="A563" s="53"/>
      <c r="B563" s="23"/>
      <c r="C563" s="12"/>
      <c r="D563" s="12"/>
      <c r="E563" s="12"/>
      <c r="F563" s="12"/>
      <c r="G563" s="12"/>
      <c r="H563" s="80">
        <f t="shared" si="58"/>
        <v>0</v>
      </c>
      <c r="I563" s="83"/>
      <c r="J563" s="81">
        <f t="shared" si="59"/>
        <v>0</v>
      </c>
      <c r="L563" s="12"/>
      <c r="M563" s="12" t="s">
        <v>161</v>
      </c>
      <c r="N563" s="12">
        <v>2</v>
      </c>
      <c r="O563" s="12">
        <v>8</v>
      </c>
      <c r="P563" s="81">
        <v>100</v>
      </c>
      <c r="Q563" s="81">
        <v>6800</v>
      </c>
      <c r="R563" s="80">
        <f t="shared" si="60"/>
        <v>54400</v>
      </c>
      <c r="S563" s="80">
        <v>21</v>
      </c>
      <c r="T563" s="81"/>
      <c r="U563" s="80">
        <f t="shared" si="61"/>
        <v>54400</v>
      </c>
      <c r="V563" s="81">
        <f t="shared" si="62"/>
        <v>54400</v>
      </c>
      <c r="W563" s="80">
        <f t="shared" si="63"/>
        <v>54400</v>
      </c>
      <c r="Y563" s="83">
        <f t="shared" si="64"/>
        <v>54400</v>
      </c>
      <c r="Z563" s="83"/>
    </row>
    <row r="564" spans="1:26" s="85" customFormat="1" x14ac:dyDescent="0.55000000000000004">
      <c r="A564" s="53"/>
      <c r="B564" s="23" t="s">
        <v>23</v>
      </c>
      <c r="C564" s="12">
        <v>12014</v>
      </c>
      <c r="D564" s="12">
        <v>2</v>
      </c>
      <c r="E564" s="12">
        <v>2</v>
      </c>
      <c r="F564" s="12">
        <v>22</v>
      </c>
      <c r="G564" s="12">
        <v>1</v>
      </c>
      <c r="H564" s="80">
        <f t="shared" si="58"/>
        <v>1022</v>
      </c>
      <c r="I564" s="83">
        <v>100</v>
      </c>
      <c r="J564" s="81">
        <f t="shared" si="59"/>
        <v>102200</v>
      </c>
      <c r="L564" s="12"/>
      <c r="M564" s="12"/>
      <c r="N564" s="12"/>
      <c r="O564" s="12"/>
      <c r="R564" s="80">
        <f t="shared" si="60"/>
        <v>0</v>
      </c>
      <c r="S564" s="80"/>
      <c r="T564" s="81"/>
      <c r="U564" s="80">
        <f t="shared" si="61"/>
        <v>0</v>
      </c>
      <c r="V564" s="81">
        <f t="shared" si="62"/>
        <v>102200</v>
      </c>
      <c r="W564" s="80">
        <f t="shared" si="63"/>
        <v>0</v>
      </c>
      <c r="Y564" s="83">
        <f t="shared" si="64"/>
        <v>102200</v>
      </c>
      <c r="Z564" s="83"/>
    </row>
    <row r="565" spans="1:26" s="85" customFormat="1" x14ac:dyDescent="0.55000000000000004">
      <c r="A565" s="53"/>
      <c r="B565" s="23" t="s">
        <v>23</v>
      </c>
      <c r="C565" s="12">
        <v>15033</v>
      </c>
      <c r="D565" s="12">
        <v>1</v>
      </c>
      <c r="E565" s="12">
        <v>3</v>
      </c>
      <c r="F565" s="12">
        <v>93</v>
      </c>
      <c r="G565" s="12">
        <v>1</v>
      </c>
      <c r="H565" s="80">
        <f t="shared" si="58"/>
        <v>793</v>
      </c>
      <c r="I565" s="83">
        <v>130</v>
      </c>
      <c r="J565" s="81">
        <f t="shared" si="59"/>
        <v>103090</v>
      </c>
      <c r="L565" s="12"/>
      <c r="M565" s="12"/>
      <c r="N565" s="12"/>
      <c r="O565" s="12"/>
      <c r="R565" s="80">
        <f t="shared" si="60"/>
        <v>0</v>
      </c>
      <c r="S565" s="80"/>
      <c r="T565" s="81"/>
      <c r="U565" s="80">
        <f t="shared" si="61"/>
        <v>0</v>
      </c>
      <c r="V565" s="81">
        <f t="shared" si="62"/>
        <v>103090</v>
      </c>
      <c r="W565" s="80">
        <f t="shared" si="63"/>
        <v>0</v>
      </c>
      <c r="Y565" s="83">
        <f t="shared" si="64"/>
        <v>103090</v>
      </c>
      <c r="Z565" s="83"/>
    </row>
    <row r="566" spans="1:26" s="85" customFormat="1" x14ac:dyDescent="0.55000000000000004">
      <c r="A566" s="53"/>
      <c r="B566" s="23" t="s">
        <v>23</v>
      </c>
      <c r="C566" s="12">
        <v>15131</v>
      </c>
      <c r="D566" s="12">
        <v>1</v>
      </c>
      <c r="E566" s="12">
        <v>3</v>
      </c>
      <c r="F566" s="12">
        <v>61</v>
      </c>
      <c r="G566" s="12">
        <v>1</v>
      </c>
      <c r="H566" s="80">
        <f t="shared" si="58"/>
        <v>761</v>
      </c>
      <c r="I566" s="83">
        <v>150</v>
      </c>
      <c r="J566" s="81">
        <f t="shared" si="59"/>
        <v>114150</v>
      </c>
      <c r="L566" s="12"/>
      <c r="M566" s="12"/>
      <c r="N566" s="12"/>
      <c r="O566" s="12"/>
      <c r="R566" s="80">
        <f t="shared" si="60"/>
        <v>0</v>
      </c>
      <c r="S566" s="80"/>
      <c r="T566" s="81"/>
      <c r="U566" s="80">
        <f t="shared" si="61"/>
        <v>0</v>
      </c>
      <c r="V566" s="81">
        <f t="shared" si="62"/>
        <v>114150</v>
      </c>
      <c r="W566" s="80">
        <f t="shared" si="63"/>
        <v>0</v>
      </c>
      <c r="Y566" s="83">
        <f t="shared" si="64"/>
        <v>114150</v>
      </c>
      <c r="Z566" s="83"/>
    </row>
    <row r="567" spans="1:26" s="87" customFormat="1" x14ac:dyDescent="0.55000000000000004">
      <c r="A567" s="59"/>
      <c r="B567" s="47"/>
      <c r="C567" s="48"/>
      <c r="D567" s="48"/>
      <c r="E567" s="48"/>
      <c r="F567" s="48"/>
      <c r="G567" s="48"/>
      <c r="H567" s="86"/>
      <c r="I567" s="48"/>
      <c r="J567" s="86"/>
      <c r="L567" s="48"/>
      <c r="M567" s="48"/>
      <c r="N567" s="48"/>
      <c r="O567" s="48"/>
      <c r="R567" s="86"/>
      <c r="S567" s="86"/>
      <c r="T567" s="86"/>
      <c r="U567" s="86"/>
      <c r="V567" s="86"/>
      <c r="W567" s="86"/>
      <c r="Y567" s="48"/>
      <c r="Z567" s="48"/>
    </row>
    <row r="568" spans="1:26" s="85" customFormat="1" x14ac:dyDescent="0.55000000000000004">
      <c r="A568" s="53">
        <v>129</v>
      </c>
      <c r="B568" s="23" t="s">
        <v>23</v>
      </c>
      <c r="C568" s="12">
        <v>14915</v>
      </c>
      <c r="D568" s="12">
        <v>0</v>
      </c>
      <c r="E568" s="12">
        <v>1</v>
      </c>
      <c r="F568" s="12">
        <v>43</v>
      </c>
      <c r="G568" s="12">
        <v>2</v>
      </c>
      <c r="H568" s="80">
        <f t="shared" si="58"/>
        <v>143</v>
      </c>
      <c r="I568" s="83">
        <v>150</v>
      </c>
      <c r="J568" s="81">
        <f t="shared" si="59"/>
        <v>21450</v>
      </c>
      <c r="L568" s="12" t="s">
        <v>160</v>
      </c>
      <c r="M568" s="12" t="s">
        <v>66</v>
      </c>
      <c r="N568" s="12">
        <v>2</v>
      </c>
      <c r="O568" s="12">
        <v>91.53</v>
      </c>
      <c r="P568" s="81">
        <v>100</v>
      </c>
      <c r="Q568" s="81">
        <v>6800</v>
      </c>
      <c r="R568" s="80">
        <f t="shared" si="60"/>
        <v>622404</v>
      </c>
      <c r="S568" s="80">
        <v>26</v>
      </c>
      <c r="T568" s="81"/>
      <c r="U568" s="80">
        <f t="shared" si="61"/>
        <v>622404</v>
      </c>
      <c r="V568" s="81">
        <f t="shared" si="62"/>
        <v>643854</v>
      </c>
      <c r="W568" s="80">
        <f t="shared" si="63"/>
        <v>643854</v>
      </c>
      <c r="Y568" s="83">
        <f t="shared" si="64"/>
        <v>643854</v>
      </c>
      <c r="Z568" s="83"/>
    </row>
    <row r="569" spans="1:26" s="85" customFormat="1" x14ac:dyDescent="0.55000000000000004">
      <c r="A569" s="53"/>
      <c r="B569" s="23"/>
      <c r="C569" s="12"/>
      <c r="D569" s="12"/>
      <c r="E569" s="12"/>
      <c r="F569" s="12"/>
      <c r="G569" s="12"/>
      <c r="H569" s="80">
        <f t="shared" si="58"/>
        <v>0</v>
      </c>
      <c r="I569" s="83"/>
      <c r="J569" s="81">
        <f t="shared" si="59"/>
        <v>0</v>
      </c>
      <c r="L569" s="12"/>
      <c r="M569" s="12" t="s">
        <v>161</v>
      </c>
      <c r="N569" s="12">
        <v>2</v>
      </c>
      <c r="O569" s="12">
        <v>7.5</v>
      </c>
      <c r="P569" s="81">
        <v>100</v>
      </c>
      <c r="Q569" s="81">
        <v>6800</v>
      </c>
      <c r="R569" s="80">
        <f t="shared" si="60"/>
        <v>51000</v>
      </c>
      <c r="S569" s="80">
        <v>26</v>
      </c>
      <c r="T569" s="81"/>
      <c r="U569" s="80">
        <f t="shared" si="61"/>
        <v>51000</v>
      </c>
      <c r="V569" s="81">
        <f t="shared" si="62"/>
        <v>51000</v>
      </c>
      <c r="W569" s="80">
        <f t="shared" si="63"/>
        <v>51000</v>
      </c>
      <c r="Y569" s="83">
        <f t="shared" si="64"/>
        <v>51000</v>
      </c>
      <c r="Z569" s="83"/>
    </row>
    <row r="570" spans="1:26" s="85" customFormat="1" x14ac:dyDescent="0.55000000000000004">
      <c r="A570" s="53"/>
      <c r="B570" s="23" t="s">
        <v>23</v>
      </c>
      <c r="C570" s="12">
        <v>15840</v>
      </c>
      <c r="D570" s="12">
        <v>1</v>
      </c>
      <c r="E570" s="12">
        <v>0</v>
      </c>
      <c r="F570" s="12">
        <v>71</v>
      </c>
      <c r="G570" s="12">
        <v>1</v>
      </c>
      <c r="H570" s="80">
        <f t="shared" si="58"/>
        <v>471</v>
      </c>
      <c r="I570" s="83">
        <v>150</v>
      </c>
      <c r="J570" s="81">
        <f t="shared" si="59"/>
        <v>70650</v>
      </c>
      <c r="L570" s="12"/>
      <c r="M570" s="12"/>
      <c r="N570" s="12"/>
      <c r="O570" s="12"/>
      <c r="R570" s="80">
        <f t="shared" si="60"/>
        <v>0</v>
      </c>
      <c r="S570" s="80"/>
      <c r="T570" s="81"/>
      <c r="U570" s="80">
        <f t="shared" si="61"/>
        <v>0</v>
      </c>
      <c r="V570" s="81">
        <f t="shared" si="62"/>
        <v>70650</v>
      </c>
      <c r="W570" s="80">
        <f t="shared" si="63"/>
        <v>0</v>
      </c>
      <c r="Y570" s="83">
        <f t="shared" si="64"/>
        <v>70650</v>
      </c>
      <c r="Z570" s="83"/>
    </row>
    <row r="571" spans="1:26" s="85" customFormat="1" x14ac:dyDescent="0.55000000000000004">
      <c r="A571" s="53"/>
      <c r="B571" s="23" t="s">
        <v>23</v>
      </c>
      <c r="C571" s="12">
        <v>15844</v>
      </c>
      <c r="D571" s="12">
        <v>0</v>
      </c>
      <c r="E571" s="12">
        <v>3</v>
      </c>
      <c r="F571" s="12">
        <v>54</v>
      </c>
      <c r="G571" s="12">
        <v>1</v>
      </c>
      <c r="H571" s="80">
        <f t="shared" si="58"/>
        <v>354</v>
      </c>
      <c r="I571" s="83">
        <v>100</v>
      </c>
      <c r="J571" s="81">
        <f t="shared" si="59"/>
        <v>35400</v>
      </c>
      <c r="L571" s="12"/>
      <c r="M571" s="12"/>
      <c r="N571" s="12"/>
      <c r="O571" s="12"/>
      <c r="R571" s="80">
        <f t="shared" si="60"/>
        <v>0</v>
      </c>
      <c r="S571" s="80"/>
      <c r="T571" s="81"/>
      <c r="U571" s="80">
        <f t="shared" si="61"/>
        <v>0</v>
      </c>
      <c r="V571" s="81">
        <f t="shared" si="62"/>
        <v>35400</v>
      </c>
      <c r="W571" s="80">
        <f t="shared" si="63"/>
        <v>0</v>
      </c>
      <c r="Y571" s="83">
        <f t="shared" si="64"/>
        <v>35400</v>
      </c>
      <c r="Z571" s="83"/>
    </row>
    <row r="572" spans="1:26" s="87" customFormat="1" x14ac:dyDescent="0.55000000000000004">
      <c r="A572" s="59"/>
      <c r="B572" s="47"/>
      <c r="C572" s="48"/>
      <c r="D572" s="48"/>
      <c r="E572" s="48"/>
      <c r="F572" s="48"/>
      <c r="G572" s="48"/>
      <c r="H572" s="86"/>
      <c r="I572" s="48"/>
      <c r="J572" s="86"/>
      <c r="L572" s="48"/>
      <c r="M572" s="48"/>
      <c r="N572" s="48"/>
      <c r="O572" s="48"/>
      <c r="R572" s="86"/>
      <c r="S572" s="86"/>
      <c r="T572" s="86"/>
      <c r="U572" s="86"/>
      <c r="V572" s="86"/>
      <c r="W572" s="86"/>
      <c r="Y572" s="48"/>
      <c r="Z572" s="48"/>
    </row>
    <row r="573" spans="1:26" s="85" customFormat="1" x14ac:dyDescent="0.55000000000000004">
      <c r="A573" s="53">
        <v>130</v>
      </c>
      <c r="B573" s="23" t="s">
        <v>23</v>
      </c>
      <c r="C573" s="12">
        <v>15439</v>
      </c>
      <c r="D573" s="12">
        <v>2</v>
      </c>
      <c r="E573" s="12">
        <v>1</v>
      </c>
      <c r="F573" s="12">
        <v>92</v>
      </c>
      <c r="G573" s="12">
        <v>1</v>
      </c>
      <c r="H573" s="80">
        <f t="shared" si="58"/>
        <v>992</v>
      </c>
      <c r="I573" s="83">
        <v>100</v>
      </c>
      <c r="J573" s="81">
        <f t="shared" si="59"/>
        <v>99200</v>
      </c>
      <c r="L573" s="12"/>
      <c r="M573" s="12"/>
      <c r="N573" s="12"/>
      <c r="O573" s="12"/>
      <c r="R573" s="80">
        <f t="shared" si="60"/>
        <v>0</v>
      </c>
      <c r="S573" s="80"/>
      <c r="T573" s="81"/>
      <c r="U573" s="80">
        <f t="shared" si="61"/>
        <v>0</v>
      </c>
      <c r="V573" s="81">
        <f t="shared" si="62"/>
        <v>99200</v>
      </c>
      <c r="W573" s="80">
        <f t="shared" si="63"/>
        <v>0</v>
      </c>
      <c r="Y573" s="83">
        <f t="shared" si="64"/>
        <v>99200</v>
      </c>
      <c r="Z573" s="83"/>
    </row>
    <row r="574" spans="1:26" s="85" customFormat="1" x14ac:dyDescent="0.55000000000000004">
      <c r="A574" s="53"/>
      <c r="B574" s="23" t="s">
        <v>23</v>
      </c>
      <c r="C574" s="12">
        <v>15435</v>
      </c>
      <c r="D574" s="12">
        <v>2</v>
      </c>
      <c r="E574" s="12">
        <v>2</v>
      </c>
      <c r="F574" s="12">
        <v>48</v>
      </c>
      <c r="G574" s="12">
        <v>1</v>
      </c>
      <c r="H574" s="80">
        <f t="shared" si="58"/>
        <v>1048</v>
      </c>
      <c r="I574" s="83">
        <v>100</v>
      </c>
      <c r="J574" s="81">
        <f t="shared" si="59"/>
        <v>104800</v>
      </c>
      <c r="L574" s="12"/>
      <c r="M574" s="12"/>
      <c r="N574" s="12"/>
      <c r="O574" s="12"/>
      <c r="R574" s="80">
        <f t="shared" si="60"/>
        <v>0</v>
      </c>
      <c r="S574" s="80"/>
      <c r="T574" s="81"/>
      <c r="U574" s="80">
        <f t="shared" si="61"/>
        <v>0</v>
      </c>
      <c r="V574" s="81">
        <f t="shared" si="62"/>
        <v>104800</v>
      </c>
      <c r="W574" s="80">
        <f t="shared" si="63"/>
        <v>0</v>
      </c>
      <c r="Y574" s="83">
        <f t="shared" si="64"/>
        <v>104800</v>
      </c>
      <c r="Z574" s="83"/>
    </row>
    <row r="575" spans="1:26" s="87" customFormat="1" x14ac:dyDescent="0.55000000000000004">
      <c r="A575" s="59"/>
      <c r="B575" s="47"/>
      <c r="C575" s="48"/>
      <c r="D575" s="48"/>
      <c r="E575" s="48"/>
      <c r="F575" s="48"/>
      <c r="G575" s="48"/>
      <c r="H575" s="86"/>
      <c r="I575" s="48"/>
      <c r="J575" s="86"/>
      <c r="L575" s="48"/>
      <c r="M575" s="48"/>
      <c r="N575" s="48"/>
      <c r="O575" s="48"/>
      <c r="R575" s="86"/>
      <c r="S575" s="86"/>
      <c r="T575" s="86"/>
      <c r="U575" s="86"/>
      <c r="V575" s="86"/>
      <c r="W575" s="86"/>
      <c r="Y575" s="48"/>
      <c r="Z575" s="48"/>
    </row>
    <row r="576" spans="1:26" s="85" customFormat="1" x14ac:dyDescent="0.55000000000000004">
      <c r="A576" s="53">
        <v>131</v>
      </c>
      <c r="B576" s="23" t="s">
        <v>23</v>
      </c>
      <c r="C576" s="12">
        <v>15452</v>
      </c>
      <c r="D576" s="12">
        <v>1</v>
      </c>
      <c r="E576" s="12">
        <v>3</v>
      </c>
      <c r="F576" s="12">
        <v>55</v>
      </c>
      <c r="G576" s="12">
        <v>1</v>
      </c>
      <c r="H576" s="80">
        <f t="shared" si="58"/>
        <v>755</v>
      </c>
      <c r="I576" s="83">
        <v>100</v>
      </c>
      <c r="J576" s="81">
        <f t="shared" si="59"/>
        <v>75500</v>
      </c>
      <c r="L576" s="12"/>
      <c r="M576" s="12"/>
      <c r="N576" s="12"/>
      <c r="O576" s="12"/>
      <c r="R576" s="80">
        <f t="shared" si="60"/>
        <v>0</v>
      </c>
      <c r="S576" s="80"/>
      <c r="T576" s="81"/>
      <c r="U576" s="80">
        <f t="shared" si="61"/>
        <v>0</v>
      </c>
      <c r="V576" s="81">
        <f t="shared" si="62"/>
        <v>75500</v>
      </c>
      <c r="W576" s="80">
        <f t="shared" si="63"/>
        <v>0</v>
      </c>
      <c r="Y576" s="83">
        <f t="shared" si="64"/>
        <v>75500</v>
      </c>
      <c r="Z576" s="83"/>
    </row>
    <row r="577" spans="1:26" s="87" customFormat="1" x14ac:dyDescent="0.55000000000000004">
      <c r="A577" s="59"/>
      <c r="B577" s="47"/>
      <c r="C577" s="48"/>
      <c r="D577" s="48"/>
      <c r="E577" s="48"/>
      <c r="F577" s="48"/>
      <c r="G577" s="48"/>
      <c r="H577" s="86"/>
      <c r="I577" s="48"/>
      <c r="J577" s="86"/>
      <c r="L577" s="48"/>
      <c r="M577" s="48"/>
      <c r="N577" s="48"/>
      <c r="O577" s="48"/>
      <c r="R577" s="86"/>
      <c r="S577" s="86"/>
      <c r="T577" s="86"/>
      <c r="U577" s="86"/>
      <c r="V577" s="86"/>
      <c r="W577" s="86"/>
      <c r="Y577" s="48"/>
      <c r="Z577" s="48"/>
    </row>
    <row r="578" spans="1:26" s="85" customFormat="1" x14ac:dyDescent="0.55000000000000004">
      <c r="A578" s="53">
        <v>132</v>
      </c>
      <c r="B578" s="23" t="s">
        <v>23</v>
      </c>
      <c r="C578" s="12">
        <v>12010</v>
      </c>
      <c r="D578" s="12">
        <v>1</v>
      </c>
      <c r="E578" s="12">
        <v>3</v>
      </c>
      <c r="F578" s="12">
        <v>64</v>
      </c>
      <c r="G578" s="12">
        <v>2</v>
      </c>
      <c r="H578" s="80">
        <f t="shared" si="58"/>
        <v>764</v>
      </c>
      <c r="I578" s="83">
        <v>130</v>
      </c>
      <c r="J578" s="81">
        <f t="shared" si="59"/>
        <v>99320</v>
      </c>
      <c r="L578" s="12" t="s">
        <v>160</v>
      </c>
      <c r="M578" s="12" t="s">
        <v>66</v>
      </c>
      <c r="N578" s="12">
        <v>2</v>
      </c>
      <c r="O578" s="12">
        <v>108</v>
      </c>
      <c r="P578" s="81">
        <v>100</v>
      </c>
      <c r="Q578" s="81">
        <v>6800</v>
      </c>
      <c r="R578" s="80">
        <f t="shared" si="60"/>
        <v>734400</v>
      </c>
      <c r="S578" s="80">
        <v>26</v>
      </c>
      <c r="T578" s="81"/>
      <c r="U578" s="80">
        <f t="shared" si="61"/>
        <v>734400</v>
      </c>
      <c r="V578" s="81">
        <f t="shared" si="62"/>
        <v>833720</v>
      </c>
      <c r="W578" s="80">
        <f t="shared" si="63"/>
        <v>833720</v>
      </c>
      <c r="Y578" s="83">
        <f t="shared" si="64"/>
        <v>833720</v>
      </c>
      <c r="Z578" s="83"/>
    </row>
    <row r="579" spans="1:26" s="85" customFormat="1" x14ac:dyDescent="0.55000000000000004">
      <c r="A579" s="53"/>
      <c r="B579" s="23"/>
      <c r="C579" s="12"/>
      <c r="D579" s="12"/>
      <c r="E579" s="12"/>
      <c r="F579" s="12"/>
      <c r="G579" s="12"/>
      <c r="H579" s="80">
        <f t="shared" si="58"/>
        <v>0</v>
      </c>
      <c r="I579" s="83"/>
      <c r="J579" s="81">
        <f t="shared" si="59"/>
        <v>0</v>
      </c>
      <c r="L579" s="12"/>
      <c r="M579" s="12" t="s">
        <v>66</v>
      </c>
      <c r="N579" s="12">
        <v>2</v>
      </c>
      <c r="O579" s="12">
        <v>54</v>
      </c>
      <c r="P579" s="81">
        <v>100</v>
      </c>
      <c r="Q579" s="81">
        <v>6800</v>
      </c>
      <c r="R579" s="80">
        <f t="shared" si="60"/>
        <v>367200</v>
      </c>
      <c r="S579" s="80">
        <v>11</v>
      </c>
      <c r="T579" s="81"/>
      <c r="U579" s="80">
        <f t="shared" si="61"/>
        <v>367200</v>
      </c>
      <c r="V579" s="81">
        <f t="shared" si="62"/>
        <v>367200</v>
      </c>
      <c r="W579" s="80">
        <f t="shared" si="63"/>
        <v>367200</v>
      </c>
      <c r="Y579" s="83">
        <f t="shared" si="64"/>
        <v>367200</v>
      </c>
      <c r="Z579" s="83"/>
    </row>
    <row r="580" spans="1:26" s="85" customFormat="1" x14ac:dyDescent="0.55000000000000004">
      <c r="A580" s="53"/>
      <c r="B580" s="23"/>
      <c r="C580" s="12"/>
      <c r="D580" s="12"/>
      <c r="E580" s="12"/>
      <c r="F580" s="12"/>
      <c r="G580" s="12"/>
      <c r="H580" s="80">
        <f t="shared" si="58"/>
        <v>0</v>
      </c>
      <c r="I580" s="83"/>
      <c r="J580" s="81">
        <f t="shared" si="59"/>
        <v>0</v>
      </c>
      <c r="L580" s="12" t="s">
        <v>160</v>
      </c>
      <c r="M580" s="12" t="s">
        <v>66</v>
      </c>
      <c r="N580" s="12">
        <v>2</v>
      </c>
      <c r="O580" s="12">
        <v>138</v>
      </c>
      <c r="P580" s="81">
        <v>100</v>
      </c>
      <c r="Q580" s="81">
        <v>6800</v>
      </c>
      <c r="R580" s="80">
        <f t="shared" si="60"/>
        <v>938400</v>
      </c>
      <c r="S580" s="80">
        <v>31</v>
      </c>
      <c r="T580" s="81"/>
      <c r="U580" s="80">
        <f t="shared" si="61"/>
        <v>938400</v>
      </c>
      <c r="V580" s="81">
        <f t="shared" si="62"/>
        <v>938400</v>
      </c>
      <c r="W580" s="80">
        <f t="shared" si="63"/>
        <v>938400</v>
      </c>
      <c r="Y580" s="83">
        <f t="shared" si="64"/>
        <v>938400</v>
      </c>
      <c r="Z580" s="83"/>
    </row>
    <row r="581" spans="1:26" s="85" customFormat="1" x14ac:dyDescent="0.55000000000000004">
      <c r="A581" s="53"/>
      <c r="B581" s="23"/>
      <c r="C581" s="12"/>
      <c r="D581" s="12"/>
      <c r="E581" s="12"/>
      <c r="F581" s="12"/>
      <c r="G581" s="12"/>
      <c r="H581" s="80">
        <f t="shared" si="58"/>
        <v>0</v>
      </c>
      <c r="I581" s="83"/>
      <c r="J581" s="81">
        <f t="shared" si="59"/>
        <v>0</v>
      </c>
      <c r="L581" s="12"/>
      <c r="M581" s="12" t="s">
        <v>161</v>
      </c>
      <c r="N581" s="12">
        <v>2</v>
      </c>
      <c r="O581" s="12">
        <v>8</v>
      </c>
      <c r="P581" s="81">
        <v>100</v>
      </c>
      <c r="Q581" s="81">
        <v>6800</v>
      </c>
      <c r="R581" s="80">
        <f t="shared" si="60"/>
        <v>54400</v>
      </c>
      <c r="S581" s="80">
        <v>31</v>
      </c>
      <c r="T581" s="81"/>
      <c r="U581" s="80">
        <f t="shared" si="61"/>
        <v>54400</v>
      </c>
      <c r="V581" s="81">
        <f t="shared" si="62"/>
        <v>54400</v>
      </c>
      <c r="W581" s="80">
        <f t="shared" si="63"/>
        <v>54400</v>
      </c>
      <c r="Y581" s="83">
        <f t="shared" si="64"/>
        <v>54400</v>
      </c>
      <c r="Z581" s="83"/>
    </row>
    <row r="582" spans="1:26" s="85" customFormat="1" x14ac:dyDescent="0.55000000000000004">
      <c r="A582" s="53"/>
      <c r="B582" s="23" t="s">
        <v>23</v>
      </c>
      <c r="C582" s="12">
        <v>12010</v>
      </c>
      <c r="D582" s="12">
        <v>1</v>
      </c>
      <c r="E582" s="12">
        <v>3</v>
      </c>
      <c r="F582" s="12">
        <v>64</v>
      </c>
      <c r="G582" s="12">
        <v>2</v>
      </c>
      <c r="H582" s="80">
        <f t="shared" si="58"/>
        <v>764</v>
      </c>
      <c r="I582" s="83">
        <v>130</v>
      </c>
      <c r="J582" s="81">
        <f t="shared" si="59"/>
        <v>99320</v>
      </c>
      <c r="L582" s="12" t="s">
        <v>160</v>
      </c>
      <c r="M582" s="12" t="s">
        <v>66</v>
      </c>
      <c r="N582" s="12">
        <v>2</v>
      </c>
      <c r="O582" s="12">
        <v>198</v>
      </c>
      <c r="P582" s="81">
        <v>100</v>
      </c>
      <c r="Q582" s="81">
        <v>6800</v>
      </c>
      <c r="R582" s="80">
        <f t="shared" si="60"/>
        <v>1346400</v>
      </c>
      <c r="S582" s="80">
        <v>3</v>
      </c>
      <c r="T582" s="81"/>
      <c r="U582" s="80">
        <f t="shared" si="61"/>
        <v>1346400</v>
      </c>
      <c r="V582" s="81">
        <f t="shared" si="62"/>
        <v>1445720</v>
      </c>
      <c r="W582" s="80">
        <f t="shared" si="63"/>
        <v>1445720</v>
      </c>
      <c r="Y582" s="83">
        <f t="shared" si="64"/>
        <v>1445720</v>
      </c>
      <c r="Z582" s="83"/>
    </row>
    <row r="583" spans="1:26" s="85" customFormat="1" x14ac:dyDescent="0.55000000000000004">
      <c r="A583" s="53"/>
      <c r="B583" s="23" t="s">
        <v>23</v>
      </c>
      <c r="C583" s="12">
        <v>15839</v>
      </c>
      <c r="D583" s="12">
        <v>2</v>
      </c>
      <c r="E583" s="12">
        <v>3</v>
      </c>
      <c r="F583" s="12">
        <v>52</v>
      </c>
      <c r="G583" s="12">
        <v>1</v>
      </c>
      <c r="H583" s="80">
        <f t="shared" si="58"/>
        <v>1152</v>
      </c>
      <c r="I583" s="83">
        <v>130</v>
      </c>
      <c r="J583" s="81">
        <f t="shared" si="59"/>
        <v>149760</v>
      </c>
      <c r="L583" s="12"/>
      <c r="M583" s="12"/>
      <c r="N583" s="12"/>
      <c r="O583" s="12"/>
      <c r="R583" s="80">
        <f t="shared" si="60"/>
        <v>0</v>
      </c>
      <c r="S583" s="80"/>
      <c r="T583" s="81"/>
      <c r="U583" s="80">
        <f t="shared" si="61"/>
        <v>0</v>
      </c>
      <c r="V583" s="81">
        <f t="shared" si="62"/>
        <v>149760</v>
      </c>
      <c r="W583" s="80">
        <f t="shared" si="63"/>
        <v>0</v>
      </c>
      <c r="Y583" s="83">
        <f t="shared" si="64"/>
        <v>149760</v>
      </c>
      <c r="Z583" s="83"/>
    </row>
    <row r="584" spans="1:26" s="87" customFormat="1" x14ac:dyDescent="0.55000000000000004">
      <c r="A584" s="59"/>
      <c r="B584" s="47"/>
      <c r="C584" s="48"/>
      <c r="D584" s="48"/>
      <c r="E584" s="48"/>
      <c r="F584" s="48"/>
      <c r="G584" s="48"/>
      <c r="H584" s="86"/>
      <c r="I584" s="48"/>
      <c r="J584" s="86"/>
      <c r="L584" s="48"/>
      <c r="M584" s="48"/>
      <c r="N584" s="48"/>
      <c r="O584" s="48"/>
      <c r="R584" s="86"/>
      <c r="S584" s="86"/>
      <c r="T584" s="86"/>
      <c r="U584" s="86"/>
      <c r="V584" s="86"/>
      <c r="W584" s="86"/>
      <c r="Y584" s="48"/>
      <c r="Z584" s="48"/>
    </row>
    <row r="585" spans="1:26" s="85" customFormat="1" x14ac:dyDescent="0.55000000000000004">
      <c r="A585" s="53">
        <v>133</v>
      </c>
      <c r="B585" s="23" t="s">
        <v>23</v>
      </c>
      <c r="C585" s="12">
        <v>14910</v>
      </c>
      <c r="D585" s="12">
        <v>0</v>
      </c>
      <c r="E585" s="12">
        <v>2</v>
      </c>
      <c r="F585" s="12">
        <v>61</v>
      </c>
      <c r="G585" s="12">
        <v>2</v>
      </c>
      <c r="H585" s="80">
        <f t="shared" ref="H585:H646" si="65">+(D585*400)+(E585*100)+F585</f>
        <v>261</v>
      </c>
      <c r="I585" s="83">
        <v>130</v>
      </c>
      <c r="J585" s="81">
        <f t="shared" ref="J585:J646" si="66">H585*I585</f>
        <v>33930</v>
      </c>
      <c r="L585" s="12" t="s">
        <v>160</v>
      </c>
      <c r="M585" s="12" t="s">
        <v>66</v>
      </c>
      <c r="N585" s="12">
        <v>2</v>
      </c>
      <c r="O585" s="12">
        <v>69</v>
      </c>
      <c r="P585" s="81">
        <v>100</v>
      </c>
      <c r="Q585" s="81">
        <v>6800</v>
      </c>
      <c r="R585" s="80">
        <f t="shared" ref="R585:R648" si="67">O585*Q585</f>
        <v>469200</v>
      </c>
      <c r="S585" s="80">
        <v>21</v>
      </c>
      <c r="T585" s="81"/>
      <c r="U585" s="80">
        <f t="shared" ref="U585:U648" si="68">R585*(100-T585)/100</f>
        <v>469200</v>
      </c>
      <c r="V585" s="81">
        <f t="shared" ref="V585:V648" si="69">J585+U585</f>
        <v>503130</v>
      </c>
      <c r="W585" s="80">
        <f t="shared" ref="W585:W648" si="70">V585*P585/100</f>
        <v>503130</v>
      </c>
      <c r="Y585" s="83">
        <f t="shared" ref="Y585:Y648" si="71">J585+U585</f>
        <v>503130</v>
      </c>
      <c r="Z585" s="83"/>
    </row>
    <row r="586" spans="1:26" s="85" customFormat="1" x14ac:dyDescent="0.55000000000000004">
      <c r="A586" s="53"/>
      <c r="B586" s="23" t="s">
        <v>23</v>
      </c>
      <c r="C586" s="12">
        <v>15366</v>
      </c>
      <c r="D586" s="12">
        <v>1</v>
      </c>
      <c r="E586" s="12">
        <v>0</v>
      </c>
      <c r="F586" s="12">
        <v>48</v>
      </c>
      <c r="G586" s="12">
        <v>1</v>
      </c>
      <c r="H586" s="80">
        <f t="shared" si="65"/>
        <v>448</v>
      </c>
      <c r="I586" s="83">
        <v>100</v>
      </c>
      <c r="J586" s="81">
        <f t="shared" si="66"/>
        <v>44800</v>
      </c>
      <c r="L586" s="12"/>
      <c r="M586" s="12"/>
      <c r="N586" s="12"/>
      <c r="O586" s="12"/>
      <c r="R586" s="80">
        <f t="shared" si="67"/>
        <v>0</v>
      </c>
      <c r="S586" s="80"/>
      <c r="T586" s="81"/>
      <c r="U586" s="80">
        <f t="shared" si="68"/>
        <v>0</v>
      </c>
      <c r="V586" s="81">
        <f t="shared" si="69"/>
        <v>44800</v>
      </c>
      <c r="W586" s="80">
        <f t="shared" si="70"/>
        <v>0</v>
      </c>
      <c r="Y586" s="83">
        <f t="shared" si="71"/>
        <v>44800</v>
      </c>
      <c r="Z586" s="83"/>
    </row>
    <row r="587" spans="1:26" s="87" customFormat="1" x14ac:dyDescent="0.55000000000000004">
      <c r="A587" s="59"/>
      <c r="B587" s="47"/>
      <c r="C587" s="48"/>
      <c r="D587" s="48"/>
      <c r="E587" s="48"/>
      <c r="F587" s="48"/>
      <c r="G587" s="48"/>
      <c r="H587" s="86"/>
      <c r="I587" s="48"/>
      <c r="J587" s="86"/>
      <c r="L587" s="48"/>
      <c r="M587" s="48"/>
      <c r="N587" s="48"/>
      <c r="O587" s="48"/>
      <c r="R587" s="86"/>
      <c r="S587" s="86"/>
      <c r="T587" s="86"/>
      <c r="U587" s="86"/>
      <c r="V587" s="86"/>
      <c r="W587" s="86"/>
      <c r="Y587" s="48"/>
      <c r="Z587" s="48"/>
    </row>
    <row r="588" spans="1:26" s="85" customFormat="1" x14ac:dyDescent="0.55000000000000004">
      <c r="A588" s="53">
        <v>134</v>
      </c>
      <c r="B588" s="23" t="s">
        <v>23</v>
      </c>
      <c r="C588" s="12">
        <v>15455</v>
      </c>
      <c r="D588" s="12">
        <v>5</v>
      </c>
      <c r="E588" s="12">
        <v>0</v>
      </c>
      <c r="F588" s="12">
        <v>6</v>
      </c>
      <c r="G588" s="12">
        <v>1</v>
      </c>
      <c r="H588" s="80">
        <f t="shared" si="65"/>
        <v>2006</v>
      </c>
      <c r="I588" s="83">
        <v>100</v>
      </c>
      <c r="J588" s="81">
        <f t="shared" si="66"/>
        <v>200600</v>
      </c>
      <c r="L588" s="12"/>
      <c r="M588" s="12"/>
      <c r="N588" s="12"/>
      <c r="O588" s="12"/>
      <c r="R588" s="80">
        <f t="shared" si="67"/>
        <v>0</v>
      </c>
      <c r="S588" s="80"/>
      <c r="T588" s="81"/>
      <c r="U588" s="80">
        <f t="shared" si="68"/>
        <v>0</v>
      </c>
      <c r="V588" s="81">
        <f t="shared" si="69"/>
        <v>200600</v>
      </c>
      <c r="W588" s="80">
        <f t="shared" si="70"/>
        <v>0</v>
      </c>
      <c r="Y588" s="83">
        <f t="shared" si="71"/>
        <v>200600</v>
      </c>
      <c r="Z588" s="83"/>
    </row>
    <row r="589" spans="1:26" s="87" customFormat="1" x14ac:dyDescent="0.55000000000000004">
      <c r="A589" s="59"/>
      <c r="B589" s="47"/>
      <c r="C589" s="48"/>
      <c r="D589" s="48"/>
      <c r="E589" s="48"/>
      <c r="F589" s="48"/>
      <c r="G589" s="48"/>
      <c r="H589" s="86"/>
      <c r="I589" s="48"/>
      <c r="J589" s="86"/>
      <c r="L589" s="48"/>
      <c r="M589" s="48"/>
      <c r="N589" s="48"/>
      <c r="O589" s="48"/>
      <c r="R589" s="86"/>
      <c r="S589" s="86"/>
      <c r="T589" s="86"/>
      <c r="U589" s="86"/>
      <c r="V589" s="86"/>
      <c r="W589" s="86"/>
      <c r="Y589" s="48"/>
      <c r="Z589" s="48"/>
    </row>
    <row r="590" spans="1:26" s="85" customFormat="1" x14ac:dyDescent="0.55000000000000004">
      <c r="A590" s="53">
        <v>135</v>
      </c>
      <c r="B590" s="23" t="s">
        <v>23</v>
      </c>
      <c r="C590" s="12">
        <v>15457</v>
      </c>
      <c r="D590" s="12">
        <v>2</v>
      </c>
      <c r="E590" s="12">
        <v>2</v>
      </c>
      <c r="F590" s="12">
        <v>8</v>
      </c>
      <c r="G590" s="12">
        <v>1</v>
      </c>
      <c r="H590" s="80">
        <f t="shared" si="65"/>
        <v>1008</v>
      </c>
      <c r="I590" s="83">
        <v>100</v>
      </c>
      <c r="J590" s="81">
        <f t="shared" si="66"/>
        <v>100800</v>
      </c>
      <c r="L590" s="12"/>
      <c r="M590" s="12"/>
      <c r="N590" s="12"/>
      <c r="O590" s="12"/>
      <c r="R590" s="80">
        <f t="shared" si="67"/>
        <v>0</v>
      </c>
      <c r="S590" s="80"/>
      <c r="T590" s="81"/>
      <c r="U590" s="80">
        <f t="shared" si="68"/>
        <v>0</v>
      </c>
      <c r="V590" s="81">
        <f t="shared" si="69"/>
        <v>100800</v>
      </c>
      <c r="W590" s="80">
        <f t="shared" si="70"/>
        <v>0</v>
      </c>
      <c r="Y590" s="83">
        <f t="shared" si="71"/>
        <v>100800</v>
      </c>
      <c r="Z590" s="83"/>
    </row>
    <row r="591" spans="1:26" s="85" customFormat="1" x14ac:dyDescent="0.55000000000000004">
      <c r="A591" s="53"/>
      <c r="B591" s="23" t="s">
        <v>23</v>
      </c>
      <c r="C591" s="12">
        <v>15989</v>
      </c>
      <c r="D591" s="12">
        <v>1</v>
      </c>
      <c r="E591" s="12">
        <v>0</v>
      </c>
      <c r="F591" s="12">
        <v>89</v>
      </c>
      <c r="G591" s="12">
        <v>1</v>
      </c>
      <c r="H591" s="80">
        <f t="shared" si="65"/>
        <v>489</v>
      </c>
      <c r="I591" s="83">
        <v>100</v>
      </c>
      <c r="J591" s="81">
        <f t="shared" si="66"/>
        <v>48900</v>
      </c>
      <c r="L591" s="12"/>
      <c r="M591" s="12"/>
      <c r="N591" s="12"/>
      <c r="O591" s="12"/>
      <c r="R591" s="80">
        <f t="shared" si="67"/>
        <v>0</v>
      </c>
      <c r="S591" s="80"/>
      <c r="T591" s="81"/>
      <c r="U591" s="80">
        <f t="shared" si="68"/>
        <v>0</v>
      </c>
      <c r="V591" s="81">
        <f t="shared" si="69"/>
        <v>48900</v>
      </c>
      <c r="W591" s="80">
        <f t="shared" si="70"/>
        <v>0</v>
      </c>
      <c r="Y591" s="83">
        <f t="shared" si="71"/>
        <v>48900</v>
      </c>
      <c r="Z591" s="83"/>
    </row>
    <row r="592" spans="1:26" s="85" customFormat="1" x14ac:dyDescent="0.55000000000000004">
      <c r="A592" s="53"/>
      <c r="B592" s="23" t="s">
        <v>23</v>
      </c>
      <c r="C592" s="12">
        <v>15852</v>
      </c>
      <c r="D592" s="12">
        <v>2</v>
      </c>
      <c r="E592" s="12">
        <v>2</v>
      </c>
      <c r="F592" s="12">
        <v>88</v>
      </c>
      <c r="G592" s="12">
        <v>1</v>
      </c>
      <c r="H592" s="80">
        <f t="shared" si="65"/>
        <v>1088</v>
      </c>
      <c r="I592" s="83">
        <v>100</v>
      </c>
      <c r="J592" s="81">
        <f t="shared" si="66"/>
        <v>108800</v>
      </c>
      <c r="L592" s="12"/>
      <c r="M592" s="12"/>
      <c r="N592" s="12"/>
      <c r="O592" s="12"/>
      <c r="R592" s="80">
        <f t="shared" si="67"/>
        <v>0</v>
      </c>
      <c r="S592" s="80"/>
      <c r="T592" s="81"/>
      <c r="U592" s="80">
        <f t="shared" si="68"/>
        <v>0</v>
      </c>
      <c r="V592" s="81">
        <f t="shared" si="69"/>
        <v>108800</v>
      </c>
      <c r="W592" s="80">
        <f t="shared" si="70"/>
        <v>0</v>
      </c>
      <c r="Y592" s="83">
        <f t="shared" si="71"/>
        <v>108800</v>
      </c>
      <c r="Z592" s="83"/>
    </row>
    <row r="593" spans="1:27" s="85" customFormat="1" x14ac:dyDescent="0.55000000000000004">
      <c r="A593" s="53"/>
      <c r="B593" s="23" t="s">
        <v>23</v>
      </c>
      <c r="C593" s="12">
        <v>15985</v>
      </c>
      <c r="D593" s="12">
        <v>1</v>
      </c>
      <c r="E593" s="12">
        <v>0</v>
      </c>
      <c r="F593" s="12">
        <v>89</v>
      </c>
      <c r="G593" s="12">
        <v>1</v>
      </c>
      <c r="H593" s="80">
        <f t="shared" si="65"/>
        <v>489</v>
      </c>
      <c r="I593" s="83">
        <v>100</v>
      </c>
      <c r="J593" s="81">
        <f t="shared" si="66"/>
        <v>48900</v>
      </c>
      <c r="L593" s="12"/>
      <c r="M593" s="12"/>
      <c r="N593" s="12"/>
      <c r="O593" s="12"/>
      <c r="R593" s="80">
        <f t="shared" si="67"/>
        <v>0</v>
      </c>
      <c r="S593" s="80"/>
      <c r="T593" s="81"/>
      <c r="U593" s="80">
        <f t="shared" si="68"/>
        <v>0</v>
      </c>
      <c r="V593" s="81">
        <f t="shared" si="69"/>
        <v>48900</v>
      </c>
      <c r="W593" s="80">
        <f t="shared" si="70"/>
        <v>0</v>
      </c>
      <c r="Y593" s="83">
        <f t="shared" si="71"/>
        <v>48900</v>
      </c>
      <c r="Z593" s="83"/>
    </row>
    <row r="594" spans="1:27" s="85" customFormat="1" x14ac:dyDescent="0.55000000000000004">
      <c r="A594" s="53"/>
      <c r="B594" s="23" t="s">
        <v>23</v>
      </c>
      <c r="C594" s="12">
        <v>15403</v>
      </c>
      <c r="D594" s="12">
        <v>2</v>
      </c>
      <c r="E594" s="12">
        <v>2</v>
      </c>
      <c r="F594" s="12">
        <v>24</v>
      </c>
      <c r="G594" s="12">
        <v>1</v>
      </c>
      <c r="H594" s="80">
        <f t="shared" si="65"/>
        <v>1024</v>
      </c>
      <c r="I594" s="83">
        <v>100</v>
      </c>
      <c r="J594" s="81">
        <f t="shared" si="66"/>
        <v>102400</v>
      </c>
      <c r="L594" s="12"/>
      <c r="M594" s="12"/>
      <c r="N594" s="12"/>
      <c r="O594" s="12"/>
      <c r="R594" s="80">
        <f t="shared" si="67"/>
        <v>0</v>
      </c>
      <c r="S594" s="80"/>
      <c r="T594" s="81"/>
      <c r="U594" s="80">
        <f t="shared" si="68"/>
        <v>0</v>
      </c>
      <c r="V594" s="81">
        <f t="shared" si="69"/>
        <v>102400</v>
      </c>
      <c r="W594" s="80">
        <f t="shared" si="70"/>
        <v>0</v>
      </c>
      <c r="Y594" s="83">
        <f t="shared" si="71"/>
        <v>102400</v>
      </c>
      <c r="Z594" s="83"/>
    </row>
    <row r="595" spans="1:27" s="87" customFormat="1" x14ac:dyDescent="0.55000000000000004">
      <c r="A595" s="59"/>
      <c r="B595" s="47"/>
      <c r="C595" s="48"/>
      <c r="D595" s="48"/>
      <c r="E595" s="48"/>
      <c r="F595" s="48"/>
      <c r="G595" s="48"/>
      <c r="H595" s="86"/>
      <c r="I595" s="48"/>
      <c r="J595" s="86"/>
      <c r="L595" s="48"/>
      <c r="M595" s="48"/>
      <c r="N595" s="48"/>
      <c r="O595" s="48"/>
      <c r="R595" s="86"/>
      <c r="S595" s="86"/>
      <c r="T595" s="86"/>
      <c r="U595" s="86"/>
      <c r="V595" s="86"/>
      <c r="W595" s="86"/>
      <c r="Y595" s="48"/>
      <c r="Z595" s="48"/>
    </row>
    <row r="596" spans="1:27" s="85" customFormat="1" x14ac:dyDescent="0.55000000000000004">
      <c r="A596" s="53">
        <v>136</v>
      </c>
      <c r="B596" s="23" t="s">
        <v>23</v>
      </c>
      <c r="C596" s="12">
        <v>15077</v>
      </c>
      <c r="D596" s="12">
        <v>1</v>
      </c>
      <c r="E596" s="12">
        <v>0</v>
      </c>
      <c r="F596" s="12">
        <v>80</v>
      </c>
      <c r="G596" s="12">
        <v>1</v>
      </c>
      <c r="H596" s="80">
        <f t="shared" si="65"/>
        <v>480</v>
      </c>
      <c r="I596" s="83">
        <v>150</v>
      </c>
      <c r="J596" s="81">
        <f t="shared" si="66"/>
        <v>72000</v>
      </c>
      <c r="L596" s="12"/>
      <c r="M596" s="12"/>
      <c r="N596" s="12"/>
      <c r="O596" s="12"/>
      <c r="R596" s="80">
        <f t="shared" si="67"/>
        <v>0</v>
      </c>
      <c r="S596" s="80"/>
      <c r="T596" s="81"/>
      <c r="U596" s="80">
        <f t="shared" si="68"/>
        <v>0</v>
      </c>
      <c r="V596" s="81">
        <f t="shared" si="69"/>
        <v>72000</v>
      </c>
      <c r="W596" s="80">
        <f t="shared" si="70"/>
        <v>0</v>
      </c>
      <c r="Y596" s="83">
        <f t="shared" si="71"/>
        <v>72000</v>
      </c>
      <c r="Z596" s="83"/>
    </row>
    <row r="597" spans="1:27" s="87" customFormat="1" x14ac:dyDescent="0.55000000000000004">
      <c r="A597" s="59"/>
      <c r="B597" s="47"/>
      <c r="C597" s="48"/>
      <c r="D597" s="48"/>
      <c r="E597" s="48"/>
      <c r="F597" s="48"/>
      <c r="G597" s="48"/>
      <c r="H597" s="86"/>
      <c r="I597" s="48"/>
      <c r="J597" s="86"/>
      <c r="L597" s="48"/>
      <c r="M597" s="48"/>
      <c r="N597" s="48"/>
      <c r="O597" s="48"/>
      <c r="R597" s="86"/>
      <c r="S597" s="86"/>
      <c r="T597" s="86"/>
      <c r="U597" s="86"/>
      <c r="V597" s="86"/>
      <c r="W597" s="86"/>
      <c r="Y597" s="48"/>
      <c r="Z597" s="48"/>
    </row>
    <row r="598" spans="1:27" s="91" customFormat="1" x14ac:dyDescent="0.55000000000000004">
      <c r="A598" s="58">
        <v>137</v>
      </c>
      <c r="B598" s="40" t="s">
        <v>550</v>
      </c>
      <c r="C598" s="39"/>
      <c r="D598" s="39">
        <v>1</v>
      </c>
      <c r="E598" s="39">
        <v>1</v>
      </c>
      <c r="F598" s="39">
        <v>0</v>
      </c>
      <c r="G598" s="39">
        <v>1</v>
      </c>
      <c r="H598" s="90">
        <f t="shared" si="65"/>
        <v>500</v>
      </c>
      <c r="I598" s="39">
        <v>100</v>
      </c>
      <c r="J598" s="90">
        <f t="shared" si="66"/>
        <v>50000</v>
      </c>
      <c r="L598" s="39"/>
      <c r="M598" s="39"/>
      <c r="N598" s="39"/>
      <c r="O598" s="39"/>
      <c r="R598" s="90">
        <f t="shared" si="67"/>
        <v>0</v>
      </c>
      <c r="S598" s="90"/>
      <c r="T598" s="90"/>
      <c r="U598" s="90">
        <f t="shared" si="68"/>
        <v>0</v>
      </c>
      <c r="V598" s="90">
        <f t="shared" si="69"/>
        <v>50000</v>
      </c>
      <c r="W598" s="90">
        <f t="shared" si="70"/>
        <v>0</v>
      </c>
      <c r="Y598" s="39">
        <f t="shared" si="71"/>
        <v>50000</v>
      </c>
      <c r="Z598" s="39">
        <v>0.01</v>
      </c>
      <c r="AA598" s="90">
        <f>Y598*Z598/100</f>
        <v>5</v>
      </c>
    </row>
    <row r="599" spans="1:27" s="87" customFormat="1" x14ac:dyDescent="0.55000000000000004">
      <c r="A599" s="59"/>
      <c r="B599" s="47"/>
      <c r="C599" s="48"/>
      <c r="D599" s="48"/>
      <c r="E599" s="48"/>
      <c r="F599" s="48"/>
      <c r="G599" s="48"/>
      <c r="H599" s="86"/>
      <c r="I599" s="48"/>
      <c r="J599" s="86"/>
      <c r="L599" s="48"/>
      <c r="M599" s="48"/>
      <c r="N599" s="48"/>
      <c r="O599" s="48"/>
      <c r="R599" s="86"/>
      <c r="S599" s="86"/>
      <c r="T599" s="86"/>
      <c r="U599" s="86"/>
      <c r="V599" s="86"/>
      <c r="W599" s="86"/>
      <c r="Y599" s="48"/>
      <c r="Z599" s="48"/>
    </row>
    <row r="600" spans="1:27" s="85" customFormat="1" x14ac:dyDescent="0.55000000000000004">
      <c r="A600" s="53">
        <v>138</v>
      </c>
      <c r="B600" s="23" t="s">
        <v>23</v>
      </c>
      <c r="C600" s="12">
        <v>15814</v>
      </c>
      <c r="D600" s="12">
        <v>1</v>
      </c>
      <c r="E600" s="12">
        <v>0</v>
      </c>
      <c r="F600" s="12">
        <v>83</v>
      </c>
      <c r="G600" s="12">
        <v>1</v>
      </c>
      <c r="H600" s="80">
        <f t="shared" si="65"/>
        <v>483</v>
      </c>
      <c r="I600" s="83">
        <v>100</v>
      </c>
      <c r="J600" s="81">
        <f t="shared" si="66"/>
        <v>48300</v>
      </c>
      <c r="L600" s="12"/>
      <c r="M600" s="12"/>
      <c r="N600" s="12"/>
      <c r="O600" s="12"/>
      <c r="R600" s="80">
        <f t="shared" si="67"/>
        <v>0</v>
      </c>
      <c r="S600" s="80"/>
      <c r="T600" s="81"/>
      <c r="U600" s="80">
        <f t="shared" si="68"/>
        <v>0</v>
      </c>
      <c r="V600" s="81">
        <f t="shared" si="69"/>
        <v>48300</v>
      </c>
      <c r="W600" s="80">
        <f t="shared" si="70"/>
        <v>0</v>
      </c>
      <c r="Y600" s="83">
        <f t="shared" si="71"/>
        <v>48300</v>
      </c>
      <c r="Z600" s="83"/>
    </row>
    <row r="601" spans="1:27" s="87" customFormat="1" x14ac:dyDescent="0.55000000000000004">
      <c r="A601" s="59"/>
      <c r="B601" s="47"/>
      <c r="C601" s="48"/>
      <c r="D601" s="48"/>
      <c r="E601" s="48"/>
      <c r="F601" s="48"/>
      <c r="G601" s="48"/>
      <c r="H601" s="86"/>
      <c r="I601" s="48"/>
      <c r="J601" s="86"/>
      <c r="L601" s="48"/>
      <c r="M601" s="48"/>
      <c r="N601" s="48"/>
      <c r="O601" s="48"/>
      <c r="R601" s="86"/>
      <c r="S601" s="86"/>
      <c r="T601" s="86"/>
      <c r="U601" s="86"/>
      <c r="V601" s="86"/>
      <c r="W601" s="86"/>
      <c r="Y601" s="48"/>
      <c r="Z601" s="48"/>
    </row>
    <row r="602" spans="1:27" s="85" customFormat="1" x14ac:dyDescent="0.55000000000000004">
      <c r="A602" s="53">
        <v>139</v>
      </c>
      <c r="B602" s="23" t="s">
        <v>23</v>
      </c>
      <c r="C602" s="12">
        <v>15854</v>
      </c>
      <c r="D602" s="12">
        <v>0</v>
      </c>
      <c r="E602" s="12">
        <v>3</v>
      </c>
      <c r="F602" s="12">
        <v>1</v>
      </c>
      <c r="G602" s="12">
        <v>1</v>
      </c>
      <c r="H602" s="80">
        <f t="shared" si="65"/>
        <v>301</v>
      </c>
      <c r="I602" s="83">
        <v>100</v>
      </c>
      <c r="J602" s="81">
        <f t="shared" si="66"/>
        <v>30100</v>
      </c>
      <c r="L602" s="12"/>
      <c r="M602" s="12"/>
      <c r="N602" s="12"/>
      <c r="O602" s="12"/>
      <c r="R602" s="80">
        <f t="shared" si="67"/>
        <v>0</v>
      </c>
      <c r="S602" s="80"/>
      <c r="T602" s="81"/>
      <c r="U602" s="80">
        <f t="shared" si="68"/>
        <v>0</v>
      </c>
      <c r="V602" s="81">
        <f t="shared" si="69"/>
        <v>30100</v>
      </c>
      <c r="W602" s="80">
        <f t="shared" si="70"/>
        <v>0</v>
      </c>
      <c r="Y602" s="83">
        <f t="shared" si="71"/>
        <v>30100</v>
      </c>
      <c r="Z602" s="83"/>
    </row>
    <row r="603" spans="1:27" s="87" customFormat="1" x14ac:dyDescent="0.55000000000000004">
      <c r="A603" s="59"/>
      <c r="B603" s="47"/>
      <c r="C603" s="48"/>
      <c r="D603" s="48"/>
      <c r="E603" s="48"/>
      <c r="F603" s="48"/>
      <c r="G603" s="48"/>
      <c r="H603" s="86"/>
      <c r="I603" s="48"/>
      <c r="J603" s="86"/>
      <c r="L603" s="48"/>
      <c r="M603" s="48"/>
      <c r="N603" s="48"/>
      <c r="O603" s="48"/>
      <c r="R603" s="86"/>
      <c r="S603" s="86"/>
      <c r="T603" s="86"/>
      <c r="U603" s="86"/>
      <c r="V603" s="86"/>
      <c r="W603" s="86"/>
      <c r="Y603" s="48"/>
      <c r="Z603" s="48"/>
    </row>
    <row r="604" spans="1:27" s="85" customFormat="1" x14ac:dyDescent="0.55000000000000004">
      <c r="A604" s="53">
        <v>140</v>
      </c>
      <c r="B604" s="23" t="s">
        <v>23</v>
      </c>
      <c r="C604" s="12">
        <v>12008</v>
      </c>
      <c r="D604" s="12">
        <v>0</v>
      </c>
      <c r="E604" s="12">
        <v>3</v>
      </c>
      <c r="F604" s="12">
        <v>2</v>
      </c>
      <c r="G604" s="12">
        <v>2</v>
      </c>
      <c r="H604" s="80">
        <f t="shared" si="65"/>
        <v>302</v>
      </c>
      <c r="I604" s="83">
        <v>150</v>
      </c>
      <c r="J604" s="81">
        <f t="shared" si="66"/>
        <v>45300</v>
      </c>
      <c r="L604" s="12" t="s">
        <v>160</v>
      </c>
      <c r="M604" s="12" t="s">
        <v>66</v>
      </c>
      <c r="N604" s="12">
        <v>2</v>
      </c>
      <c r="O604" s="12">
        <v>164</v>
      </c>
      <c r="P604" s="81">
        <v>100</v>
      </c>
      <c r="Q604" s="81">
        <v>6800</v>
      </c>
      <c r="R604" s="80">
        <f t="shared" si="67"/>
        <v>1115200</v>
      </c>
      <c r="S604" s="80">
        <v>21</v>
      </c>
      <c r="T604" s="81"/>
      <c r="U604" s="80">
        <f t="shared" si="68"/>
        <v>1115200</v>
      </c>
      <c r="V604" s="81">
        <f t="shared" si="69"/>
        <v>1160500</v>
      </c>
      <c r="W604" s="80">
        <f t="shared" si="70"/>
        <v>1160500</v>
      </c>
      <c r="Y604" s="83">
        <f t="shared" si="71"/>
        <v>1160500</v>
      </c>
      <c r="Z604" s="83"/>
    </row>
    <row r="605" spans="1:27" s="85" customFormat="1" x14ac:dyDescent="0.55000000000000004">
      <c r="A605" s="57"/>
      <c r="B605" s="23"/>
      <c r="C605" s="12"/>
      <c r="D605" s="12"/>
      <c r="E605" s="12"/>
      <c r="F605" s="12"/>
      <c r="G605" s="12"/>
      <c r="H605" s="80">
        <f t="shared" si="65"/>
        <v>0</v>
      </c>
      <c r="I605" s="83"/>
      <c r="J605" s="81">
        <f t="shared" si="66"/>
        <v>0</v>
      </c>
      <c r="L605" s="12"/>
      <c r="M605" s="12" t="s">
        <v>161</v>
      </c>
      <c r="N605" s="12">
        <v>2</v>
      </c>
      <c r="O605" s="12">
        <v>9</v>
      </c>
      <c r="P605" s="81">
        <v>100</v>
      </c>
      <c r="Q605" s="81">
        <v>6800</v>
      </c>
      <c r="R605" s="80">
        <f t="shared" si="67"/>
        <v>61200</v>
      </c>
      <c r="S605" s="80">
        <v>21</v>
      </c>
      <c r="T605" s="81"/>
      <c r="U605" s="80">
        <f t="shared" si="68"/>
        <v>61200</v>
      </c>
      <c r="V605" s="81">
        <f t="shared" si="69"/>
        <v>61200</v>
      </c>
      <c r="W605" s="80">
        <f t="shared" si="70"/>
        <v>61200</v>
      </c>
      <c r="Y605" s="83">
        <f t="shared" si="71"/>
        <v>61200</v>
      </c>
      <c r="Z605" s="83"/>
    </row>
    <row r="606" spans="1:27" s="85" customFormat="1" x14ac:dyDescent="0.55000000000000004">
      <c r="A606" s="57"/>
      <c r="B606" s="23" t="s">
        <v>23</v>
      </c>
      <c r="C606" s="12">
        <v>15692</v>
      </c>
      <c r="D606" s="12">
        <v>5</v>
      </c>
      <c r="E606" s="12">
        <v>3</v>
      </c>
      <c r="F606" s="12">
        <v>67</v>
      </c>
      <c r="G606" s="12">
        <v>1</v>
      </c>
      <c r="H606" s="80">
        <f t="shared" si="65"/>
        <v>2367</v>
      </c>
      <c r="I606" s="83">
        <v>100</v>
      </c>
      <c r="J606" s="81">
        <f t="shared" si="66"/>
        <v>236700</v>
      </c>
      <c r="L606" s="12"/>
      <c r="M606" s="12"/>
      <c r="N606" s="12"/>
      <c r="O606" s="12"/>
      <c r="R606" s="80">
        <f t="shared" si="67"/>
        <v>0</v>
      </c>
      <c r="S606" s="80"/>
      <c r="T606" s="81"/>
      <c r="U606" s="80">
        <f t="shared" si="68"/>
        <v>0</v>
      </c>
      <c r="V606" s="81">
        <f t="shared" si="69"/>
        <v>236700</v>
      </c>
      <c r="W606" s="80">
        <f t="shared" si="70"/>
        <v>0</v>
      </c>
      <c r="Y606" s="83">
        <f t="shared" si="71"/>
        <v>236700</v>
      </c>
      <c r="Z606" s="83"/>
    </row>
    <row r="607" spans="1:27" s="85" customFormat="1" x14ac:dyDescent="0.55000000000000004">
      <c r="A607" s="57"/>
      <c r="B607" s="23" t="s">
        <v>23</v>
      </c>
      <c r="C607" s="12">
        <v>15896</v>
      </c>
      <c r="D607" s="12">
        <v>0</v>
      </c>
      <c r="E607" s="12">
        <v>2</v>
      </c>
      <c r="F607" s="12">
        <v>46</v>
      </c>
      <c r="G607" s="12">
        <v>1</v>
      </c>
      <c r="H607" s="80">
        <f t="shared" si="65"/>
        <v>246</v>
      </c>
      <c r="I607" s="83">
        <v>100</v>
      </c>
      <c r="J607" s="81">
        <f t="shared" si="66"/>
        <v>24600</v>
      </c>
      <c r="L607" s="12"/>
      <c r="M607" s="12"/>
      <c r="N607" s="12"/>
      <c r="O607" s="12"/>
      <c r="R607" s="80">
        <f t="shared" si="67"/>
        <v>0</v>
      </c>
      <c r="S607" s="80"/>
      <c r="T607" s="81"/>
      <c r="U607" s="80">
        <f t="shared" si="68"/>
        <v>0</v>
      </c>
      <c r="V607" s="81">
        <f t="shared" si="69"/>
        <v>24600</v>
      </c>
      <c r="W607" s="80">
        <f t="shared" si="70"/>
        <v>0</v>
      </c>
      <c r="Y607" s="83">
        <f t="shared" si="71"/>
        <v>24600</v>
      </c>
      <c r="Z607" s="83"/>
    </row>
    <row r="608" spans="1:27" s="85" customFormat="1" x14ac:dyDescent="0.55000000000000004">
      <c r="A608" s="57"/>
      <c r="B608" s="23" t="s">
        <v>23</v>
      </c>
      <c r="C608" s="12">
        <v>15132</v>
      </c>
      <c r="D608" s="12">
        <v>1</v>
      </c>
      <c r="E608" s="12">
        <v>1</v>
      </c>
      <c r="F608" s="12">
        <v>63</v>
      </c>
      <c r="G608" s="12">
        <v>1</v>
      </c>
      <c r="H608" s="80">
        <f t="shared" si="65"/>
        <v>563</v>
      </c>
      <c r="I608" s="83">
        <v>130</v>
      </c>
      <c r="J608" s="81">
        <f t="shared" si="66"/>
        <v>73190</v>
      </c>
      <c r="L608" s="12"/>
      <c r="M608" s="12"/>
      <c r="N608" s="12"/>
      <c r="O608" s="12"/>
      <c r="R608" s="80">
        <f t="shared" si="67"/>
        <v>0</v>
      </c>
      <c r="S608" s="80"/>
      <c r="T608" s="81"/>
      <c r="U608" s="80">
        <f t="shared" si="68"/>
        <v>0</v>
      </c>
      <c r="V608" s="81">
        <f t="shared" si="69"/>
        <v>73190</v>
      </c>
      <c r="W608" s="80">
        <f t="shared" si="70"/>
        <v>0</v>
      </c>
      <c r="Y608" s="83">
        <f t="shared" si="71"/>
        <v>73190</v>
      </c>
      <c r="Z608" s="83"/>
    </row>
    <row r="609" spans="1:26" s="87" customFormat="1" x14ac:dyDescent="0.55000000000000004">
      <c r="A609" s="73"/>
      <c r="B609" s="47"/>
      <c r="C609" s="48"/>
      <c r="D609" s="48"/>
      <c r="E609" s="48"/>
      <c r="F609" s="48"/>
      <c r="G609" s="48"/>
      <c r="H609" s="86"/>
      <c r="I609" s="48"/>
      <c r="J609" s="86"/>
      <c r="L609" s="48"/>
      <c r="M609" s="48"/>
      <c r="N609" s="48"/>
      <c r="O609" s="48"/>
      <c r="R609" s="86"/>
      <c r="S609" s="86"/>
      <c r="T609" s="86"/>
      <c r="U609" s="86"/>
      <c r="V609" s="86"/>
      <c r="W609" s="86"/>
      <c r="Y609" s="48"/>
      <c r="Z609" s="48"/>
    </row>
    <row r="610" spans="1:26" s="85" customFormat="1" x14ac:dyDescent="0.55000000000000004">
      <c r="A610" s="53">
        <v>141</v>
      </c>
      <c r="B610" s="23" t="s">
        <v>23</v>
      </c>
      <c r="C610" s="12">
        <v>14885</v>
      </c>
      <c r="D610" s="12">
        <v>0</v>
      </c>
      <c r="E610" s="12">
        <v>2</v>
      </c>
      <c r="F610" s="12">
        <v>57</v>
      </c>
      <c r="G610" s="12">
        <v>2</v>
      </c>
      <c r="H610" s="80">
        <f t="shared" si="65"/>
        <v>257</v>
      </c>
      <c r="I610" s="83">
        <v>150</v>
      </c>
      <c r="J610" s="81">
        <f t="shared" si="66"/>
        <v>38550</v>
      </c>
      <c r="L610" s="12" t="s">
        <v>160</v>
      </c>
      <c r="M610" s="12" t="s">
        <v>66</v>
      </c>
      <c r="N610" s="12">
        <v>2</v>
      </c>
      <c r="O610" s="12">
        <v>91</v>
      </c>
      <c r="P610" s="81">
        <v>100</v>
      </c>
      <c r="Q610" s="81">
        <v>6800</v>
      </c>
      <c r="R610" s="80">
        <f t="shared" si="67"/>
        <v>618800</v>
      </c>
      <c r="S610" s="80">
        <v>11</v>
      </c>
      <c r="T610" s="81"/>
      <c r="U610" s="80">
        <f t="shared" si="68"/>
        <v>618800</v>
      </c>
      <c r="V610" s="81">
        <f t="shared" si="69"/>
        <v>657350</v>
      </c>
      <c r="W610" s="80">
        <f t="shared" si="70"/>
        <v>657350</v>
      </c>
      <c r="Y610" s="83">
        <f t="shared" si="71"/>
        <v>657350</v>
      </c>
      <c r="Z610" s="83"/>
    </row>
    <row r="611" spans="1:26" s="87" customFormat="1" x14ac:dyDescent="0.55000000000000004">
      <c r="A611" s="59"/>
      <c r="B611" s="47"/>
      <c r="C611" s="48"/>
      <c r="D611" s="48"/>
      <c r="E611" s="48"/>
      <c r="F611" s="48"/>
      <c r="G611" s="48"/>
      <c r="H611" s="86"/>
      <c r="I611" s="48"/>
      <c r="J611" s="86"/>
      <c r="L611" s="48"/>
      <c r="M611" s="48"/>
      <c r="N611" s="48"/>
      <c r="O611" s="48"/>
      <c r="R611" s="86"/>
      <c r="S611" s="86"/>
      <c r="T611" s="86"/>
      <c r="U611" s="86"/>
      <c r="V611" s="86"/>
      <c r="W611" s="86"/>
      <c r="Y611" s="48"/>
      <c r="Z611" s="48"/>
    </row>
    <row r="612" spans="1:26" s="85" customFormat="1" x14ac:dyDescent="0.55000000000000004">
      <c r="A612" s="57">
        <v>142</v>
      </c>
      <c r="B612" s="23" t="s">
        <v>23</v>
      </c>
      <c r="C612" s="12">
        <v>14876</v>
      </c>
      <c r="D612" s="12">
        <v>0</v>
      </c>
      <c r="E612" s="12">
        <v>2</v>
      </c>
      <c r="F612" s="12">
        <v>54</v>
      </c>
      <c r="G612" s="12">
        <v>2</v>
      </c>
      <c r="H612" s="80">
        <f t="shared" si="65"/>
        <v>254</v>
      </c>
      <c r="I612" s="83">
        <v>150</v>
      </c>
      <c r="J612" s="81">
        <f t="shared" si="66"/>
        <v>38100</v>
      </c>
      <c r="L612" s="12" t="s">
        <v>160</v>
      </c>
      <c r="M612" s="12" t="s">
        <v>399</v>
      </c>
      <c r="N612" s="12">
        <v>2</v>
      </c>
      <c r="O612" s="12">
        <v>147</v>
      </c>
      <c r="P612" s="81">
        <v>100</v>
      </c>
      <c r="Q612" s="81">
        <v>6800</v>
      </c>
      <c r="R612" s="80">
        <f t="shared" si="67"/>
        <v>999600</v>
      </c>
      <c r="S612" s="80">
        <v>33</v>
      </c>
      <c r="T612" s="81"/>
      <c r="U612" s="80">
        <f t="shared" si="68"/>
        <v>999600</v>
      </c>
      <c r="V612" s="81">
        <f t="shared" si="69"/>
        <v>1037700</v>
      </c>
      <c r="W612" s="80">
        <f t="shared" si="70"/>
        <v>1037700</v>
      </c>
      <c r="Y612" s="83">
        <f t="shared" si="71"/>
        <v>1037700</v>
      </c>
      <c r="Z612" s="83"/>
    </row>
    <row r="613" spans="1:26" s="85" customFormat="1" x14ac:dyDescent="0.55000000000000004">
      <c r="A613" s="53"/>
      <c r="B613" s="23"/>
      <c r="C613" s="12"/>
      <c r="D613" s="12"/>
      <c r="E613" s="12"/>
      <c r="F613" s="12"/>
      <c r="G613" s="12"/>
      <c r="H613" s="80">
        <f t="shared" si="65"/>
        <v>0</v>
      </c>
      <c r="I613" s="83"/>
      <c r="J613" s="81">
        <f t="shared" si="66"/>
        <v>0</v>
      </c>
      <c r="L613" s="12"/>
      <c r="M613" s="12" t="s">
        <v>161</v>
      </c>
      <c r="N613" s="12">
        <v>2</v>
      </c>
      <c r="O613" s="12">
        <v>8.06</v>
      </c>
      <c r="P613" s="81">
        <v>100</v>
      </c>
      <c r="Q613" s="81">
        <v>6800</v>
      </c>
      <c r="R613" s="80">
        <f t="shared" si="67"/>
        <v>54808</v>
      </c>
      <c r="S613" s="80">
        <v>33</v>
      </c>
      <c r="T613" s="81"/>
      <c r="U613" s="80">
        <f t="shared" si="68"/>
        <v>54808</v>
      </c>
      <c r="V613" s="81">
        <f t="shared" si="69"/>
        <v>54808</v>
      </c>
      <c r="W613" s="80">
        <f t="shared" si="70"/>
        <v>54808</v>
      </c>
      <c r="Y613" s="83">
        <f t="shared" si="71"/>
        <v>54808</v>
      </c>
      <c r="Z613" s="83"/>
    </row>
    <row r="614" spans="1:26" s="85" customFormat="1" x14ac:dyDescent="0.55000000000000004">
      <c r="A614" s="53"/>
      <c r="B614" s="23" t="s">
        <v>23</v>
      </c>
      <c r="C614" s="12">
        <v>15996</v>
      </c>
      <c r="D614" s="12">
        <v>1</v>
      </c>
      <c r="E614" s="12">
        <v>1</v>
      </c>
      <c r="F614" s="12">
        <v>44</v>
      </c>
      <c r="G614" s="12">
        <v>1</v>
      </c>
      <c r="H614" s="80">
        <f t="shared" si="65"/>
        <v>544</v>
      </c>
      <c r="I614" s="83">
        <v>100</v>
      </c>
      <c r="J614" s="81">
        <f t="shared" si="66"/>
        <v>54400</v>
      </c>
      <c r="L614" s="12"/>
      <c r="M614" s="12"/>
      <c r="N614" s="12"/>
      <c r="O614" s="12"/>
      <c r="R614" s="80">
        <f t="shared" si="67"/>
        <v>0</v>
      </c>
      <c r="S614" s="80"/>
      <c r="T614" s="81"/>
      <c r="U614" s="80">
        <f t="shared" si="68"/>
        <v>0</v>
      </c>
      <c r="V614" s="81">
        <f t="shared" si="69"/>
        <v>54400</v>
      </c>
      <c r="W614" s="80">
        <f t="shared" si="70"/>
        <v>0</v>
      </c>
      <c r="Y614" s="83">
        <f t="shared" si="71"/>
        <v>54400</v>
      </c>
      <c r="Z614" s="83"/>
    </row>
    <row r="615" spans="1:26" s="85" customFormat="1" x14ac:dyDescent="0.55000000000000004">
      <c r="A615" s="53"/>
      <c r="B615" s="23" t="s">
        <v>23</v>
      </c>
      <c r="C615" s="12">
        <v>16008</v>
      </c>
      <c r="D615" s="12">
        <v>1</v>
      </c>
      <c r="E615" s="12">
        <v>2</v>
      </c>
      <c r="F615" s="12">
        <v>26</v>
      </c>
      <c r="G615" s="12">
        <v>1</v>
      </c>
      <c r="H615" s="80">
        <f t="shared" si="65"/>
        <v>626</v>
      </c>
      <c r="I615" s="83">
        <v>130</v>
      </c>
      <c r="J615" s="81">
        <f t="shared" si="66"/>
        <v>81380</v>
      </c>
      <c r="L615" s="12"/>
      <c r="M615" s="12"/>
      <c r="N615" s="12"/>
      <c r="O615" s="12"/>
      <c r="R615" s="80">
        <f t="shared" si="67"/>
        <v>0</v>
      </c>
      <c r="S615" s="80"/>
      <c r="T615" s="81"/>
      <c r="U615" s="80">
        <f t="shared" si="68"/>
        <v>0</v>
      </c>
      <c r="V615" s="81">
        <f t="shared" si="69"/>
        <v>81380</v>
      </c>
      <c r="W615" s="80">
        <f t="shared" si="70"/>
        <v>0</v>
      </c>
      <c r="Y615" s="83">
        <f t="shared" si="71"/>
        <v>81380</v>
      </c>
      <c r="Z615" s="83"/>
    </row>
    <row r="616" spans="1:26" s="87" customFormat="1" x14ac:dyDescent="0.55000000000000004">
      <c r="A616" s="59"/>
      <c r="B616" s="47"/>
      <c r="C616" s="48"/>
      <c r="D616" s="48"/>
      <c r="E616" s="48"/>
      <c r="F616" s="48"/>
      <c r="G616" s="48"/>
      <c r="H616" s="86"/>
      <c r="I616" s="48"/>
      <c r="J616" s="86"/>
      <c r="L616" s="48"/>
      <c r="M616" s="48"/>
      <c r="N616" s="48"/>
      <c r="O616" s="48"/>
      <c r="R616" s="86"/>
      <c r="S616" s="86"/>
      <c r="T616" s="86"/>
      <c r="U616" s="86"/>
      <c r="V616" s="86"/>
      <c r="W616" s="86"/>
      <c r="Y616" s="48"/>
      <c r="Z616" s="48"/>
    </row>
    <row r="617" spans="1:26" s="85" customFormat="1" x14ac:dyDescent="0.55000000000000004">
      <c r="A617" s="53">
        <v>143</v>
      </c>
      <c r="B617" s="23" t="s">
        <v>23</v>
      </c>
      <c r="C617" s="12">
        <v>14841</v>
      </c>
      <c r="D617" s="12">
        <v>0</v>
      </c>
      <c r="E617" s="12">
        <v>3</v>
      </c>
      <c r="F617" s="12">
        <v>61</v>
      </c>
      <c r="G617" s="12">
        <v>1</v>
      </c>
      <c r="H617" s="80">
        <f t="shared" si="65"/>
        <v>361</v>
      </c>
      <c r="I617" s="83">
        <v>130</v>
      </c>
      <c r="J617" s="81">
        <f t="shared" si="66"/>
        <v>46930</v>
      </c>
      <c r="L617" s="12"/>
      <c r="M617" s="12"/>
      <c r="N617" s="12"/>
      <c r="O617" s="12"/>
      <c r="R617" s="80">
        <f t="shared" si="67"/>
        <v>0</v>
      </c>
      <c r="S617" s="80"/>
      <c r="T617" s="81"/>
      <c r="U617" s="80">
        <f t="shared" si="68"/>
        <v>0</v>
      </c>
      <c r="V617" s="81">
        <f t="shared" si="69"/>
        <v>46930</v>
      </c>
      <c r="W617" s="80">
        <f t="shared" si="70"/>
        <v>0</v>
      </c>
      <c r="Y617" s="83">
        <f t="shared" si="71"/>
        <v>46930</v>
      </c>
      <c r="Z617" s="83"/>
    </row>
    <row r="618" spans="1:26" s="87" customFormat="1" x14ac:dyDescent="0.55000000000000004">
      <c r="A618" s="59"/>
      <c r="B618" s="47"/>
      <c r="C618" s="48"/>
      <c r="D618" s="48"/>
      <c r="E618" s="48"/>
      <c r="F618" s="48"/>
      <c r="G618" s="48"/>
      <c r="H618" s="86"/>
      <c r="I618" s="48"/>
      <c r="J618" s="86"/>
      <c r="L618" s="48"/>
      <c r="M618" s="48"/>
      <c r="N618" s="48"/>
      <c r="O618" s="48"/>
      <c r="R618" s="86"/>
      <c r="S618" s="86"/>
      <c r="T618" s="86"/>
      <c r="U618" s="86"/>
      <c r="V618" s="86"/>
      <c r="W618" s="86"/>
      <c r="Y618" s="48"/>
      <c r="Z618" s="48"/>
    </row>
    <row r="619" spans="1:26" s="85" customFormat="1" x14ac:dyDescent="0.55000000000000004">
      <c r="A619" s="53">
        <v>144</v>
      </c>
      <c r="B619" s="23" t="s">
        <v>23</v>
      </c>
      <c r="C619" s="12">
        <v>15015</v>
      </c>
      <c r="D619" s="12">
        <v>0</v>
      </c>
      <c r="E619" s="12">
        <v>1</v>
      </c>
      <c r="F619" s="12">
        <v>61</v>
      </c>
      <c r="G619" s="12">
        <v>2</v>
      </c>
      <c r="H619" s="80">
        <f t="shared" si="65"/>
        <v>161</v>
      </c>
      <c r="I619" s="83">
        <v>150</v>
      </c>
      <c r="J619" s="81">
        <f t="shared" si="66"/>
        <v>24150</v>
      </c>
      <c r="L619" s="12" t="s">
        <v>160</v>
      </c>
      <c r="M619" s="12" t="s">
        <v>66</v>
      </c>
      <c r="N619" s="12">
        <v>2</v>
      </c>
      <c r="O619" s="12">
        <v>78.260000000000005</v>
      </c>
      <c r="P619" s="81">
        <v>100</v>
      </c>
      <c r="Q619" s="81">
        <v>6800</v>
      </c>
      <c r="R619" s="80">
        <f t="shared" si="67"/>
        <v>532168</v>
      </c>
      <c r="S619" s="80">
        <v>23</v>
      </c>
      <c r="T619" s="81"/>
      <c r="U619" s="80">
        <f t="shared" si="68"/>
        <v>532168</v>
      </c>
      <c r="V619" s="81">
        <f t="shared" si="69"/>
        <v>556318</v>
      </c>
      <c r="W619" s="80">
        <f t="shared" si="70"/>
        <v>556318</v>
      </c>
      <c r="Y619" s="83">
        <f t="shared" si="71"/>
        <v>556318</v>
      </c>
      <c r="Z619" s="83"/>
    </row>
    <row r="620" spans="1:26" s="85" customFormat="1" x14ac:dyDescent="0.55000000000000004">
      <c r="A620" s="53"/>
      <c r="B620" s="23"/>
      <c r="C620" s="12"/>
      <c r="D620" s="12"/>
      <c r="E620" s="12"/>
      <c r="F620" s="12"/>
      <c r="G620" s="12"/>
      <c r="H620" s="80">
        <f t="shared" si="65"/>
        <v>0</v>
      </c>
      <c r="I620" s="83"/>
      <c r="J620" s="81">
        <f t="shared" si="66"/>
        <v>0</v>
      </c>
      <c r="L620" s="12"/>
      <c r="M620" s="12" t="s">
        <v>161</v>
      </c>
      <c r="N620" s="12">
        <v>2</v>
      </c>
      <c r="O620" s="12">
        <v>11.18</v>
      </c>
      <c r="P620" s="81">
        <v>100</v>
      </c>
      <c r="Q620" s="81">
        <v>6800</v>
      </c>
      <c r="R620" s="80">
        <f t="shared" si="67"/>
        <v>76024</v>
      </c>
      <c r="S620" s="80">
        <v>16</v>
      </c>
      <c r="T620" s="81"/>
      <c r="U620" s="80">
        <f t="shared" si="68"/>
        <v>76024</v>
      </c>
      <c r="V620" s="81">
        <f t="shared" si="69"/>
        <v>76024</v>
      </c>
      <c r="W620" s="80">
        <f t="shared" si="70"/>
        <v>76024</v>
      </c>
      <c r="Y620" s="83">
        <f t="shared" si="71"/>
        <v>76024</v>
      </c>
      <c r="Z620" s="83"/>
    </row>
    <row r="621" spans="1:26" s="85" customFormat="1" x14ac:dyDescent="0.55000000000000004">
      <c r="A621" s="53"/>
      <c r="B621" s="23" t="s">
        <v>23</v>
      </c>
      <c r="C621" s="12">
        <v>15803</v>
      </c>
      <c r="D621" s="12">
        <v>4</v>
      </c>
      <c r="E621" s="12">
        <v>0</v>
      </c>
      <c r="F621" s="12">
        <v>77</v>
      </c>
      <c r="G621" s="12">
        <v>2</v>
      </c>
      <c r="H621" s="80">
        <f t="shared" si="65"/>
        <v>1677</v>
      </c>
      <c r="I621" s="83">
        <v>100</v>
      </c>
      <c r="J621" s="81">
        <f t="shared" si="66"/>
        <v>167700</v>
      </c>
      <c r="L621" s="12"/>
      <c r="M621" s="12"/>
      <c r="N621" s="12"/>
      <c r="O621" s="12"/>
      <c r="R621" s="80">
        <f t="shared" si="67"/>
        <v>0</v>
      </c>
      <c r="S621" s="80"/>
      <c r="T621" s="81"/>
      <c r="U621" s="80">
        <f t="shared" si="68"/>
        <v>0</v>
      </c>
      <c r="V621" s="81">
        <f t="shared" si="69"/>
        <v>167700</v>
      </c>
      <c r="W621" s="80">
        <f t="shared" si="70"/>
        <v>0</v>
      </c>
      <c r="Y621" s="83">
        <f t="shared" si="71"/>
        <v>167700</v>
      </c>
      <c r="Z621" s="83"/>
    </row>
    <row r="622" spans="1:26" s="87" customFormat="1" x14ac:dyDescent="0.55000000000000004">
      <c r="A622" s="59"/>
      <c r="B622" s="47"/>
      <c r="C622" s="48"/>
      <c r="D622" s="48"/>
      <c r="E622" s="48"/>
      <c r="F622" s="48"/>
      <c r="G622" s="48"/>
      <c r="H622" s="86"/>
      <c r="I622" s="48"/>
      <c r="J622" s="86"/>
      <c r="L622" s="48"/>
      <c r="M622" s="48"/>
      <c r="N622" s="48"/>
      <c r="O622" s="48"/>
      <c r="R622" s="86"/>
      <c r="S622" s="86"/>
      <c r="T622" s="86"/>
      <c r="U622" s="86"/>
      <c r="V622" s="86"/>
      <c r="W622" s="86"/>
      <c r="Y622" s="48"/>
      <c r="Z622" s="48"/>
    </row>
    <row r="623" spans="1:26" s="85" customFormat="1" x14ac:dyDescent="0.55000000000000004">
      <c r="A623" s="53">
        <v>145</v>
      </c>
      <c r="B623" s="23" t="s">
        <v>23</v>
      </c>
      <c r="C623" s="12">
        <v>15034</v>
      </c>
      <c r="D623" s="12">
        <v>0</v>
      </c>
      <c r="E623" s="12">
        <v>2</v>
      </c>
      <c r="F623" s="12">
        <v>36</v>
      </c>
      <c r="G623" s="12">
        <v>2</v>
      </c>
      <c r="H623" s="80">
        <f t="shared" si="65"/>
        <v>236</v>
      </c>
      <c r="I623" s="83">
        <v>150</v>
      </c>
      <c r="J623" s="81">
        <f t="shared" si="66"/>
        <v>35400</v>
      </c>
      <c r="L623" s="12" t="s">
        <v>160</v>
      </c>
      <c r="M623" s="12" t="s">
        <v>66</v>
      </c>
      <c r="N623" s="12">
        <v>2</v>
      </c>
      <c r="O623" s="12">
        <v>213.75</v>
      </c>
      <c r="P623" s="81">
        <v>100</v>
      </c>
      <c r="Q623" s="81">
        <v>6800</v>
      </c>
      <c r="R623" s="80">
        <f t="shared" si="67"/>
        <v>1453500</v>
      </c>
      <c r="S623" s="80">
        <v>31</v>
      </c>
      <c r="T623" s="81"/>
      <c r="U623" s="80">
        <f t="shared" si="68"/>
        <v>1453500</v>
      </c>
      <c r="V623" s="81">
        <f t="shared" si="69"/>
        <v>1488900</v>
      </c>
      <c r="W623" s="80">
        <f t="shared" si="70"/>
        <v>1488900</v>
      </c>
      <c r="Y623" s="83">
        <f t="shared" si="71"/>
        <v>1488900</v>
      </c>
      <c r="Z623" s="83"/>
    </row>
    <row r="624" spans="1:26" s="85" customFormat="1" x14ac:dyDescent="0.55000000000000004">
      <c r="A624" s="53"/>
      <c r="B624" s="23"/>
      <c r="C624" s="12"/>
      <c r="D624" s="12"/>
      <c r="E624" s="12"/>
      <c r="F624" s="12"/>
      <c r="G624" s="12"/>
      <c r="H624" s="80">
        <f t="shared" si="65"/>
        <v>0</v>
      </c>
      <c r="I624" s="83"/>
      <c r="J624" s="81">
        <f t="shared" si="66"/>
        <v>0</v>
      </c>
      <c r="L624" s="12"/>
      <c r="M624" s="12" t="s">
        <v>161</v>
      </c>
      <c r="N624" s="12">
        <v>2</v>
      </c>
      <c r="O624" s="12">
        <v>8.75</v>
      </c>
      <c r="P624" s="81">
        <v>100</v>
      </c>
      <c r="Q624" s="81">
        <v>6800</v>
      </c>
      <c r="R624" s="80">
        <f t="shared" si="67"/>
        <v>59500</v>
      </c>
      <c r="S624" s="80">
        <v>31</v>
      </c>
      <c r="T624" s="81"/>
      <c r="U624" s="80">
        <f t="shared" si="68"/>
        <v>59500</v>
      </c>
      <c r="V624" s="81">
        <f t="shared" si="69"/>
        <v>59500</v>
      </c>
      <c r="W624" s="80">
        <f t="shared" si="70"/>
        <v>59500</v>
      </c>
      <c r="Y624" s="83">
        <f t="shared" si="71"/>
        <v>59500</v>
      </c>
      <c r="Z624" s="83"/>
    </row>
    <row r="625" spans="1:27" s="85" customFormat="1" x14ac:dyDescent="0.55000000000000004">
      <c r="A625" s="53"/>
      <c r="B625" s="23" t="s">
        <v>23</v>
      </c>
      <c r="C625" s="12">
        <v>15902</v>
      </c>
      <c r="D625" s="12">
        <v>3</v>
      </c>
      <c r="E625" s="12">
        <v>0</v>
      </c>
      <c r="F625" s="12">
        <v>6</v>
      </c>
      <c r="G625" s="12">
        <v>1</v>
      </c>
      <c r="H625" s="80">
        <f t="shared" si="65"/>
        <v>1206</v>
      </c>
      <c r="I625" s="83">
        <v>100</v>
      </c>
      <c r="J625" s="81">
        <f t="shared" si="66"/>
        <v>120600</v>
      </c>
      <c r="L625" s="12"/>
      <c r="M625" s="12"/>
      <c r="N625" s="12"/>
      <c r="O625" s="12"/>
      <c r="R625" s="80">
        <f t="shared" si="67"/>
        <v>0</v>
      </c>
      <c r="S625" s="80"/>
      <c r="T625" s="81"/>
      <c r="U625" s="80">
        <f t="shared" si="68"/>
        <v>0</v>
      </c>
      <c r="V625" s="81">
        <f t="shared" si="69"/>
        <v>120600</v>
      </c>
      <c r="W625" s="80">
        <f t="shared" si="70"/>
        <v>0</v>
      </c>
      <c r="Y625" s="83">
        <f t="shared" si="71"/>
        <v>120600</v>
      </c>
      <c r="Z625" s="83"/>
    </row>
    <row r="626" spans="1:27" s="87" customFormat="1" x14ac:dyDescent="0.55000000000000004">
      <c r="A626" s="59"/>
      <c r="B626" s="47"/>
      <c r="C626" s="48"/>
      <c r="D626" s="48"/>
      <c r="E626" s="48"/>
      <c r="F626" s="48"/>
      <c r="G626" s="48"/>
      <c r="H626" s="86"/>
      <c r="I626" s="48"/>
      <c r="J626" s="86"/>
      <c r="L626" s="48"/>
      <c r="M626" s="48"/>
      <c r="N626" s="48"/>
      <c r="O626" s="48"/>
      <c r="R626" s="86"/>
      <c r="S626" s="86"/>
      <c r="T626" s="86"/>
      <c r="U626" s="86"/>
      <c r="V626" s="86"/>
      <c r="W626" s="86"/>
      <c r="Y626" s="48"/>
      <c r="Z626" s="48"/>
    </row>
    <row r="627" spans="1:27" s="85" customFormat="1" x14ac:dyDescent="0.55000000000000004">
      <c r="A627" s="53">
        <v>146</v>
      </c>
      <c r="B627" s="23" t="s">
        <v>23</v>
      </c>
      <c r="C627" s="12">
        <v>15130</v>
      </c>
      <c r="D627" s="12">
        <v>1</v>
      </c>
      <c r="E627" s="12">
        <v>1</v>
      </c>
      <c r="F627" s="12">
        <v>34</v>
      </c>
      <c r="G627" s="12">
        <v>1</v>
      </c>
      <c r="H627" s="80">
        <f t="shared" si="65"/>
        <v>534</v>
      </c>
      <c r="I627" s="83">
        <v>100</v>
      </c>
      <c r="J627" s="81">
        <f t="shared" si="66"/>
        <v>53400</v>
      </c>
      <c r="L627" s="12"/>
      <c r="M627" s="12"/>
      <c r="N627" s="12"/>
      <c r="O627" s="12"/>
      <c r="R627" s="80">
        <f t="shared" si="67"/>
        <v>0</v>
      </c>
      <c r="S627" s="80"/>
      <c r="T627" s="81"/>
      <c r="U627" s="80">
        <f t="shared" si="68"/>
        <v>0</v>
      </c>
      <c r="V627" s="81">
        <f t="shared" si="69"/>
        <v>53400</v>
      </c>
      <c r="W627" s="80">
        <f t="shared" si="70"/>
        <v>0</v>
      </c>
      <c r="Y627" s="83">
        <f t="shared" si="71"/>
        <v>53400</v>
      </c>
      <c r="Z627" s="83"/>
    </row>
    <row r="628" spans="1:27" s="87" customFormat="1" x14ac:dyDescent="0.55000000000000004">
      <c r="A628" s="59"/>
      <c r="B628" s="47"/>
      <c r="C628" s="48"/>
      <c r="D628" s="48"/>
      <c r="E628" s="48"/>
      <c r="F628" s="48"/>
      <c r="G628" s="48"/>
      <c r="H628" s="86"/>
      <c r="I628" s="48"/>
      <c r="J628" s="86"/>
      <c r="L628" s="48"/>
      <c r="M628" s="48"/>
      <c r="N628" s="48"/>
      <c r="O628" s="48"/>
      <c r="R628" s="86"/>
      <c r="S628" s="86"/>
      <c r="T628" s="86"/>
      <c r="U628" s="86"/>
      <c r="V628" s="86"/>
      <c r="W628" s="86"/>
      <c r="Y628" s="48"/>
      <c r="Z628" s="48"/>
    </row>
    <row r="629" spans="1:27" s="85" customFormat="1" x14ac:dyDescent="0.55000000000000004">
      <c r="A629" s="53">
        <v>147</v>
      </c>
      <c r="B629" s="23" t="s">
        <v>23</v>
      </c>
      <c r="C629" s="12">
        <v>14907</v>
      </c>
      <c r="D629" s="12">
        <v>0</v>
      </c>
      <c r="E629" s="12">
        <v>3</v>
      </c>
      <c r="F629" s="12">
        <v>60</v>
      </c>
      <c r="G629" s="12">
        <v>2</v>
      </c>
      <c r="H629" s="80">
        <f t="shared" si="65"/>
        <v>360</v>
      </c>
      <c r="I629" s="83">
        <v>130</v>
      </c>
      <c r="J629" s="81">
        <f t="shared" si="66"/>
        <v>46800</v>
      </c>
      <c r="L629" s="12" t="s">
        <v>160</v>
      </c>
      <c r="M629" s="12" t="s">
        <v>66</v>
      </c>
      <c r="N629" s="12">
        <v>2</v>
      </c>
      <c r="O629" s="12">
        <v>300</v>
      </c>
      <c r="P629" s="81">
        <v>100</v>
      </c>
      <c r="Q629" s="81">
        <v>6800</v>
      </c>
      <c r="R629" s="80">
        <f t="shared" si="67"/>
        <v>2040000</v>
      </c>
      <c r="S629" s="80">
        <v>4</v>
      </c>
      <c r="T629" s="81"/>
      <c r="U629" s="80">
        <f t="shared" si="68"/>
        <v>2040000</v>
      </c>
      <c r="V629" s="81">
        <f t="shared" si="69"/>
        <v>2086800</v>
      </c>
      <c r="W629" s="80">
        <f t="shared" si="70"/>
        <v>2086800</v>
      </c>
      <c r="Y629" s="83">
        <f t="shared" si="71"/>
        <v>2086800</v>
      </c>
      <c r="Z629" s="83"/>
    </row>
    <row r="630" spans="1:27" s="85" customFormat="1" x14ac:dyDescent="0.55000000000000004">
      <c r="A630" s="53"/>
      <c r="B630" s="23"/>
      <c r="C630" s="12"/>
      <c r="D630" s="12"/>
      <c r="E630" s="12"/>
      <c r="F630" s="12"/>
      <c r="G630" s="12"/>
      <c r="H630" s="80">
        <f t="shared" si="65"/>
        <v>0</v>
      </c>
      <c r="I630" s="83"/>
      <c r="J630" s="81">
        <f t="shared" si="66"/>
        <v>0</v>
      </c>
      <c r="L630" s="12"/>
      <c r="M630" s="12" t="s">
        <v>161</v>
      </c>
      <c r="N630" s="12">
        <v>2</v>
      </c>
      <c r="O630" s="12">
        <v>5</v>
      </c>
      <c r="P630" s="81">
        <v>100</v>
      </c>
      <c r="Q630" s="81">
        <v>6800</v>
      </c>
      <c r="R630" s="80">
        <f t="shared" si="67"/>
        <v>34000</v>
      </c>
      <c r="S630" s="80">
        <v>11</v>
      </c>
      <c r="T630" s="81"/>
      <c r="U630" s="80">
        <f t="shared" si="68"/>
        <v>34000</v>
      </c>
      <c r="V630" s="81">
        <f t="shared" si="69"/>
        <v>34000</v>
      </c>
      <c r="W630" s="80">
        <f t="shared" si="70"/>
        <v>34000</v>
      </c>
      <c r="Y630" s="83">
        <f t="shared" si="71"/>
        <v>34000</v>
      </c>
      <c r="Z630" s="83"/>
    </row>
    <row r="631" spans="1:27" s="85" customFormat="1" x14ac:dyDescent="0.55000000000000004">
      <c r="A631" s="53"/>
      <c r="B631" s="23"/>
      <c r="C631" s="12"/>
      <c r="D631" s="12"/>
      <c r="E631" s="12"/>
      <c r="F631" s="12"/>
      <c r="G631" s="12"/>
      <c r="H631" s="80">
        <f t="shared" si="65"/>
        <v>0</v>
      </c>
      <c r="I631" s="83"/>
      <c r="J631" s="81">
        <f t="shared" si="66"/>
        <v>0</v>
      </c>
      <c r="L631" s="12"/>
      <c r="M631" s="12" t="s">
        <v>66</v>
      </c>
      <c r="N631" s="12">
        <v>2</v>
      </c>
      <c r="O631" s="12">
        <v>90</v>
      </c>
      <c r="P631" s="81">
        <v>100</v>
      </c>
      <c r="Q631" s="81">
        <v>6800</v>
      </c>
      <c r="R631" s="80">
        <f t="shared" si="67"/>
        <v>612000</v>
      </c>
      <c r="S631" s="80">
        <v>11</v>
      </c>
      <c r="T631" s="81"/>
      <c r="U631" s="80">
        <f t="shared" si="68"/>
        <v>612000</v>
      </c>
      <c r="V631" s="81">
        <f t="shared" si="69"/>
        <v>612000</v>
      </c>
      <c r="W631" s="80">
        <f t="shared" si="70"/>
        <v>612000</v>
      </c>
      <c r="Y631" s="83">
        <f t="shared" si="71"/>
        <v>612000</v>
      </c>
      <c r="Z631" s="83"/>
    </row>
    <row r="632" spans="1:27" s="85" customFormat="1" x14ac:dyDescent="0.55000000000000004">
      <c r="A632" s="53"/>
      <c r="B632" s="23" t="s">
        <v>23</v>
      </c>
      <c r="C632" s="12">
        <v>15116</v>
      </c>
      <c r="D632" s="12">
        <v>1</v>
      </c>
      <c r="E632" s="12">
        <v>2</v>
      </c>
      <c r="F632" s="12">
        <v>12</v>
      </c>
      <c r="G632" s="12">
        <v>1</v>
      </c>
      <c r="H632" s="80">
        <f t="shared" si="65"/>
        <v>612</v>
      </c>
      <c r="I632" s="83">
        <v>100</v>
      </c>
      <c r="J632" s="81">
        <f t="shared" si="66"/>
        <v>61200</v>
      </c>
      <c r="L632" s="12"/>
      <c r="M632" s="12"/>
      <c r="N632" s="12"/>
      <c r="O632" s="12"/>
      <c r="R632" s="80">
        <f t="shared" si="67"/>
        <v>0</v>
      </c>
      <c r="S632" s="80"/>
      <c r="T632" s="81"/>
      <c r="U632" s="80">
        <f t="shared" si="68"/>
        <v>0</v>
      </c>
      <c r="V632" s="81">
        <f t="shared" si="69"/>
        <v>61200</v>
      </c>
      <c r="W632" s="80">
        <f t="shared" si="70"/>
        <v>0</v>
      </c>
      <c r="Y632" s="83">
        <f t="shared" si="71"/>
        <v>61200</v>
      </c>
      <c r="Z632" s="83"/>
    </row>
    <row r="633" spans="1:27" s="85" customFormat="1" x14ac:dyDescent="0.55000000000000004">
      <c r="A633" s="53"/>
      <c r="B633" s="23" t="s">
        <v>23</v>
      </c>
      <c r="C633" s="12">
        <v>16028</v>
      </c>
      <c r="D633" s="12">
        <v>1</v>
      </c>
      <c r="E633" s="12">
        <v>3</v>
      </c>
      <c r="F633" s="12">
        <v>85</v>
      </c>
      <c r="G633" s="12">
        <v>1</v>
      </c>
      <c r="H633" s="80">
        <f t="shared" si="65"/>
        <v>785</v>
      </c>
      <c r="I633" s="83">
        <v>220</v>
      </c>
      <c r="J633" s="81">
        <f t="shared" si="66"/>
        <v>172700</v>
      </c>
      <c r="L633" s="12"/>
      <c r="M633" s="12"/>
      <c r="N633" s="12"/>
      <c r="O633" s="12"/>
      <c r="R633" s="80">
        <f t="shared" si="67"/>
        <v>0</v>
      </c>
      <c r="S633" s="80"/>
      <c r="T633" s="81"/>
      <c r="U633" s="80">
        <f t="shared" si="68"/>
        <v>0</v>
      </c>
      <c r="V633" s="81">
        <f t="shared" si="69"/>
        <v>172700</v>
      </c>
      <c r="W633" s="80">
        <f t="shared" si="70"/>
        <v>0</v>
      </c>
      <c r="Y633" s="83">
        <f t="shared" si="71"/>
        <v>172700</v>
      </c>
      <c r="Z633" s="83"/>
    </row>
    <row r="634" spans="1:27" s="85" customFormat="1" x14ac:dyDescent="0.55000000000000004">
      <c r="A634" s="53"/>
      <c r="B634" s="23" t="s">
        <v>23</v>
      </c>
      <c r="C634" s="12">
        <v>15368</v>
      </c>
      <c r="D634" s="12">
        <v>2</v>
      </c>
      <c r="E634" s="12">
        <v>1</v>
      </c>
      <c r="F634" s="12">
        <v>42</v>
      </c>
      <c r="G634" s="12">
        <v>1</v>
      </c>
      <c r="H634" s="80">
        <f t="shared" si="65"/>
        <v>942</v>
      </c>
      <c r="I634" s="83">
        <v>100</v>
      </c>
      <c r="J634" s="81">
        <f t="shared" si="66"/>
        <v>94200</v>
      </c>
      <c r="L634" s="12"/>
      <c r="M634" s="12"/>
      <c r="N634" s="12"/>
      <c r="O634" s="12"/>
      <c r="R634" s="80">
        <f t="shared" si="67"/>
        <v>0</v>
      </c>
      <c r="S634" s="80"/>
      <c r="T634" s="81"/>
      <c r="U634" s="80">
        <f t="shared" si="68"/>
        <v>0</v>
      </c>
      <c r="V634" s="81">
        <f t="shared" si="69"/>
        <v>94200</v>
      </c>
      <c r="W634" s="80">
        <f t="shared" si="70"/>
        <v>0</v>
      </c>
      <c r="Y634" s="83">
        <f t="shared" si="71"/>
        <v>94200</v>
      </c>
      <c r="Z634" s="83"/>
    </row>
    <row r="635" spans="1:27" s="87" customFormat="1" x14ac:dyDescent="0.55000000000000004">
      <c r="A635" s="59"/>
      <c r="B635" s="47"/>
      <c r="C635" s="48"/>
      <c r="D635" s="48"/>
      <c r="E635" s="48"/>
      <c r="F635" s="48"/>
      <c r="G635" s="48"/>
      <c r="H635" s="86"/>
      <c r="I635" s="48"/>
      <c r="J635" s="86"/>
      <c r="L635" s="48"/>
      <c r="M635" s="48"/>
      <c r="N635" s="48"/>
      <c r="O635" s="48"/>
      <c r="R635" s="86"/>
      <c r="S635" s="86"/>
      <c r="T635" s="86"/>
      <c r="U635" s="86"/>
      <c r="V635" s="86"/>
      <c r="W635" s="86"/>
      <c r="Y635" s="48"/>
      <c r="Z635" s="48"/>
    </row>
    <row r="636" spans="1:27" s="85" customFormat="1" x14ac:dyDescent="0.55000000000000004">
      <c r="A636" s="53">
        <v>148</v>
      </c>
      <c r="B636" s="23" t="s">
        <v>23</v>
      </c>
      <c r="C636" s="12">
        <v>12006</v>
      </c>
      <c r="D636" s="26">
        <v>0</v>
      </c>
      <c r="E636" s="26">
        <v>2</v>
      </c>
      <c r="F636" s="26">
        <v>85</v>
      </c>
      <c r="G636" s="12">
        <v>2</v>
      </c>
      <c r="H636" s="80">
        <f t="shared" si="65"/>
        <v>285</v>
      </c>
      <c r="I636" s="83">
        <v>150</v>
      </c>
      <c r="J636" s="81">
        <f t="shared" si="66"/>
        <v>42750</v>
      </c>
      <c r="L636" s="12" t="s">
        <v>160</v>
      </c>
      <c r="M636" s="26" t="s">
        <v>66</v>
      </c>
      <c r="N636" s="12">
        <v>2</v>
      </c>
      <c r="O636" s="26">
        <v>408</v>
      </c>
      <c r="P636" s="81">
        <v>100</v>
      </c>
      <c r="Q636" s="81">
        <v>6800</v>
      </c>
      <c r="R636" s="80">
        <f t="shared" si="67"/>
        <v>2774400</v>
      </c>
      <c r="S636" s="96">
        <v>31</v>
      </c>
      <c r="T636" s="81"/>
      <c r="U636" s="80">
        <f t="shared" si="68"/>
        <v>2774400</v>
      </c>
      <c r="V636" s="81">
        <f t="shared" si="69"/>
        <v>2817150</v>
      </c>
      <c r="W636" s="80">
        <f t="shared" si="70"/>
        <v>2817150</v>
      </c>
      <c r="Y636" s="83">
        <f t="shared" si="71"/>
        <v>2817150</v>
      </c>
      <c r="Z636" s="83"/>
    </row>
    <row r="637" spans="1:27" s="91" customFormat="1" x14ac:dyDescent="0.55000000000000004">
      <c r="A637" s="58"/>
      <c r="B637" s="39"/>
      <c r="C637" s="39"/>
      <c r="D637" s="39"/>
      <c r="E637" s="39"/>
      <c r="F637" s="39"/>
      <c r="G637" s="39"/>
      <c r="H637" s="90">
        <f t="shared" si="65"/>
        <v>0</v>
      </c>
      <c r="I637" s="39"/>
      <c r="J637" s="90">
        <f t="shared" si="66"/>
        <v>0</v>
      </c>
      <c r="L637" s="41" t="s">
        <v>72</v>
      </c>
      <c r="M637" s="39" t="s">
        <v>497</v>
      </c>
      <c r="N637" s="39">
        <v>3</v>
      </c>
      <c r="O637" s="39">
        <v>232</v>
      </c>
      <c r="P637" s="90">
        <v>100</v>
      </c>
      <c r="Q637" s="90">
        <v>8200</v>
      </c>
      <c r="R637" s="90">
        <f t="shared" si="67"/>
        <v>1902400</v>
      </c>
      <c r="S637" s="90">
        <v>31</v>
      </c>
      <c r="T637" s="90">
        <v>52</v>
      </c>
      <c r="U637" s="90">
        <f t="shared" si="68"/>
        <v>913152</v>
      </c>
      <c r="V637" s="90">
        <f t="shared" si="69"/>
        <v>913152</v>
      </c>
      <c r="W637" s="90">
        <f t="shared" si="70"/>
        <v>913152</v>
      </c>
      <c r="Y637" s="39">
        <f t="shared" si="71"/>
        <v>913152</v>
      </c>
      <c r="Z637" s="39">
        <v>0.3</v>
      </c>
      <c r="AA637" s="90">
        <f>Y637*Z637/100</f>
        <v>2739.4559999999997</v>
      </c>
    </row>
    <row r="638" spans="1:27" s="85" customFormat="1" x14ac:dyDescent="0.55000000000000004">
      <c r="A638" s="56"/>
      <c r="B638" s="23"/>
      <c r="C638" s="26"/>
      <c r="D638" s="26"/>
      <c r="E638" s="26"/>
      <c r="F638" s="26"/>
      <c r="G638" s="12"/>
      <c r="H638" s="80">
        <f t="shared" si="65"/>
        <v>0</v>
      </c>
      <c r="I638" s="83"/>
      <c r="J638" s="81">
        <f t="shared" si="66"/>
        <v>0</v>
      </c>
      <c r="L638" s="26" t="s">
        <v>160</v>
      </c>
      <c r="M638" s="26" t="s">
        <v>60</v>
      </c>
      <c r="N638" s="12">
        <v>2</v>
      </c>
      <c r="O638" s="26">
        <v>86.25</v>
      </c>
      <c r="P638" s="81">
        <v>100</v>
      </c>
      <c r="Q638" s="81">
        <v>6800</v>
      </c>
      <c r="R638" s="80">
        <f t="shared" si="67"/>
        <v>586500</v>
      </c>
      <c r="S638" s="96">
        <v>21</v>
      </c>
      <c r="T638" s="81"/>
      <c r="U638" s="80">
        <f t="shared" si="68"/>
        <v>586500</v>
      </c>
      <c r="V638" s="81">
        <f t="shared" si="69"/>
        <v>586500</v>
      </c>
      <c r="W638" s="80">
        <f t="shared" si="70"/>
        <v>586500</v>
      </c>
      <c r="Y638" s="83">
        <f t="shared" si="71"/>
        <v>586500</v>
      </c>
      <c r="Z638" s="83"/>
    </row>
    <row r="639" spans="1:27" s="85" customFormat="1" x14ac:dyDescent="0.55000000000000004">
      <c r="A639" s="56"/>
      <c r="B639" s="23"/>
      <c r="C639" s="26"/>
      <c r="D639" s="26"/>
      <c r="E639" s="26"/>
      <c r="F639" s="26"/>
      <c r="G639" s="12"/>
      <c r="H639" s="80">
        <f t="shared" si="65"/>
        <v>0</v>
      </c>
      <c r="I639" s="83"/>
      <c r="J639" s="81">
        <f t="shared" si="66"/>
        <v>0</v>
      </c>
      <c r="L639" s="26" t="s">
        <v>160</v>
      </c>
      <c r="M639" s="26" t="s">
        <v>66</v>
      </c>
      <c r="N639" s="12">
        <v>2</v>
      </c>
      <c r="O639" s="26">
        <v>87</v>
      </c>
      <c r="P639" s="81">
        <v>100</v>
      </c>
      <c r="Q639" s="81">
        <v>6800</v>
      </c>
      <c r="R639" s="80">
        <f t="shared" si="67"/>
        <v>591600</v>
      </c>
      <c r="S639" s="96">
        <v>31</v>
      </c>
      <c r="T639" s="81"/>
      <c r="U639" s="80">
        <f t="shared" si="68"/>
        <v>591600</v>
      </c>
      <c r="V639" s="81">
        <f t="shared" si="69"/>
        <v>591600</v>
      </c>
      <c r="W639" s="80">
        <f t="shared" si="70"/>
        <v>591600</v>
      </c>
      <c r="Y639" s="83">
        <f t="shared" si="71"/>
        <v>591600</v>
      </c>
      <c r="Z639" s="83"/>
    </row>
    <row r="640" spans="1:27" s="85" customFormat="1" x14ac:dyDescent="0.55000000000000004">
      <c r="A640" s="53"/>
      <c r="B640" s="23" t="s">
        <v>23</v>
      </c>
      <c r="C640" s="12">
        <v>15811</v>
      </c>
      <c r="D640" s="12">
        <v>3</v>
      </c>
      <c r="E640" s="12">
        <v>3</v>
      </c>
      <c r="F640" s="12">
        <v>9</v>
      </c>
      <c r="G640" s="12">
        <v>1</v>
      </c>
      <c r="H640" s="80">
        <f t="shared" si="65"/>
        <v>1509</v>
      </c>
      <c r="I640" s="83">
        <v>100</v>
      </c>
      <c r="J640" s="81">
        <f t="shared" si="66"/>
        <v>150900</v>
      </c>
      <c r="L640" s="12"/>
      <c r="M640" s="12"/>
      <c r="N640" s="12"/>
      <c r="O640" s="12"/>
      <c r="R640" s="80">
        <f t="shared" si="67"/>
        <v>0</v>
      </c>
      <c r="S640" s="80"/>
      <c r="T640" s="81"/>
      <c r="U640" s="80">
        <f t="shared" si="68"/>
        <v>0</v>
      </c>
      <c r="V640" s="81">
        <f t="shared" si="69"/>
        <v>150900</v>
      </c>
      <c r="W640" s="80">
        <f t="shared" si="70"/>
        <v>0</v>
      </c>
      <c r="Y640" s="83">
        <f t="shared" si="71"/>
        <v>150900</v>
      </c>
      <c r="Z640" s="83"/>
    </row>
    <row r="641" spans="1:26" s="85" customFormat="1" x14ac:dyDescent="0.55000000000000004">
      <c r="A641" s="53"/>
      <c r="B641" s="23" t="s">
        <v>23</v>
      </c>
      <c r="C641" s="12">
        <v>15301</v>
      </c>
      <c r="D641" s="12">
        <v>1</v>
      </c>
      <c r="E641" s="12">
        <v>0</v>
      </c>
      <c r="F641" s="12">
        <v>12</v>
      </c>
      <c r="G641" s="12">
        <v>1</v>
      </c>
      <c r="H641" s="80">
        <f t="shared" si="65"/>
        <v>412</v>
      </c>
      <c r="I641" s="83">
        <v>150</v>
      </c>
      <c r="J641" s="81">
        <f t="shared" si="66"/>
        <v>61800</v>
      </c>
      <c r="L641" s="12"/>
      <c r="M641" s="12"/>
      <c r="N641" s="12"/>
      <c r="O641" s="12"/>
      <c r="R641" s="80">
        <f t="shared" si="67"/>
        <v>0</v>
      </c>
      <c r="S641" s="80"/>
      <c r="T641" s="81"/>
      <c r="U641" s="80">
        <f t="shared" si="68"/>
        <v>0</v>
      </c>
      <c r="V641" s="81">
        <f t="shared" si="69"/>
        <v>61800</v>
      </c>
      <c r="W641" s="80">
        <f t="shared" si="70"/>
        <v>0</v>
      </c>
      <c r="Y641" s="83">
        <f t="shared" si="71"/>
        <v>61800</v>
      </c>
      <c r="Z641" s="83"/>
    </row>
    <row r="642" spans="1:26" s="85" customFormat="1" x14ac:dyDescent="0.55000000000000004">
      <c r="A642" s="53"/>
      <c r="B642" s="23" t="s">
        <v>23</v>
      </c>
      <c r="C642" s="12">
        <v>15999</v>
      </c>
      <c r="D642" s="12">
        <v>4</v>
      </c>
      <c r="E642" s="12">
        <v>1</v>
      </c>
      <c r="F642" s="12">
        <v>16</v>
      </c>
      <c r="G642" s="12">
        <v>1</v>
      </c>
      <c r="H642" s="80">
        <f t="shared" si="65"/>
        <v>1716</v>
      </c>
      <c r="I642" s="83">
        <v>100</v>
      </c>
      <c r="J642" s="81">
        <f t="shared" si="66"/>
        <v>171600</v>
      </c>
      <c r="L642" s="12"/>
      <c r="M642" s="12"/>
      <c r="N642" s="12"/>
      <c r="O642" s="12"/>
      <c r="R642" s="80">
        <f t="shared" si="67"/>
        <v>0</v>
      </c>
      <c r="S642" s="80"/>
      <c r="T642" s="81"/>
      <c r="U642" s="80">
        <f t="shared" si="68"/>
        <v>0</v>
      </c>
      <c r="V642" s="81">
        <f t="shared" si="69"/>
        <v>171600</v>
      </c>
      <c r="W642" s="80">
        <f t="shared" si="70"/>
        <v>0</v>
      </c>
      <c r="Y642" s="83">
        <f t="shared" si="71"/>
        <v>171600</v>
      </c>
      <c r="Z642" s="83"/>
    </row>
    <row r="643" spans="1:26" s="85" customFormat="1" x14ac:dyDescent="0.55000000000000004">
      <c r="A643" s="53"/>
      <c r="B643" s="23" t="s">
        <v>23</v>
      </c>
      <c r="C643" s="12">
        <v>15979</v>
      </c>
      <c r="D643" s="12">
        <v>6</v>
      </c>
      <c r="E643" s="12">
        <v>3</v>
      </c>
      <c r="F643" s="12">
        <v>12</v>
      </c>
      <c r="G643" s="12">
        <v>1</v>
      </c>
      <c r="H643" s="80">
        <f t="shared" si="65"/>
        <v>2712</v>
      </c>
      <c r="I643" s="83">
        <v>100</v>
      </c>
      <c r="J643" s="81">
        <f t="shared" si="66"/>
        <v>271200</v>
      </c>
      <c r="L643" s="12"/>
      <c r="M643" s="12"/>
      <c r="N643" s="12"/>
      <c r="O643" s="12"/>
      <c r="R643" s="80">
        <f t="shared" si="67"/>
        <v>0</v>
      </c>
      <c r="S643" s="80"/>
      <c r="T643" s="81"/>
      <c r="U643" s="80">
        <f t="shared" si="68"/>
        <v>0</v>
      </c>
      <c r="V643" s="81">
        <f t="shared" si="69"/>
        <v>271200</v>
      </c>
      <c r="W643" s="80">
        <f t="shared" si="70"/>
        <v>0</v>
      </c>
      <c r="Y643" s="83">
        <f t="shared" si="71"/>
        <v>271200</v>
      </c>
      <c r="Z643" s="83"/>
    </row>
    <row r="644" spans="1:26" s="85" customFormat="1" x14ac:dyDescent="0.55000000000000004">
      <c r="A644" s="53"/>
      <c r="B644" s="23" t="s">
        <v>23</v>
      </c>
      <c r="C644" s="12">
        <v>7365</v>
      </c>
      <c r="D644" s="12">
        <v>1</v>
      </c>
      <c r="E644" s="12">
        <v>0</v>
      </c>
      <c r="F644" s="12">
        <v>2</v>
      </c>
      <c r="G644" s="12">
        <v>1</v>
      </c>
      <c r="H644" s="80">
        <f t="shared" si="65"/>
        <v>402</v>
      </c>
      <c r="I644" s="83">
        <v>150</v>
      </c>
      <c r="J644" s="81">
        <f t="shared" si="66"/>
        <v>60300</v>
      </c>
      <c r="L644" s="12"/>
      <c r="M644" s="12"/>
      <c r="N644" s="12"/>
      <c r="O644" s="12"/>
      <c r="R644" s="80">
        <f t="shared" si="67"/>
        <v>0</v>
      </c>
      <c r="S644" s="80"/>
      <c r="T644" s="81"/>
      <c r="U644" s="80">
        <f t="shared" si="68"/>
        <v>0</v>
      </c>
      <c r="V644" s="81">
        <f t="shared" si="69"/>
        <v>60300</v>
      </c>
      <c r="W644" s="80">
        <f t="shared" si="70"/>
        <v>0</v>
      </c>
      <c r="Y644" s="83">
        <f t="shared" si="71"/>
        <v>60300</v>
      </c>
      <c r="Z644" s="83"/>
    </row>
    <row r="645" spans="1:26" s="87" customFormat="1" x14ac:dyDescent="0.55000000000000004">
      <c r="A645" s="59"/>
      <c r="B645" s="47"/>
      <c r="C645" s="48"/>
      <c r="D645" s="48"/>
      <c r="E645" s="48"/>
      <c r="F645" s="48"/>
      <c r="G645" s="48"/>
      <c r="H645" s="86"/>
      <c r="I645" s="48"/>
      <c r="J645" s="86"/>
      <c r="L645" s="48"/>
      <c r="M645" s="48"/>
      <c r="N645" s="48"/>
      <c r="O645" s="48"/>
      <c r="R645" s="86"/>
      <c r="S645" s="86"/>
      <c r="T645" s="86"/>
      <c r="U645" s="86"/>
      <c r="V645" s="86"/>
      <c r="W645" s="86"/>
      <c r="Y645" s="48"/>
      <c r="Z645" s="48"/>
    </row>
    <row r="646" spans="1:26" s="85" customFormat="1" x14ac:dyDescent="0.55000000000000004">
      <c r="A646" s="53">
        <v>149</v>
      </c>
      <c r="B646" s="23" t="s">
        <v>23</v>
      </c>
      <c r="C646" s="12">
        <v>15968</v>
      </c>
      <c r="D646" s="12">
        <v>1</v>
      </c>
      <c r="E646" s="12">
        <v>2</v>
      </c>
      <c r="F646" s="12">
        <v>51</v>
      </c>
      <c r="G646" s="12">
        <v>1</v>
      </c>
      <c r="H646" s="80">
        <f t="shared" si="65"/>
        <v>651</v>
      </c>
      <c r="I646" s="83">
        <v>100</v>
      </c>
      <c r="J646" s="81">
        <f t="shared" si="66"/>
        <v>65100</v>
      </c>
      <c r="L646" s="12"/>
      <c r="M646" s="12"/>
      <c r="N646" s="12"/>
      <c r="O646" s="12"/>
      <c r="R646" s="80">
        <f t="shared" si="67"/>
        <v>0</v>
      </c>
      <c r="S646" s="80"/>
      <c r="T646" s="81"/>
      <c r="U646" s="80">
        <f t="shared" si="68"/>
        <v>0</v>
      </c>
      <c r="V646" s="81">
        <f t="shared" si="69"/>
        <v>65100</v>
      </c>
      <c r="W646" s="80">
        <f t="shared" si="70"/>
        <v>0</v>
      </c>
      <c r="Y646" s="83">
        <f t="shared" si="71"/>
        <v>65100</v>
      </c>
      <c r="Z646" s="83"/>
    </row>
    <row r="647" spans="1:26" s="87" customFormat="1" x14ac:dyDescent="0.55000000000000004">
      <c r="A647" s="59"/>
      <c r="B647" s="47"/>
      <c r="C647" s="48"/>
      <c r="D647" s="48"/>
      <c r="E647" s="48"/>
      <c r="F647" s="48"/>
      <c r="G647" s="48"/>
      <c r="H647" s="86"/>
      <c r="I647" s="48"/>
      <c r="J647" s="86"/>
      <c r="L647" s="48"/>
      <c r="M647" s="48"/>
      <c r="N647" s="48"/>
      <c r="O647" s="48"/>
      <c r="R647" s="86"/>
      <c r="S647" s="86"/>
      <c r="T647" s="86"/>
      <c r="U647" s="86"/>
      <c r="V647" s="86"/>
      <c r="W647" s="86"/>
      <c r="Y647" s="48"/>
      <c r="Z647" s="48"/>
    </row>
    <row r="648" spans="1:26" s="85" customFormat="1" x14ac:dyDescent="0.55000000000000004">
      <c r="A648" s="53">
        <v>150</v>
      </c>
      <c r="B648" s="23" t="s">
        <v>23</v>
      </c>
      <c r="C648" s="12">
        <v>14889</v>
      </c>
      <c r="D648" s="12">
        <v>0</v>
      </c>
      <c r="E648" s="12">
        <v>2</v>
      </c>
      <c r="F648" s="12">
        <v>50</v>
      </c>
      <c r="G648" s="12">
        <v>2</v>
      </c>
      <c r="H648" s="80">
        <f t="shared" ref="H648:H709" si="72">+(D648*400)+(E648*100)+F648</f>
        <v>250</v>
      </c>
      <c r="I648" s="83">
        <v>130</v>
      </c>
      <c r="J648" s="81">
        <f t="shared" ref="J648:J709" si="73">H648*I648</f>
        <v>32500</v>
      </c>
      <c r="L648" s="12" t="s">
        <v>160</v>
      </c>
      <c r="M648" s="12" t="s">
        <v>66</v>
      </c>
      <c r="N648" s="12">
        <v>2</v>
      </c>
      <c r="O648" s="12">
        <v>136</v>
      </c>
      <c r="P648" s="81">
        <v>100</v>
      </c>
      <c r="Q648" s="81">
        <v>6800</v>
      </c>
      <c r="R648" s="80">
        <f t="shared" si="67"/>
        <v>924800</v>
      </c>
      <c r="S648" s="80">
        <v>33</v>
      </c>
      <c r="T648" s="81"/>
      <c r="U648" s="80">
        <f t="shared" si="68"/>
        <v>924800</v>
      </c>
      <c r="V648" s="81">
        <f t="shared" si="69"/>
        <v>957300</v>
      </c>
      <c r="W648" s="80">
        <f t="shared" si="70"/>
        <v>957300</v>
      </c>
      <c r="Y648" s="83">
        <f t="shared" si="71"/>
        <v>957300</v>
      </c>
      <c r="Z648" s="83"/>
    </row>
    <row r="649" spans="1:26" s="85" customFormat="1" x14ac:dyDescent="0.55000000000000004">
      <c r="A649" s="53"/>
      <c r="B649" s="23"/>
      <c r="C649" s="12"/>
      <c r="D649" s="12"/>
      <c r="E649" s="12"/>
      <c r="F649" s="12"/>
      <c r="G649" s="12"/>
      <c r="H649" s="80">
        <f t="shared" si="72"/>
        <v>0</v>
      </c>
      <c r="I649" s="83"/>
      <c r="J649" s="81">
        <f t="shared" si="73"/>
        <v>0</v>
      </c>
      <c r="L649" s="12"/>
      <c r="M649" s="12" t="s">
        <v>161</v>
      </c>
      <c r="N649" s="12">
        <v>2</v>
      </c>
      <c r="O649" s="12">
        <v>7</v>
      </c>
      <c r="P649" s="81">
        <v>100</v>
      </c>
      <c r="Q649" s="81">
        <v>6800</v>
      </c>
      <c r="R649" s="80">
        <f t="shared" ref="R649:R709" si="74">O649*Q649</f>
        <v>47600</v>
      </c>
      <c r="S649" s="80">
        <v>33</v>
      </c>
      <c r="T649" s="81"/>
      <c r="U649" s="80">
        <f t="shared" ref="U649:U709" si="75">R649*(100-T649)/100</f>
        <v>47600</v>
      </c>
      <c r="V649" s="81">
        <f t="shared" ref="V649:V709" si="76">J649+U649</f>
        <v>47600</v>
      </c>
      <c r="W649" s="80">
        <f t="shared" ref="W649:W709" si="77">V649*P649/100</f>
        <v>47600</v>
      </c>
      <c r="Y649" s="83">
        <f t="shared" ref="Y649:Y709" si="78">J649+U649</f>
        <v>47600</v>
      </c>
      <c r="Z649" s="83"/>
    </row>
    <row r="650" spans="1:26" s="85" customFormat="1" x14ac:dyDescent="0.55000000000000004">
      <c r="A650" s="53"/>
      <c r="B650" s="23" t="s">
        <v>23</v>
      </c>
      <c r="C650" s="12">
        <v>15098</v>
      </c>
      <c r="D650" s="12">
        <v>1</v>
      </c>
      <c r="E650" s="12">
        <v>2</v>
      </c>
      <c r="F650" s="12">
        <v>63</v>
      </c>
      <c r="G650" s="12">
        <v>1</v>
      </c>
      <c r="H650" s="80">
        <f t="shared" si="72"/>
        <v>663</v>
      </c>
      <c r="I650" s="83">
        <v>100</v>
      </c>
      <c r="J650" s="81">
        <f t="shared" si="73"/>
        <v>66300</v>
      </c>
      <c r="L650" s="12"/>
      <c r="M650" s="12"/>
      <c r="N650" s="12"/>
      <c r="O650" s="12"/>
      <c r="R650" s="80">
        <f t="shared" si="74"/>
        <v>0</v>
      </c>
      <c r="S650" s="80"/>
      <c r="T650" s="81"/>
      <c r="U650" s="80">
        <f t="shared" si="75"/>
        <v>0</v>
      </c>
      <c r="V650" s="81">
        <f t="shared" si="76"/>
        <v>66300</v>
      </c>
      <c r="W650" s="80">
        <f t="shared" si="77"/>
        <v>0</v>
      </c>
      <c r="Y650" s="83">
        <f t="shared" si="78"/>
        <v>66300</v>
      </c>
      <c r="Z650" s="83"/>
    </row>
    <row r="651" spans="1:26" s="87" customFormat="1" x14ac:dyDescent="0.55000000000000004">
      <c r="A651" s="59"/>
      <c r="B651" s="47"/>
      <c r="C651" s="48"/>
      <c r="D651" s="48"/>
      <c r="E651" s="48"/>
      <c r="F651" s="48"/>
      <c r="G651" s="48"/>
      <c r="H651" s="86"/>
      <c r="I651" s="48"/>
      <c r="J651" s="86"/>
      <c r="L651" s="48"/>
      <c r="M651" s="48"/>
      <c r="N651" s="48"/>
      <c r="O651" s="48"/>
      <c r="R651" s="86"/>
      <c r="S651" s="86"/>
      <c r="T651" s="86"/>
      <c r="U651" s="86"/>
      <c r="V651" s="86"/>
      <c r="W651" s="86"/>
      <c r="Y651" s="48"/>
      <c r="Z651" s="48"/>
    </row>
    <row r="652" spans="1:26" s="85" customFormat="1" x14ac:dyDescent="0.55000000000000004">
      <c r="A652" s="53">
        <v>151</v>
      </c>
      <c r="B652" s="23" t="s">
        <v>23</v>
      </c>
      <c r="C652" s="12">
        <v>15082</v>
      </c>
      <c r="D652" s="12">
        <v>0</v>
      </c>
      <c r="E652" s="12">
        <v>2</v>
      </c>
      <c r="F652" s="12">
        <v>82</v>
      </c>
      <c r="G652" s="12">
        <v>2</v>
      </c>
      <c r="H652" s="80">
        <f t="shared" si="72"/>
        <v>282</v>
      </c>
      <c r="I652" s="83">
        <v>130</v>
      </c>
      <c r="J652" s="81">
        <f t="shared" si="73"/>
        <v>36660</v>
      </c>
      <c r="L652" s="12" t="s">
        <v>160</v>
      </c>
      <c r="M652" s="12" t="s">
        <v>60</v>
      </c>
      <c r="N652" s="12">
        <v>2</v>
      </c>
      <c r="O652" s="12">
        <v>72</v>
      </c>
      <c r="P652" s="81">
        <v>100</v>
      </c>
      <c r="Q652" s="81">
        <v>6800</v>
      </c>
      <c r="R652" s="80">
        <f t="shared" si="74"/>
        <v>489600</v>
      </c>
      <c r="S652" s="80">
        <v>21</v>
      </c>
      <c r="T652" s="81"/>
      <c r="U652" s="80">
        <f t="shared" si="75"/>
        <v>489600</v>
      </c>
      <c r="V652" s="81">
        <f t="shared" si="76"/>
        <v>526260</v>
      </c>
      <c r="W652" s="80">
        <f t="shared" si="77"/>
        <v>526260</v>
      </c>
      <c r="Y652" s="83">
        <f t="shared" si="78"/>
        <v>526260</v>
      </c>
      <c r="Z652" s="83"/>
    </row>
    <row r="653" spans="1:26" s="85" customFormat="1" x14ac:dyDescent="0.55000000000000004">
      <c r="A653" s="23"/>
      <c r="B653" s="23" t="s">
        <v>23</v>
      </c>
      <c r="C653" s="12">
        <v>15099</v>
      </c>
      <c r="D653" s="12">
        <v>1</v>
      </c>
      <c r="E653" s="12">
        <v>1</v>
      </c>
      <c r="F653" s="12">
        <v>15</v>
      </c>
      <c r="G653" s="12">
        <v>1</v>
      </c>
      <c r="H653" s="80">
        <f t="shared" si="72"/>
        <v>515</v>
      </c>
      <c r="I653" s="83">
        <v>100</v>
      </c>
      <c r="J653" s="81">
        <f t="shared" si="73"/>
        <v>51500</v>
      </c>
      <c r="L653" s="12"/>
      <c r="M653" s="12"/>
      <c r="N653" s="12"/>
      <c r="O653" s="12"/>
      <c r="R653" s="80">
        <f t="shared" si="74"/>
        <v>0</v>
      </c>
      <c r="S653" s="80"/>
      <c r="T653" s="81"/>
      <c r="U653" s="80">
        <f t="shared" si="75"/>
        <v>0</v>
      </c>
      <c r="V653" s="81">
        <f t="shared" si="76"/>
        <v>51500</v>
      </c>
      <c r="W653" s="80">
        <f t="shared" si="77"/>
        <v>0</v>
      </c>
      <c r="Y653" s="83">
        <f t="shared" si="78"/>
        <v>51500</v>
      </c>
      <c r="Z653" s="83"/>
    </row>
    <row r="654" spans="1:26" s="87" customFormat="1" x14ac:dyDescent="0.55000000000000004">
      <c r="A654" s="54"/>
      <c r="B654" s="47"/>
      <c r="C654" s="48"/>
      <c r="D654" s="48"/>
      <c r="E654" s="48"/>
      <c r="F654" s="48"/>
      <c r="G654" s="48"/>
      <c r="H654" s="86"/>
      <c r="I654" s="48"/>
      <c r="J654" s="86"/>
      <c r="L654" s="48"/>
      <c r="M654" s="48"/>
      <c r="N654" s="48"/>
      <c r="O654" s="48"/>
      <c r="R654" s="86"/>
      <c r="S654" s="86"/>
      <c r="T654" s="86"/>
      <c r="U654" s="86"/>
      <c r="V654" s="86"/>
      <c r="W654" s="86"/>
      <c r="Y654" s="48"/>
      <c r="Z654" s="48"/>
    </row>
    <row r="655" spans="1:26" s="85" customFormat="1" x14ac:dyDescent="0.55000000000000004">
      <c r="A655" s="53">
        <v>152</v>
      </c>
      <c r="B655" s="23" t="s">
        <v>23</v>
      </c>
      <c r="C655" s="12">
        <v>15072</v>
      </c>
      <c r="D655" s="12">
        <v>1</v>
      </c>
      <c r="E655" s="12">
        <v>2</v>
      </c>
      <c r="F655" s="12">
        <v>68</v>
      </c>
      <c r="G655" s="12">
        <v>2</v>
      </c>
      <c r="H655" s="80">
        <f t="shared" si="72"/>
        <v>668</v>
      </c>
      <c r="I655" s="83">
        <v>130</v>
      </c>
      <c r="J655" s="81">
        <f t="shared" si="73"/>
        <v>86840</v>
      </c>
      <c r="L655" s="12" t="s">
        <v>160</v>
      </c>
      <c r="M655" s="12" t="s">
        <v>108</v>
      </c>
      <c r="N655" s="12">
        <v>2</v>
      </c>
      <c r="O655" s="12">
        <v>326.56</v>
      </c>
      <c r="P655" s="81">
        <v>100</v>
      </c>
      <c r="Q655" s="81">
        <v>6800</v>
      </c>
      <c r="R655" s="80">
        <f t="shared" si="74"/>
        <v>2220608</v>
      </c>
      <c r="S655" s="80">
        <v>33</v>
      </c>
      <c r="T655" s="81"/>
      <c r="U655" s="80">
        <f t="shared" si="75"/>
        <v>2220608</v>
      </c>
      <c r="V655" s="81">
        <f t="shared" si="76"/>
        <v>2307448</v>
      </c>
      <c r="W655" s="80">
        <f t="shared" si="77"/>
        <v>2307448</v>
      </c>
      <c r="Y655" s="83">
        <f t="shared" si="78"/>
        <v>2307448</v>
      </c>
      <c r="Z655" s="83"/>
    </row>
    <row r="656" spans="1:26" s="85" customFormat="1" x14ac:dyDescent="0.55000000000000004">
      <c r="A656" s="53"/>
      <c r="B656" s="23"/>
      <c r="C656" s="12"/>
      <c r="D656" s="12"/>
      <c r="E656" s="12"/>
      <c r="F656" s="12"/>
      <c r="G656" s="12"/>
      <c r="H656" s="80">
        <f t="shared" si="72"/>
        <v>0</v>
      </c>
      <c r="I656" s="83"/>
      <c r="J656" s="81">
        <f t="shared" si="73"/>
        <v>0</v>
      </c>
      <c r="L656" s="12"/>
      <c r="M656" s="12" t="s">
        <v>108</v>
      </c>
      <c r="N656" s="12">
        <v>2</v>
      </c>
      <c r="O656" s="12">
        <v>208</v>
      </c>
      <c r="P656" s="81">
        <v>100</v>
      </c>
      <c r="Q656" s="81">
        <v>6800</v>
      </c>
      <c r="R656" s="80">
        <f t="shared" si="74"/>
        <v>1414400</v>
      </c>
      <c r="S656" s="80">
        <v>33</v>
      </c>
      <c r="T656" s="81"/>
      <c r="U656" s="80">
        <f t="shared" si="75"/>
        <v>1414400</v>
      </c>
      <c r="V656" s="81">
        <f t="shared" si="76"/>
        <v>1414400</v>
      </c>
      <c r="W656" s="80">
        <f t="shared" si="77"/>
        <v>1414400</v>
      </c>
      <c r="Y656" s="83">
        <f t="shared" si="78"/>
        <v>1414400</v>
      </c>
      <c r="Z656" s="83"/>
    </row>
    <row r="657" spans="1:27" s="85" customFormat="1" x14ac:dyDescent="0.55000000000000004">
      <c r="A657" s="53"/>
      <c r="B657" s="23" t="s">
        <v>23</v>
      </c>
      <c r="C657" s="12">
        <v>14855</v>
      </c>
      <c r="D657" s="12">
        <v>0</v>
      </c>
      <c r="E657" s="12">
        <v>3</v>
      </c>
      <c r="F657" s="12">
        <v>59</v>
      </c>
      <c r="G657" s="12">
        <v>1</v>
      </c>
      <c r="H657" s="80">
        <f t="shared" si="72"/>
        <v>359</v>
      </c>
      <c r="I657" s="83">
        <v>130</v>
      </c>
      <c r="J657" s="81">
        <f t="shared" si="73"/>
        <v>46670</v>
      </c>
      <c r="L657" s="12"/>
      <c r="M657" s="12"/>
      <c r="N657" s="12"/>
      <c r="O657" s="12"/>
      <c r="R657" s="80">
        <f t="shared" si="74"/>
        <v>0</v>
      </c>
      <c r="S657" s="80"/>
      <c r="T657" s="81"/>
      <c r="U657" s="80">
        <f t="shared" si="75"/>
        <v>0</v>
      </c>
      <c r="V657" s="81">
        <f t="shared" si="76"/>
        <v>46670</v>
      </c>
      <c r="W657" s="80">
        <f t="shared" si="77"/>
        <v>0</v>
      </c>
      <c r="Y657" s="83">
        <f t="shared" si="78"/>
        <v>46670</v>
      </c>
      <c r="Z657" s="83"/>
    </row>
    <row r="658" spans="1:27" s="87" customFormat="1" x14ac:dyDescent="0.55000000000000004">
      <c r="A658" s="54"/>
      <c r="B658" s="47"/>
      <c r="C658" s="48"/>
      <c r="D658" s="48"/>
      <c r="E658" s="48"/>
      <c r="F658" s="48"/>
      <c r="G658" s="48"/>
      <c r="H658" s="86"/>
      <c r="I658" s="48"/>
      <c r="J658" s="86"/>
      <c r="L658" s="48"/>
      <c r="M658" s="48"/>
      <c r="N658" s="48"/>
      <c r="O658" s="48"/>
      <c r="R658" s="86"/>
      <c r="S658" s="86"/>
      <c r="T658" s="86"/>
      <c r="U658" s="86"/>
      <c r="V658" s="86"/>
      <c r="W658" s="86"/>
      <c r="Y658" s="48"/>
      <c r="Z658" s="48"/>
    </row>
    <row r="659" spans="1:27" s="85" customFormat="1" x14ac:dyDescent="0.55000000000000004">
      <c r="A659" s="53">
        <v>153</v>
      </c>
      <c r="B659" s="23" t="s">
        <v>23</v>
      </c>
      <c r="C659" s="12">
        <v>15865</v>
      </c>
      <c r="D659" s="12">
        <v>7</v>
      </c>
      <c r="E659" s="12">
        <v>1</v>
      </c>
      <c r="F659" s="12">
        <v>4</v>
      </c>
      <c r="G659" s="12">
        <v>1</v>
      </c>
      <c r="H659" s="80">
        <f t="shared" si="72"/>
        <v>2904</v>
      </c>
      <c r="I659" s="83">
        <v>150</v>
      </c>
      <c r="J659" s="81">
        <f t="shared" si="73"/>
        <v>435600</v>
      </c>
      <c r="L659" s="12"/>
      <c r="M659" s="12"/>
      <c r="N659" s="12"/>
      <c r="O659" s="12"/>
      <c r="R659" s="80">
        <f t="shared" si="74"/>
        <v>0</v>
      </c>
      <c r="S659" s="80"/>
      <c r="T659" s="81"/>
      <c r="U659" s="80">
        <f t="shared" si="75"/>
        <v>0</v>
      </c>
      <c r="V659" s="81">
        <f t="shared" si="76"/>
        <v>435600</v>
      </c>
      <c r="W659" s="80">
        <f t="shared" si="77"/>
        <v>0</v>
      </c>
      <c r="Y659" s="83">
        <f t="shared" si="78"/>
        <v>435600</v>
      </c>
      <c r="Z659" s="83"/>
    </row>
    <row r="660" spans="1:27" s="91" customFormat="1" x14ac:dyDescent="0.55000000000000004">
      <c r="A660" s="58"/>
      <c r="B660" s="94" t="s">
        <v>159</v>
      </c>
      <c r="C660" s="39"/>
      <c r="D660" s="39">
        <v>40</v>
      </c>
      <c r="E660" s="39">
        <v>0</v>
      </c>
      <c r="F660" s="39">
        <v>0</v>
      </c>
      <c r="G660" s="39">
        <v>1</v>
      </c>
      <c r="H660" s="90">
        <f t="shared" si="72"/>
        <v>16000</v>
      </c>
      <c r="I660" s="39">
        <v>100</v>
      </c>
      <c r="J660" s="90">
        <f t="shared" si="73"/>
        <v>1600000</v>
      </c>
      <c r="L660" s="39"/>
      <c r="M660" s="39"/>
      <c r="N660" s="39"/>
      <c r="O660" s="39"/>
      <c r="R660" s="90">
        <f t="shared" si="74"/>
        <v>0</v>
      </c>
      <c r="S660" s="90"/>
      <c r="T660" s="90"/>
      <c r="U660" s="90">
        <f t="shared" si="75"/>
        <v>0</v>
      </c>
      <c r="V660" s="90">
        <f t="shared" si="76"/>
        <v>1600000</v>
      </c>
      <c r="W660" s="90">
        <f t="shared" si="77"/>
        <v>0</v>
      </c>
      <c r="Y660" s="39">
        <f t="shared" si="78"/>
        <v>1600000</v>
      </c>
      <c r="Z660" s="39">
        <v>0.01</v>
      </c>
      <c r="AA660" s="90">
        <f>Y660*Z660/100</f>
        <v>160</v>
      </c>
    </row>
    <row r="661" spans="1:27" s="87" customFormat="1" x14ac:dyDescent="0.55000000000000004">
      <c r="A661" s="54"/>
      <c r="B661" s="47"/>
      <c r="C661" s="48"/>
      <c r="D661" s="48"/>
      <c r="E661" s="48"/>
      <c r="F661" s="48"/>
      <c r="G661" s="48"/>
      <c r="H661" s="86"/>
      <c r="I661" s="48"/>
      <c r="J661" s="86"/>
      <c r="L661" s="48"/>
      <c r="M661" s="48"/>
      <c r="N661" s="48"/>
      <c r="O661" s="48"/>
      <c r="R661" s="86"/>
      <c r="S661" s="86"/>
      <c r="T661" s="86"/>
      <c r="U661" s="86"/>
      <c r="V661" s="86"/>
      <c r="W661" s="86"/>
      <c r="Y661" s="48"/>
      <c r="Z661" s="48"/>
    </row>
    <row r="662" spans="1:27" s="85" customFormat="1" x14ac:dyDescent="0.55000000000000004">
      <c r="A662" s="53">
        <v>154</v>
      </c>
      <c r="B662" s="23" t="s">
        <v>23</v>
      </c>
      <c r="C662" s="12">
        <v>15917</v>
      </c>
      <c r="D662" s="12">
        <v>2</v>
      </c>
      <c r="E662" s="12">
        <v>1</v>
      </c>
      <c r="F662" s="12">
        <v>3</v>
      </c>
      <c r="G662" s="12">
        <v>1</v>
      </c>
      <c r="H662" s="80">
        <f t="shared" si="72"/>
        <v>903</v>
      </c>
      <c r="I662" s="83">
        <v>100</v>
      </c>
      <c r="J662" s="81">
        <f t="shared" si="73"/>
        <v>90300</v>
      </c>
      <c r="L662" s="12"/>
      <c r="M662" s="12"/>
      <c r="N662" s="12"/>
      <c r="O662" s="12"/>
      <c r="R662" s="80">
        <f t="shared" si="74"/>
        <v>0</v>
      </c>
      <c r="S662" s="80"/>
      <c r="T662" s="81"/>
      <c r="U662" s="80">
        <f t="shared" si="75"/>
        <v>0</v>
      </c>
      <c r="V662" s="81">
        <f t="shared" si="76"/>
        <v>90300</v>
      </c>
      <c r="W662" s="80">
        <f t="shared" si="77"/>
        <v>0</v>
      </c>
      <c r="Y662" s="83">
        <f t="shared" si="78"/>
        <v>90300</v>
      </c>
      <c r="Z662" s="83"/>
    </row>
    <row r="663" spans="1:27" s="85" customFormat="1" x14ac:dyDescent="0.55000000000000004">
      <c r="A663" s="53"/>
      <c r="B663" s="23" t="s">
        <v>23</v>
      </c>
      <c r="C663" s="12">
        <v>15875</v>
      </c>
      <c r="D663" s="12">
        <v>3</v>
      </c>
      <c r="E663" s="12">
        <v>1</v>
      </c>
      <c r="F663" s="12">
        <v>16</v>
      </c>
      <c r="G663" s="12">
        <v>1</v>
      </c>
      <c r="H663" s="80">
        <f t="shared" si="72"/>
        <v>1316</v>
      </c>
      <c r="I663" s="83">
        <v>100</v>
      </c>
      <c r="J663" s="81">
        <f t="shared" si="73"/>
        <v>131600</v>
      </c>
      <c r="L663" s="12"/>
      <c r="M663" s="12"/>
      <c r="N663" s="12"/>
      <c r="O663" s="12"/>
      <c r="R663" s="80">
        <f t="shared" si="74"/>
        <v>0</v>
      </c>
      <c r="S663" s="80"/>
      <c r="T663" s="81"/>
      <c r="U663" s="80">
        <f t="shared" si="75"/>
        <v>0</v>
      </c>
      <c r="V663" s="81">
        <f t="shared" si="76"/>
        <v>131600</v>
      </c>
      <c r="W663" s="80">
        <f t="shared" si="77"/>
        <v>0</v>
      </c>
      <c r="Y663" s="83">
        <f t="shared" si="78"/>
        <v>131600</v>
      </c>
      <c r="Z663" s="83"/>
    </row>
    <row r="664" spans="1:27" s="87" customFormat="1" x14ac:dyDescent="0.55000000000000004">
      <c r="A664" s="54"/>
      <c r="B664" s="47"/>
      <c r="C664" s="48"/>
      <c r="D664" s="48"/>
      <c r="E664" s="48"/>
      <c r="F664" s="48"/>
      <c r="G664" s="48"/>
      <c r="H664" s="86"/>
      <c r="I664" s="48"/>
      <c r="J664" s="86"/>
      <c r="L664" s="48"/>
      <c r="M664" s="48"/>
      <c r="N664" s="48"/>
      <c r="O664" s="48"/>
      <c r="R664" s="86"/>
      <c r="S664" s="86"/>
      <c r="T664" s="86"/>
      <c r="U664" s="86"/>
      <c r="V664" s="86"/>
      <c r="W664" s="86"/>
      <c r="Y664" s="48"/>
      <c r="Z664" s="48"/>
    </row>
    <row r="665" spans="1:27" s="85" customFormat="1" x14ac:dyDescent="0.55000000000000004">
      <c r="A665" s="53">
        <v>155</v>
      </c>
      <c r="B665" s="23" t="s">
        <v>23</v>
      </c>
      <c r="C665" s="12">
        <v>15070</v>
      </c>
      <c r="D665" s="12">
        <v>1</v>
      </c>
      <c r="E665" s="12">
        <v>2</v>
      </c>
      <c r="F665" s="12">
        <v>70</v>
      </c>
      <c r="G665" s="12">
        <v>2</v>
      </c>
      <c r="H665" s="80">
        <f t="shared" si="72"/>
        <v>670</v>
      </c>
      <c r="I665" s="83">
        <v>130</v>
      </c>
      <c r="J665" s="81">
        <f t="shared" si="73"/>
        <v>87100</v>
      </c>
      <c r="L665" s="12" t="s">
        <v>160</v>
      </c>
      <c r="M665" s="12" t="s">
        <v>66</v>
      </c>
      <c r="N665" s="12">
        <v>2</v>
      </c>
      <c r="O665" s="12">
        <v>145.35</v>
      </c>
      <c r="P665" s="81">
        <v>100</v>
      </c>
      <c r="Q665" s="81">
        <v>6800</v>
      </c>
      <c r="R665" s="80">
        <f t="shared" si="74"/>
        <v>988380</v>
      </c>
      <c r="S665" s="80">
        <v>24</v>
      </c>
      <c r="T665" s="81"/>
      <c r="U665" s="80">
        <f t="shared" si="75"/>
        <v>988380</v>
      </c>
      <c r="V665" s="81">
        <f t="shared" si="76"/>
        <v>1075480</v>
      </c>
      <c r="W665" s="80">
        <f t="shared" si="77"/>
        <v>1075480</v>
      </c>
      <c r="Y665" s="83">
        <f t="shared" si="78"/>
        <v>1075480</v>
      </c>
      <c r="Z665" s="83"/>
    </row>
    <row r="666" spans="1:27" s="85" customFormat="1" x14ac:dyDescent="0.55000000000000004">
      <c r="A666" s="53"/>
      <c r="B666" s="23"/>
      <c r="C666" s="12"/>
      <c r="D666" s="12"/>
      <c r="E666" s="12"/>
      <c r="F666" s="12"/>
      <c r="G666" s="12"/>
      <c r="H666" s="80">
        <f t="shared" si="72"/>
        <v>0</v>
      </c>
      <c r="I666" s="83"/>
      <c r="J666" s="81">
        <f t="shared" si="73"/>
        <v>0</v>
      </c>
      <c r="L666" s="12"/>
      <c r="M666" s="12" t="s">
        <v>161</v>
      </c>
      <c r="N666" s="12">
        <v>2</v>
      </c>
      <c r="O666" s="12">
        <v>7.59</v>
      </c>
      <c r="P666" s="81">
        <v>100</v>
      </c>
      <c r="Q666" s="81">
        <v>6800</v>
      </c>
      <c r="R666" s="80">
        <f t="shared" si="74"/>
        <v>51612</v>
      </c>
      <c r="S666" s="80">
        <v>24</v>
      </c>
      <c r="T666" s="81"/>
      <c r="U666" s="80">
        <f t="shared" si="75"/>
        <v>51612</v>
      </c>
      <c r="V666" s="81">
        <f t="shared" si="76"/>
        <v>51612</v>
      </c>
      <c r="W666" s="80">
        <f t="shared" si="77"/>
        <v>51612</v>
      </c>
      <c r="Y666" s="83">
        <f t="shared" si="78"/>
        <v>51612</v>
      </c>
      <c r="Z666" s="83"/>
    </row>
    <row r="667" spans="1:27" s="85" customFormat="1" x14ac:dyDescent="0.55000000000000004">
      <c r="A667" s="53"/>
      <c r="B667" s="23" t="s">
        <v>23</v>
      </c>
      <c r="C667" s="12">
        <v>15106</v>
      </c>
      <c r="D667" s="12">
        <v>1</v>
      </c>
      <c r="E667" s="12">
        <v>2</v>
      </c>
      <c r="F667" s="12">
        <v>56</v>
      </c>
      <c r="G667" s="12">
        <v>1</v>
      </c>
      <c r="H667" s="80">
        <f t="shared" si="72"/>
        <v>656</v>
      </c>
      <c r="I667" s="83">
        <v>100</v>
      </c>
      <c r="J667" s="81">
        <f t="shared" si="73"/>
        <v>65600</v>
      </c>
      <c r="L667" s="12"/>
      <c r="M667" s="12"/>
      <c r="N667" s="12"/>
      <c r="O667" s="12"/>
      <c r="R667" s="80">
        <f t="shared" si="74"/>
        <v>0</v>
      </c>
      <c r="S667" s="80"/>
      <c r="T667" s="81"/>
      <c r="U667" s="80">
        <f t="shared" si="75"/>
        <v>0</v>
      </c>
      <c r="V667" s="81">
        <f t="shared" si="76"/>
        <v>65600</v>
      </c>
      <c r="W667" s="80">
        <f t="shared" si="77"/>
        <v>0</v>
      </c>
      <c r="Y667" s="83">
        <f t="shared" si="78"/>
        <v>65600</v>
      </c>
      <c r="Z667" s="83"/>
    </row>
    <row r="668" spans="1:27" s="85" customFormat="1" x14ac:dyDescent="0.55000000000000004">
      <c r="A668" s="53"/>
      <c r="B668" s="23" t="s">
        <v>23</v>
      </c>
      <c r="C668" s="12">
        <v>15146</v>
      </c>
      <c r="D668" s="12">
        <v>3</v>
      </c>
      <c r="E668" s="12">
        <v>3</v>
      </c>
      <c r="F668" s="12">
        <v>41</v>
      </c>
      <c r="G668" s="12">
        <v>1</v>
      </c>
      <c r="H668" s="80">
        <f t="shared" si="72"/>
        <v>1541</v>
      </c>
      <c r="I668" s="83">
        <v>100</v>
      </c>
      <c r="J668" s="81">
        <f t="shared" si="73"/>
        <v>154100</v>
      </c>
      <c r="L668" s="12"/>
      <c r="M668" s="12"/>
      <c r="N668" s="12"/>
      <c r="O668" s="12"/>
      <c r="R668" s="80">
        <f t="shared" si="74"/>
        <v>0</v>
      </c>
      <c r="S668" s="80"/>
      <c r="T668" s="81"/>
      <c r="U668" s="80">
        <f t="shared" si="75"/>
        <v>0</v>
      </c>
      <c r="V668" s="81">
        <f t="shared" si="76"/>
        <v>154100</v>
      </c>
      <c r="W668" s="80">
        <f t="shared" si="77"/>
        <v>0</v>
      </c>
      <c r="Y668" s="83">
        <f t="shared" si="78"/>
        <v>154100</v>
      </c>
      <c r="Z668" s="83"/>
    </row>
    <row r="669" spans="1:27" s="87" customFormat="1" x14ac:dyDescent="0.55000000000000004">
      <c r="A669" s="54"/>
      <c r="B669" s="47"/>
      <c r="C669" s="48"/>
      <c r="D669" s="48"/>
      <c r="E669" s="48"/>
      <c r="F669" s="48"/>
      <c r="G669" s="48"/>
      <c r="H669" s="86"/>
      <c r="I669" s="48"/>
      <c r="J669" s="86"/>
      <c r="L669" s="48"/>
      <c r="M669" s="48"/>
      <c r="N669" s="48"/>
      <c r="O669" s="48"/>
      <c r="R669" s="86"/>
      <c r="S669" s="86"/>
      <c r="T669" s="86"/>
      <c r="U669" s="86"/>
      <c r="V669" s="86"/>
      <c r="W669" s="86"/>
      <c r="Y669" s="48"/>
      <c r="Z669" s="48"/>
    </row>
    <row r="670" spans="1:27" s="85" customFormat="1" x14ac:dyDescent="0.55000000000000004">
      <c r="A670" s="53">
        <v>156</v>
      </c>
      <c r="B670" s="23" t="s">
        <v>23</v>
      </c>
      <c r="C670" s="12">
        <v>16001</v>
      </c>
      <c r="D670" s="12">
        <v>2</v>
      </c>
      <c r="E670" s="12">
        <v>1</v>
      </c>
      <c r="F670" s="12">
        <v>88</v>
      </c>
      <c r="G670" s="12">
        <v>1</v>
      </c>
      <c r="H670" s="80">
        <f t="shared" si="72"/>
        <v>988</v>
      </c>
      <c r="I670" s="83">
        <v>100</v>
      </c>
      <c r="J670" s="81">
        <f t="shared" si="73"/>
        <v>98800</v>
      </c>
      <c r="L670" s="12"/>
      <c r="M670" s="12"/>
      <c r="N670" s="12"/>
      <c r="O670" s="12"/>
      <c r="R670" s="80">
        <f t="shared" si="74"/>
        <v>0</v>
      </c>
      <c r="S670" s="80"/>
      <c r="T670" s="81"/>
      <c r="U670" s="80">
        <f t="shared" si="75"/>
        <v>0</v>
      </c>
      <c r="V670" s="81">
        <f t="shared" si="76"/>
        <v>98800</v>
      </c>
      <c r="W670" s="80">
        <f t="shared" si="77"/>
        <v>0</v>
      </c>
      <c r="Y670" s="83">
        <f t="shared" si="78"/>
        <v>98800</v>
      </c>
      <c r="Z670" s="83"/>
    </row>
    <row r="671" spans="1:27" s="85" customFormat="1" x14ac:dyDescent="0.55000000000000004">
      <c r="A671" s="53"/>
      <c r="B671" s="23" t="s">
        <v>23</v>
      </c>
      <c r="C671" s="12">
        <v>15696</v>
      </c>
      <c r="D671" s="12">
        <v>1</v>
      </c>
      <c r="E671" s="12">
        <v>0</v>
      </c>
      <c r="F671" s="12">
        <v>62</v>
      </c>
      <c r="G671" s="12">
        <v>1</v>
      </c>
      <c r="H671" s="80">
        <f t="shared" si="72"/>
        <v>462</v>
      </c>
      <c r="I671" s="83">
        <v>100</v>
      </c>
      <c r="J671" s="81">
        <f t="shared" si="73"/>
        <v>46200</v>
      </c>
      <c r="L671" s="12"/>
      <c r="M671" s="12"/>
      <c r="N671" s="12"/>
      <c r="O671" s="12"/>
      <c r="R671" s="80">
        <f t="shared" si="74"/>
        <v>0</v>
      </c>
      <c r="S671" s="80"/>
      <c r="T671" s="81"/>
      <c r="U671" s="80">
        <f t="shared" si="75"/>
        <v>0</v>
      </c>
      <c r="V671" s="81">
        <f t="shared" si="76"/>
        <v>46200</v>
      </c>
      <c r="W671" s="80">
        <f t="shared" si="77"/>
        <v>0</v>
      </c>
      <c r="Y671" s="83">
        <f t="shared" si="78"/>
        <v>46200</v>
      </c>
      <c r="Z671" s="83"/>
    </row>
    <row r="672" spans="1:27" s="87" customFormat="1" x14ac:dyDescent="0.55000000000000004">
      <c r="A672" s="54"/>
      <c r="B672" s="47"/>
      <c r="C672" s="48"/>
      <c r="D672" s="48"/>
      <c r="E672" s="48"/>
      <c r="F672" s="48"/>
      <c r="G672" s="48"/>
      <c r="H672" s="86"/>
      <c r="I672" s="48"/>
      <c r="J672" s="86"/>
      <c r="L672" s="48"/>
      <c r="M672" s="48"/>
      <c r="N672" s="48"/>
      <c r="O672" s="48"/>
      <c r="R672" s="86"/>
      <c r="S672" s="86"/>
      <c r="T672" s="86"/>
      <c r="U672" s="86"/>
      <c r="V672" s="86"/>
      <c r="W672" s="86"/>
      <c r="Y672" s="48"/>
      <c r="Z672" s="48"/>
    </row>
    <row r="673" spans="1:26" s="85" customFormat="1" x14ac:dyDescent="0.55000000000000004">
      <c r="A673" s="53">
        <v>157</v>
      </c>
      <c r="B673" s="23" t="s">
        <v>23</v>
      </c>
      <c r="C673" s="12">
        <v>15990</v>
      </c>
      <c r="D673" s="12">
        <v>0</v>
      </c>
      <c r="E673" s="12">
        <v>3</v>
      </c>
      <c r="F673" s="12">
        <v>67</v>
      </c>
      <c r="G673" s="12">
        <v>1</v>
      </c>
      <c r="H673" s="80">
        <f t="shared" si="72"/>
        <v>367</v>
      </c>
      <c r="I673" s="83">
        <v>100</v>
      </c>
      <c r="J673" s="81">
        <f t="shared" si="73"/>
        <v>36700</v>
      </c>
      <c r="L673" s="12"/>
      <c r="M673" s="12"/>
      <c r="N673" s="12"/>
      <c r="O673" s="12"/>
      <c r="R673" s="80">
        <f t="shared" si="74"/>
        <v>0</v>
      </c>
      <c r="S673" s="80"/>
      <c r="T673" s="81"/>
      <c r="U673" s="80">
        <f t="shared" si="75"/>
        <v>0</v>
      </c>
      <c r="V673" s="81">
        <f t="shared" si="76"/>
        <v>36700</v>
      </c>
      <c r="W673" s="80">
        <f t="shared" si="77"/>
        <v>0</v>
      </c>
      <c r="Y673" s="83">
        <f t="shared" si="78"/>
        <v>36700</v>
      </c>
      <c r="Z673" s="83"/>
    </row>
    <row r="674" spans="1:26" s="85" customFormat="1" x14ac:dyDescent="0.55000000000000004">
      <c r="A674" s="53"/>
      <c r="B674" s="23" t="s">
        <v>23</v>
      </c>
      <c r="C674" s="12">
        <v>15369</v>
      </c>
      <c r="D674" s="12">
        <v>2</v>
      </c>
      <c r="E674" s="12">
        <v>2</v>
      </c>
      <c r="F674" s="12">
        <v>12</v>
      </c>
      <c r="G674" s="12">
        <v>1</v>
      </c>
      <c r="H674" s="80">
        <f t="shared" si="72"/>
        <v>1012</v>
      </c>
      <c r="I674" s="83">
        <v>100</v>
      </c>
      <c r="J674" s="81">
        <f t="shared" si="73"/>
        <v>101200</v>
      </c>
      <c r="L674" s="12"/>
      <c r="M674" s="12"/>
      <c r="N674" s="12"/>
      <c r="O674" s="12"/>
      <c r="R674" s="80">
        <f t="shared" si="74"/>
        <v>0</v>
      </c>
      <c r="S674" s="80"/>
      <c r="T674" s="81"/>
      <c r="U674" s="80">
        <f t="shared" si="75"/>
        <v>0</v>
      </c>
      <c r="V674" s="81">
        <f t="shared" si="76"/>
        <v>101200</v>
      </c>
      <c r="W674" s="80">
        <f t="shared" si="77"/>
        <v>0</v>
      </c>
      <c r="Y674" s="83">
        <f t="shared" si="78"/>
        <v>101200</v>
      </c>
      <c r="Z674" s="83"/>
    </row>
    <row r="675" spans="1:26" s="87" customFormat="1" x14ac:dyDescent="0.55000000000000004">
      <c r="A675" s="54"/>
      <c r="B675" s="47"/>
      <c r="C675" s="48"/>
      <c r="D675" s="48"/>
      <c r="E675" s="48"/>
      <c r="F675" s="48"/>
      <c r="G675" s="48"/>
      <c r="H675" s="86"/>
      <c r="I675" s="48"/>
      <c r="J675" s="86"/>
      <c r="L675" s="48"/>
      <c r="M675" s="48"/>
      <c r="N675" s="48"/>
      <c r="O675" s="48"/>
      <c r="R675" s="86"/>
      <c r="S675" s="86"/>
      <c r="T675" s="86"/>
      <c r="U675" s="86"/>
      <c r="V675" s="86"/>
      <c r="W675" s="86"/>
      <c r="Y675" s="48"/>
      <c r="Z675" s="48"/>
    </row>
    <row r="676" spans="1:26" s="85" customFormat="1" x14ac:dyDescent="0.55000000000000004">
      <c r="A676" s="53">
        <v>158</v>
      </c>
      <c r="B676" s="23" t="s">
        <v>23</v>
      </c>
      <c r="C676" s="12">
        <v>15190</v>
      </c>
      <c r="D676" s="12">
        <v>1</v>
      </c>
      <c r="E676" s="12">
        <v>1</v>
      </c>
      <c r="F676" s="12">
        <v>77</v>
      </c>
      <c r="G676" s="12">
        <v>1</v>
      </c>
      <c r="H676" s="80">
        <f t="shared" si="72"/>
        <v>577</v>
      </c>
      <c r="I676" s="83">
        <v>100</v>
      </c>
      <c r="J676" s="81">
        <f t="shared" si="73"/>
        <v>57700</v>
      </c>
      <c r="L676" s="12"/>
      <c r="M676" s="12"/>
      <c r="N676" s="12"/>
      <c r="O676" s="12"/>
      <c r="R676" s="80">
        <f t="shared" si="74"/>
        <v>0</v>
      </c>
      <c r="S676" s="80"/>
      <c r="T676" s="81"/>
      <c r="U676" s="80">
        <f t="shared" si="75"/>
        <v>0</v>
      </c>
      <c r="V676" s="81">
        <f t="shared" si="76"/>
        <v>57700</v>
      </c>
      <c r="W676" s="80">
        <f t="shared" si="77"/>
        <v>0</v>
      </c>
      <c r="Y676" s="83">
        <f t="shared" si="78"/>
        <v>57700</v>
      </c>
      <c r="Z676" s="83"/>
    </row>
    <row r="677" spans="1:26" s="87" customFormat="1" x14ac:dyDescent="0.55000000000000004">
      <c r="A677" s="54"/>
      <c r="B677" s="47"/>
      <c r="C677" s="48"/>
      <c r="D677" s="48"/>
      <c r="E677" s="48"/>
      <c r="F677" s="48"/>
      <c r="G677" s="48"/>
      <c r="H677" s="86"/>
      <c r="I677" s="48"/>
      <c r="J677" s="86"/>
      <c r="L677" s="48"/>
      <c r="M677" s="48"/>
      <c r="N677" s="48"/>
      <c r="O677" s="48"/>
      <c r="R677" s="86"/>
      <c r="S677" s="86"/>
      <c r="T677" s="86"/>
      <c r="U677" s="86"/>
      <c r="V677" s="86"/>
      <c r="W677" s="86"/>
      <c r="Y677" s="48"/>
      <c r="Z677" s="48"/>
    </row>
    <row r="678" spans="1:26" s="85" customFormat="1" x14ac:dyDescent="0.55000000000000004">
      <c r="A678" s="53">
        <v>159</v>
      </c>
      <c r="B678" s="23" t="s">
        <v>23</v>
      </c>
      <c r="C678" s="12">
        <v>14861</v>
      </c>
      <c r="D678" s="12">
        <v>0</v>
      </c>
      <c r="E678" s="12">
        <v>3</v>
      </c>
      <c r="F678" s="12">
        <v>78</v>
      </c>
      <c r="G678" s="12">
        <v>2</v>
      </c>
      <c r="H678" s="80">
        <f t="shared" si="72"/>
        <v>378</v>
      </c>
      <c r="I678" s="83">
        <v>150</v>
      </c>
      <c r="J678" s="81">
        <f t="shared" si="73"/>
        <v>56700</v>
      </c>
      <c r="L678" s="12" t="s">
        <v>160</v>
      </c>
      <c r="M678" s="12" t="s">
        <v>108</v>
      </c>
      <c r="N678" s="12">
        <v>2</v>
      </c>
      <c r="O678" s="12">
        <v>109</v>
      </c>
      <c r="P678" s="81">
        <v>100</v>
      </c>
      <c r="Q678" s="81">
        <v>6800</v>
      </c>
      <c r="R678" s="80">
        <f t="shared" si="74"/>
        <v>741200</v>
      </c>
      <c r="S678" s="80">
        <v>21</v>
      </c>
      <c r="T678" s="81"/>
      <c r="U678" s="80">
        <f t="shared" si="75"/>
        <v>741200</v>
      </c>
      <c r="V678" s="81">
        <f t="shared" si="76"/>
        <v>797900</v>
      </c>
      <c r="W678" s="80">
        <f t="shared" si="77"/>
        <v>797900</v>
      </c>
      <c r="Y678" s="83">
        <f t="shared" si="78"/>
        <v>797900</v>
      </c>
      <c r="Z678" s="83"/>
    </row>
    <row r="679" spans="1:26" s="85" customFormat="1" x14ac:dyDescent="0.55000000000000004">
      <c r="A679" s="53"/>
      <c r="B679" s="23"/>
      <c r="C679" s="12"/>
      <c r="D679" s="12"/>
      <c r="E679" s="12"/>
      <c r="F679" s="12"/>
      <c r="G679" s="12"/>
      <c r="H679" s="80">
        <f t="shared" si="72"/>
        <v>0</v>
      </c>
      <c r="I679" s="83"/>
      <c r="J679" s="81">
        <f t="shared" si="73"/>
        <v>0</v>
      </c>
      <c r="L679" s="12"/>
      <c r="M679" s="12" t="s">
        <v>108</v>
      </c>
      <c r="N679" s="12">
        <v>2</v>
      </c>
      <c r="O679" s="12">
        <v>90</v>
      </c>
      <c r="P679" s="81">
        <v>100</v>
      </c>
      <c r="Q679" s="81">
        <v>6800</v>
      </c>
      <c r="R679" s="80">
        <f t="shared" si="74"/>
        <v>612000</v>
      </c>
      <c r="S679" s="80">
        <v>21</v>
      </c>
      <c r="T679" s="81"/>
      <c r="U679" s="80">
        <f t="shared" si="75"/>
        <v>612000</v>
      </c>
      <c r="V679" s="81">
        <f t="shared" si="76"/>
        <v>612000</v>
      </c>
      <c r="W679" s="80">
        <f t="shared" si="77"/>
        <v>612000</v>
      </c>
      <c r="Y679" s="83">
        <f t="shared" si="78"/>
        <v>612000</v>
      </c>
      <c r="Z679" s="83"/>
    </row>
    <row r="680" spans="1:26" s="85" customFormat="1" x14ac:dyDescent="0.55000000000000004">
      <c r="A680" s="53"/>
      <c r="B680" s="23"/>
      <c r="C680" s="12"/>
      <c r="D680" s="12"/>
      <c r="E680" s="12"/>
      <c r="F680" s="12"/>
      <c r="G680" s="12"/>
      <c r="H680" s="80">
        <f t="shared" si="72"/>
        <v>0</v>
      </c>
      <c r="I680" s="83"/>
      <c r="J680" s="81">
        <f t="shared" si="73"/>
        <v>0</v>
      </c>
      <c r="L680" s="12" t="s">
        <v>160</v>
      </c>
      <c r="M680" s="12" t="s">
        <v>66</v>
      </c>
      <c r="N680" s="12">
        <v>2</v>
      </c>
      <c r="O680" s="12">
        <v>35.75</v>
      </c>
      <c r="P680" s="81">
        <v>100</v>
      </c>
      <c r="Q680" s="81">
        <v>6800</v>
      </c>
      <c r="R680" s="80">
        <f t="shared" si="74"/>
        <v>243100</v>
      </c>
      <c r="S680" s="80">
        <v>16</v>
      </c>
      <c r="T680" s="81"/>
      <c r="U680" s="80">
        <f t="shared" si="75"/>
        <v>243100</v>
      </c>
      <c r="V680" s="81">
        <f t="shared" si="76"/>
        <v>243100</v>
      </c>
      <c r="W680" s="80">
        <f t="shared" si="77"/>
        <v>243100</v>
      </c>
      <c r="Y680" s="83">
        <f t="shared" si="78"/>
        <v>243100</v>
      </c>
      <c r="Z680" s="83"/>
    </row>
    <row r="681" spans="1:26" s="85" customFormat="1" x14ac:dyDescent="0.55000000000000004">
      <c r="A681" s="53"/>
      <c r="B681" s="23" t="s">
        <v>23</v>
      </c>
      <c r="C681" s="12">
        <v>15857</v>
      </c>
      <c r="D681" s="12">
        <v>2</v>
      </c>
      <c r="E681" s="12">
        <v>0</v>
      </c>
      <c r="F681" s="12">
        <v>43</v>
      </c>
      <c r="G681" s="12">
        <v>1</v>
      </c>
      <c r="H681" s="80">
        <f t="shared" si="72"/>
        <v>843</v>
      </c>
      <c r="I681" s="83">
        <v>100</v>
      </c>
      <c r="J681" s="81">
        <f t="shared" si="73"/>
        <v>84300</v>
      </c>
      <c r="L681" s="12"/>
      <c r="M681" s="12"/>
      <c r="N681" s="12"/>
      <c r="O681" s="12"/>
      <c r="R681" s="80">
        <f t="shared" si="74"/>
        <v>0</v>
      </c>
      <c r="S681" s="80"/>
      <c r="T681" s="81"/>
      <c r="U681" s="80">
        <f t="shared" si="75"/>
        <v>0</v>
      </c>
      <c r="V681" s="81">
        <f t="shared" si="76"/>
        <v>84300</v>
      </c>
      <c r="W681" s="80">
        <f t="shared" si="77"/>
        <v>0</v>
      </c>
      <c r="Y681" s="83">
        <f t="shared" si="78"/>
        <v>84300</v>
      </c>
      <c r="Z681" s="83"/>
    </row>
    <row r="682" spans="1:26" s="87" customFormat="1" x14ac:dyDescent="0.55000000000000004">
      <c r="A682" s="54"/>
      <c r="B682" s="47"/>
      <c r="C682" s="48"/>
      <c r="D682" s="48"/>
      <c r="E682" s="48"/>
      <c r="F682" s="48"/>
      <c r="G682" s="48"/>
      <c r="H682" s="86"/>
      <c r="I682" s="48"/>
      <c r="J682" s="86"/>
      <c r="L682" s="48"/>
      <c r="M682" s="48"/>
      <c r="N682" s="48"/>
      <c r="O682" s="48"/>
      <c r="R682" s="86"/>
      <c r="S682" s="86"/>
      <c r="T682" s="86"/>
      <c r="U682" s="86"/>
      <c r="V682" s="86"/>
      <c r="W682" s="86"/>
      <c r="Y682" s="48"/>
      <c r="Z682" s="48"/>
    </row>
    <row r="683" spans="1:26" s="85" customFormat="1" x14ac:dyDescent="0.55000000000000004">
      <c r="A683" s="53">
        <v>160</v>
      </c>
      <c r="B683" s="23" t="s">
        <v>23</v>
      </c>
      <c r="C683" s="12">
        <v>15032</v>
      </c>
      <c r="D683" s="12">
        <v>0</v>
      </c>
      <c r="E683" s="12">
        <v>3</v>
      </c>
      <c r="F683" s="12">
        <v>31</v>
      </c>
      <c r="G683" s="12">
        <v>2</v>
      </c>
      <c r="H683" s="80">
        <f t="shared" si="72"/>
        <v>331</v>
      </c>
      <c r="I683" s="83">
        <v>150</v>
      </c>
      <c r="J683" s="81">
        <f t="shared" si="73"/>
        <v>49650</v>
      </c>
      <c r="L683" s="12" t="s">
        <v>160</v>
      </c>
      <c r="M683" s="12" t="s">
        <v>66</v>
      </c>
      <c r="N683" s="12">
        <v>2</v>
      </c>
      <c r="O683" s="12">
        <v>192.5</v>
      </c>
      <c r="P683" s="81">
        <v>100</v>
      </c>
      <c r="Q683" s="81">
        <v>6800</v>
      </c>
      <c r="R683" s="80">
        <f t="shared" si="74"/>
        <v>1309000</v>
      </c>
      <c r="S683" s="80">
        <v>31</v>
      </c>
      <c r="T683" s="81"/>
      <c r="U683" s="80">
        <f t="shared" si="75"/>
        <v>1309000</v>
      </c>
      <c r="V683" s="81">
        <f t="shared" si="76"/>
        <v>1358650</v>
      </c>
      <c r="W683" s="80">
        <f t="shared" si="77"/>
        <v>1358650</v>
      </c>
      <c r="Y683" s="83">
        <f t="shared" si="78"/>
        <v>1358650</v>
      </c>
      <c r="Z683" s="83"/>
    </row>
    <row r="684" spans="1:26" s="85" customFormat="1" x14ac:dyDescent="0.55000000000000004">
      <c r="A684" s="53"/>
      <c r="B684" s="23"/>
      <c r="C684" s="12"/>
      <c r="D684" s="12"/>
      <c r="E684" s="12"/>
      <c r="F684" s="12"/>
      <c r="G684" s="12"/>
      <c r="H684" s="80">
        <f t="shared" si="72"/>
        <v>0</v>
      </c>
      <c r="I684" s="83"/>
      <c r="J684" s="81">
        <f t="shared" si="73"/>
        <v>0</v>
      </c>
      <c r="L684" s="12"/>
      <c r="M684" s="12" t="s">
        <v>161</v>
      </c>
      <c r="N684" s="12">
        <v>2</v>
      </c>
      <c r="O684" s="12">
        <v>10</v>
      </c>
      <c r="P684" s="81">
        <v>100</v>
      </c>
      <c r="Q684" s="81">
        <v>6800</v>
      </c>
      <c r="R684" s="80">
        <f t="shared" si="74"/>
        <v>68000</v>
      </c>
      <c r="S684" s="80">
        <v>31</v>
      </c>
      <c r="T684" s="81"/>
      <c r="U684" s="80">
        <f t="shared" si="75"/>
        <v>68000</v>
      </c>
      <c r="V684" s="81">
        <f t="shared" si="76"/>
        <v>68000</v>
      </c>
      <c r="W684" s="80">
        <f t="shared" si="77"/>
        <v>68000</v>
      </c>
      <c r="Y684" s="83">
        <f t="shared" si="78"/>
        <v>68000</v>
      </c>
      <c r="Z684" s="83"/>
    </row>
    <row r="685" spans="1:26" s="85" customFormat="1" x14ac:dyDescent="0.55000000000000004">
      <c r="A685" s="53"/>
      <c r="B685" s="23" t="s">
        <v>23</v>
      </c>
      <c r="C685" s="12">
        <v>15810</v>
      </c>
      <c r="D685" s="12">
        <v>2</v>
      </c>
      <c r="E685" s="12">
        <v>2</v>
      </c>
      <c r="F685" s="12">
        <v>3</v>
      </c>
      <c r="G685" s="12">
        <v>1</v>
      </c>
      <c r="H685" s="80">
        <f t="shared" si="72"/>
        <v>1003</v>
      </c>
      <c r="I685" s="83">
        <v>100</v>
      </c>
      <c r="J685" s="81">
        <f t="shared" si="73"/>
        <v>100300</v>
      </c>
      <c r="L685" s="12"/>
      <c r="M685" s="12"/>
      <c r="N685" s="12"/>
      <c r="O685" s="12"/>
      <c r="R685" s="80">
        <f t="shared" si="74"/>
        <v>0</v>
      </c>
      <c r="S685" s="80"/>
      <c r="T685" s="81"/>
      <c r="U685" s="80">
        <f t="shared" si="75"/>
        <v>0</v>
      </c>
      <c r="V685" s="81">
        <f t="shared" si="76"/>
        <v>100300</v>
      </c>
      <c r="W685" s="80">
        <f t="shared" si="77"/>
        <v>0</v>
      </c>
      <c r="Y685" s="83">
        <f t="shared" si="78"/>
        <v>100300</v>
      </c>
      <c r="Z685" s="83"/>
    </row>
    <row r="686" spans="1:26" s="85" customFormat="1" x14ac:dyDescent="0.55000000000000004">
      <c r="A686" s="53"/>
      <c r="B686" s="23" t="s">
        <v>23</v>
      </c>
      <c r="C686" s="12">
        <v>15966</v>
      </c>
      <c r="D686" s="12">
        <v>2</v>
      </c>
      <c r="E686" s="12">
        <v>1</v>
      </c>
      <c r="F686" s="12">
        <v>82</v>
      </c>
      <c r="G686" s="12">
        <v>1</v>
      </c>
      <c r="H686" s="80">
        <f t="shared" si="72"/>
        <v>982</v>
      </c>
      <c r="I686" s="83">
        <v>100</v>
      </c>
      <c r="J686" s="81">
        <f t="shared" si="73"/>
        <v>98200</v>
      </c>
      <c r="L686" s="12"/>
      <c r="M686" s="12"/>
      <c r="N686" s="12"/>
      <c r="O686" s="12"/>
      <c r="R686" s="80">
        <f t="shared" si="74"/>
        <v>0</v>
      </c>
      <c r="S686" s="80"/>
      <c r="T686" s="81"/>
      <c r="U686" s="80">
        <f t="shared" si="75"/>
        <v>0</v>
      </c>
      <c r="V686" s="81">
        <f t="shared" si="76"/>
        <v>98200</v>
      </c>
      <c r="W686" s="80">
        <f t="shared" si="77"/>
        <v>0</v>
      </c>
      <c r="Y686" s="83">
        <f t="shared" si="78"/>
        <v>98200</v>
      </c>
      <c r="Z686" s="83"/>
    </row>
    <row r="687" spans="1:26" s="87" customFormat="1" x14ac:dyDescent="0.55000000000000004">
      <c r="A687" s="54"/>
      <c r="B687" s="47"/>
      <c r="C687" s="48"/>
      <c r="D687" s="48"/>
      <c r="E687" s="48"/>
      <c r="F687" s="48"/>
      <c r="G687" s="48"/>
      <c r="H687" s="86"/>
      <c r="I687" s="48"/>
      <c r="J687" s="86"/>
      <c r="L687" s="48"/>
      <c r="M687" s="48"/>
      <c r="N687" s="48"/>
      <c r="O687" s="48"/>
      <c r="R687" s="86"/>
      <c r="S687" s="86"/>
      <c r="T687" s="86"/>
      <c r="U687" s="86"/>
      <c r="V687" s="86"/>
      <c r="W687" s="86"/>
      <c r="Y687" s="48"/>
      <c r="Z687" s="48"/>
    </row>
    <row r="688" spans="1:26" s="85" customFormat="1" x14ac:dyDescent="0.55000000000000004">
      <c r="A688" s="53">
        <v>161</v>
      </c>
      <c r="B688" s="23" t="s">
        <v>23</v>
      </c>
      <c r="C688" s="12">
        <v>15570</v>
      </c>
      <c r="D688" s="12">
        <v>0</v>
      </c>
      <c r="E688" s="12">
        <v>1</v>
      </c>
      <c r="F688" s="12">
        <v>30</v>
      </c>
      <c r="G688" s="12">
        <v>2</v>
      </c>
      <c r="H688" s="80">
        <f t="shared" si="72"/>
        <v>130</v>
      </c>
      <c r="I688" s="83">
        <v>150</v>
      </c>
      <c r="J688" s="81">
        <f t="shared" si="73"/>
        <v>19500</v>
      </c>
      <c r="L688" s="12" t="s">
        <v>508</v>
      </c>
      <c r="M688" s="12" t="s">
        <v>509</v>
      </c>
      <c r="N688" s="12">
        <v>2</v>
      </c>
      <c r="O688" s="12">
        <v>108</v>
      </c>
      <c r="P688" s="81">
        <v>100</v>
      </c>
      <c r="Q688" s="81">
        <v>6800</v>
      </c>
      <c r="R688" s="80">
        <f t="shared" si="74"/>
        <v>734400</v>
      </c>
      <c r="S688" s="80">
        <v>40</v>
      </c>
      <c r="T688" s="81"/>
      <c r="U688" s="80">
        <f t="shared" si="75"/>
        <v>734400</v>
      </c>
      <c r="V688" s="81">
        <f t="shared" si="76"/>
        <v>753900</v>
      </c>
      <c r="W688" s="80">
        <f t="shared" si="77"/>
        <v>753900</v>
      </c>
      <c r="Y688" s="83">
        <f t="shared" si="78"/>
        <v>753900</v>
      </c>
      <c r="Z688" s="83"/>
    </row>
    <row r="689" spans="1:26" s="85" customFormat="1" x14ac:dyDescent="0.55000000000000004">
      <c r="A689" s="53"/>
      <c r="B689" s="23" t="s">
        <v>23</v>
      </c>
      <c r="C689" s="12">
        <v>15867</v>
      </c>
      <c r="D689" s="12">
        <v>6</v>
      </c>
      <c r="E689" s="12">
        <v>1</v>
      </c>
      <c r="F689" s="12">
        <v>72</v>
      </c>
      <c r="G689" s="12">
        <v>1</v>
      </c>
      <c r="H689" s="80">
        <f t="shared" si="72"/>
        <v>2572</v>
      </c>
      <c r="I689" s="83">
        <v>130</v>
      </c>
      <c r="J689" s="81">
        <f t="shared" si="73"/>
        <v>334360</v>
      </c>
      <c r="L689" s="12"/>
      <c r="M689" s="12"/>
      <c r="N689" s="12"/>
      <c r="O689" s="12"/>
      <c r="R689" s="80">
        <f t="shared" si="74"/>
        <v>0</v>
      </c>
      <c r="S689" s="80"/>
      <c r="T689" s="81"/>
      <c r="U689" s="80">
        <f t="shared" si="75"/>
        <v>0</v>
      </c>
      <c r="V689" s="81">
        <f t="shared" si="76"/>
        <v>334360</v>
      </c>
      <c r="W689" s="80">
        <f t="shared" si="77"/>
        <v>0</v>
      </c>
      <c r="Y689" s="83">
        <f t="shared" si="78"/>
        <v>334360</v>
      </c>
      <c r="Z689" s="83"/>
    </row>
    <row r="690" spans="1:26" s="85" customFormat="1" x14ac:dyDescent="0.55000000000000004">
      <c r="A690" s="53"/>
      <c r="B690" s="23" t="s">
        <v>23</v>
      </c>
      <c r="C690" s="12">
        <v>16019</v>
      </c>
      <c r="D690" s="12">
        <v>2</v>
      </c>
      <c r="E690" s="12">
        <v>3</v>
      </c>
      <c r="F690" s="12">
        <v>24</v>
      </c>
      <c r="G690" s="12">
        <v>1</v>
      </c>
      <c r="H690" s="80">
        <f t="shared" si="72"/>
        <v>1124</v>
      </c>
      <c r="I690" s="83">
        <v>100</v>
      </c>
      <c r="J690" s="81">
        <f t="shared" si="73"/>
        <v>112400</v>
      </c>
      <c r="L690" s="12"/>
      <c r="M690" s="12"/>
      <c r="N690" s="12"/>
      <c r="O690" s="12"/>
      <c r="R690" s="80">
        <f t="shared" si="74"/>
        <v>0</v>
      </c>
      <c r="S690" s="80"/>
      <c r="T690" s="81"/>
      <c r="U690" s="80">
        <f t="shared" si="75"/>
        <v>0</v>
      </c>
      <c r="V690" s="81">
        <f t="shared" si="76"/>
        <v>112400</v>
      </c>
      <c r="W690" s="80">
        <f t="shared" si="77"/>
        <v>0</v>
      </c>
      <c r="Y690" s="83">
        <f t="shared" si="78"/>
        <v>112400</v>
      </c>
      <c r="Z690" s="83"/>
    </row>
    <row r="691" spans="1:26" s="85" customFormat="1" x14ac:dyDescent="0.55000000000000004">
      <c r="A691" s="53"/>
      <c r="B691" s="23" t="s">
        <v>23</v>
      </c>
      <c r="C691" s="12">
        <v>15848</v>
      </c>
      <c r="D691" s="12">
        <v>0</v>
      </c>
      <c r="E691" s="12">
        <v>3</v>
      </c>
      <c r="F691" s="12">
        <v>74</v>
      </c>
      <c r="G691" s="12">
        <v>1</v>
      </c>
      <c r="H691" s="80">
        <f t="shared" si="72"/>
        <v>374</v>
      </c>
      <c r="I691" s="83">
        <v>100</v>
      </c>
      <c r="J691" s="81">
        <f t="shared" si="73"/>
        <v>37400</v>
      </c>
      <c r="L691" s="12"/>
      <c r="M691" s="12"/>
      <c r="N691" s="12"/>
      <c r="O691" s="12"/>
      <c r="R691" s="80">
        <f t="shared" si="74"/>
        <v>0</v>
      </c>
      <c r="S691" s="80"/>
      <c r="T691" s="81"/>
      <c r="U691" s="80">
        <f t="shared" si="75"/>
        <v>0</v>
      </c>
      <c r="V691" s="81">
        <f t="shared" si="76"/>
        <v>37400</v>
      </c>
      <c r="W691" s="80">
        <f t="shared" si="77"/>
        <v>0</v>
      </c>
      <c r="Y691" s="83">
        <f t="shared" si="78"/>
        <v>37400</v>
      </c>
      <c r="Z691" s="83"/>
    </row>
    <row r="692" spans="1:26" s="85" customFormat="1" x14ac:dyDescent="0.55000000000000004">
      <c r="A692" s="53"/>
      <c r="B692" s="23" t="s">
        <v>23</v>
      </c>
      <c r="C692" s="12">
        <v>15808</v>
      </c>
      <c r="D692" s="12">
        <v>5</v>
      </c>
      <c r="E692" s="12">
        <v>2</v>
      </c>
      <c r="F692" s="12">
        <v>25</v>
      </c>
      <c r="G692" s="12">
        <v>1</v>
      </c>
      <c r="H692" s="80">
        <f t="shared" si="72"/>
        <v>2225</v>
      </c>
      <c r="I692" s="83">
        <v>130</v>
      </c>
      <c r="J692" s="81">
        <f t="shared" si="73"/>
        <v>289250</v>
      </c>
      <c r="L692" s="12"/>
      <c r="M692" s="12"/>
      <c r="N692" s="12"/>
      <c r="O692" s="12"/>
      <c r="R692" s="80">
        <f t="shared" si="74"/>
        <v>0</v>
      </c>
      <c r="S692" s="80"/>
      <c r="T692" s="81"/>
      <c r="U692" s="80">
        <f t="shared" si="75"/>
        <v>0</v>
      </c>
      <c r="V692" s="81">
        <f t="shared" si="76"/>
        <v>289250</v>
      </c>
      <c r="W692" s="80">
        <f t="shared" si="77"/>
        <v>0</v>
      </c>
      <c r="Y692" s="83">
        <f t="shared" si="78"/>
        <v>289250</v>
      </c>
      <c r="Z692" s="83"/>
    </row>
    <row r="693" spans="1:26" s="87" customFormat="1" x14ac:dyDescent="0.55000000000000004">
      <c r="A693" s="54"/>
      <c r="B693" s="47"/>
      <c r="C693" s="48"/>
      <c r="D693" s="48"/>
      <c r="E693" s="48"/>
      <c r="F693" s="48"/>
      <c r="G693" s="48"/>
      <c r="H693" s="86"/>
      <c r="I693" s="48"/>
      <c r="J693" s="86"/>
      <c r="L693" s="48"/>
      <c r="M693" s="48"/>
      <c r="N693" s="48"/>
      <c r="O693" s="48"/>
      <c r="R693" s="86"/>
      <c r="S693" s="86"/>
      <c r="T693" s="86"/>
      <c r="U693" s="86"/>
      <c r="V693" s="86"/>
      <c r="W693" s="86"/>
      <c r="Y693" s="48"/>
      <c r="Z693" s="48"/>
    </row>
    <row r="694" spans="1:26" s="85" customFormat="1" x14ac:dyDescent="0.55000000000000004">
      <c r="A694" s="53">
        <v>162</v>
      </c>
      <c r="B694" s="23" t="s">
        <v>23</v>
      </c>
      <c r="C694" s="12">
        <v>15575</v>
      </c>
      <c r="D694" s="12">
        <v>0</v>
      </c>
      <c r="E694" s="12">
        <v>3</v>
      </c>
      <c r="F694" s="12">
        <v>25</v>
      </c>
      <c r="G694" s="12">
        <v>2</v>
      </c>
      <c r="H694" s="80">
        <f t="shared" si="72"/>
        <v>325</v>
      </c>
      <c r="I694" s="83">
        <v>130</v>
      </c>
      <c r="J694" s="81">
        <f t="shared" si="73"/>
        <v>42250</v>
      </c>
      <c r="L694" s="12" t="s">
        <v>160</v>
      </c>
      <c r="M694" s="12" t="s">
        <v>66</v>
      </c>
      <c r="N694" s="12">
        <v>2</v>
      </c>
      <c r="O694" s="12">
        <v>156</v>
      </c>
      <c r="P694" s="81">
        <v>100</v>
      </c>
      <c r="Q694" s="81">
        <v>6800</v>
      </c>
      <c r="R694" s="80">
        <f t="shared" si="74"/>
        <v>1060800</v>
      </c>
      <c r="S694" s="80">
        <v>36</v>
      </c>
      <c r="T694" s="81"/>
      <c r="U694" s="80">
        <f t="shared" si="75"/>
        <v>1060800</v>
      </c>
      <c r="V694" s="81">
        <f t="shared" si="76"/>
        <v>1103050</v>
      </c>
      <c r="W694" s="80">
        <f t="shared" si="77"/>
        <v>1103050</v>
      </c>
      <c r="Y694" s="83">
        <f t="shared" si="78"/>
        <v>1103050</v>
      </c>
      <c r="Z694" s="83"/>
    </row>
    <row r="695" spans="1:26" s="85" customFormat="1" x14ac:dyDescent="0.55000000000000004">
      <c r="A695" s="53"/>
      <c r="B695" s="23"/>
      <c r="C695" s="12"/>
      <c r="D695" s="12"/>
      <c r="E695" s="12"/>
      <c r="F695" s="12"/>
      <c r="G695" s="12"/>
      <c r="H695" s="80">
        <f t="shared" si="72"/>
        <v>0</v>
      </c>
      <c r="I695" s="83"/>
      <c r="J695" s="81">
        <f t="shared" si="73"/>
        <v>0</v>
      </c>
      <c r="L695" s="12"/>
      <c r="M695" s="12" t="s">
        <v>161</v>
      </c>
      <c r="N695" s="12">
        <v>2</v>
      </c>
      <c r="O695" s="12">
        <v>6</v>
      </c>
      <c r="P695" s="81">
        <v>100</v>
      </c>
      <c r="Q695" s="81">
        <v>6800</v>
      </c>
      <c r="R695" s="80">
        <f t="shared" si="74"/>
        <v>40800</v>
      </c>
      <c r="S695" s="80">
        <v>36</v>
      </c>
      <c r="T695" s="81"/>
      <c r="U695" s="80">
        <f t="shared" si="75"/>
        <v>40800</v>
      </c>
      <c r="V695" s="81">
        <f t="shared" si="76"/>
        <v>40800</v>
      </c>
      <c r="W695" s="80">
        <f t="shared" si="77"/>
        <v>40800</v>
      </c>
      <c r="Y695" s="83">
        <f t="shared" si="78"/>
        <v>40800</v>
      </c>
      <c r="Z695" s="83"/>
    </row>
    <row r="696" spans="1:26" s="85" customFormat="1" x14ac:dyDescent="0.55000000000000004">
      <c r="A696" s="53"/>
      <c r="B696" s="23" t="s">
        <v>23</v>
      </c>
      <c r="C696" s="12">
        <v>15726</v>
      </c>
      <c r="D696" s="12">
        <v>3</v>
      </c>
      <c r="E696" s="12">
        <v>0</v>
      </c>
      <c r="F696" s="12">
        <v>5</v>
      </c>
      <c r="G696" s="12">
        <v>1</v>
      </c>
      <c r="H696" s="80">
        <f t="shared" si="72"/>
        <v>1205</v>
      </c>
      <c r="I696" s="83">
        <v>100</v>
      </c>
      <c r="J696" s="81">
        <f t="shared" si="73"/>
        <v>120500</v>
      </c>
      <c r="L696" s="12"/>
      <c r="M696" s="12"/>
      <c r="N696" s="12"/>
      <c r="O696" s="12"/>
      <c r="R696" s="80">
        <f t="shared" si="74"/>
        <v>0</v>
      </c>
      <c r="S696" s="80"/>
      <c r="T696" s="81"/>
      <c r="U696" s="80">
        <f t="shared" si="75"/>
        <v>0</v>
      </c>
      <c r="V696" s="81">
        <f t="shared" si="76"/>
        <v>120500</v>
      </c>
      <c r="W696" s="80">
        <f t="shared" si="77"/>
        <v>0</v>
      </c>
      <c r="Y696" s="83">
        <f t="shared" si="78"/>
        <v>120500</v>
      </c>
      <c r="Z696" s="83"/>
    </row>
    <row r="697" spans="1:26" s="87" customFormat="1" x14ac:dyDescent="0.55000000000000004">
      <c r="A697" s="54"/>
      <c r="B697" s="47"/>
      <c r="C697" s="48"/>
      <c r="D697" s="48"/>
      <c r="E697" s="48"/>
      <c r="F697" s="48"/>
      <c r="G697" s="48"/>
      <c r="H697" s="86"/>
      <c r="I697" s="48"/>
      <c r="J697" s="86"/>
      <c r="L697" s="48"/>
      <c r="M697" s="48"/>
      <c r="N697" s="48"/>
      <c r="O697" s="48"/>
      <c r="R697" s="86"/>
      <c r="S697" s="86"/>
      <c r="T697" s="86"/>
      <c r="U697" s="86"/>
      <c r="V697" s="86"/>
      <c r="W697" s="86"/>
      <c r="Y697" s="48"/>
      <c r="Z697" s="48"/>
    </row>
    <row r="698" spans="1:26" s="85" customFormat="1" x14ac:dyDescent="0.55000000000000004">
      <c r="A698" s="53">
        <v>163</v>
      </c>
      <c r="B698" s="23" t="s">
        <v>23</v>
      </c>
      <c r="C698" s="12">
        <v>14898</v>
      </c>
      <c r="D698" s="12">
        <v>0</v>
      </c>
      <c r="E698" s="12">
        <v>2</v>
      </c>
      <c r="F698" s="12">
        <v>97</v>
      </c>
      <c r="G698" s="12">
        <v>2</v>
      </c>
      <c r="H698" s="80">
        <f t="shared" si="72"/>
        <v>297</v>
      </c>
      <c r="I698" s="83">
        <v>150</v>
      </c>
      <c r="J698" s="81">
        <f t="shared" si="73"/>
        <v>44550</v>
      </c>
      <c r="L698" s="12" t="s">
        <v>160</v>
      </c>
      <c r="M698" s="12" t="s">
        <v>66</v>
      </c>
      <c r="N698" s="12">
        <v>2</v>
      </c>
      <c r="O698" s="12">
        <v>80.75</v>
      </c>
      <c r="P698" s="81">
        <v>100</v>
      </c>
      <c r="Q698" s="81">
        <v>6800</v>
      </c>
      <c r="R698" s="80">
        <f t="shared" si="74"/>
        <v>549100</v>
      </c>
      <c r="S698" s="80">
        <v>21</v>
      </c>
      <c r="T698" s="81"/>
      <c r="U698" s="80">
        <f t="shared" si="75"/>
        <v>549100</v>
      </c>
      <c r="V698" s="81">
        <f t="shared" si="76"/>
        <v>593650</v>
      </c>
      <c r="W698" s="80">
        <f t="shared" si="77"/>
        <v>593650</v>
      </c>
      <c r="Y698" s="83">
        <f t="shared" si="78"/>
        <v>593650</v>
      </c>
      <c r="Z698" s="83"/>
    </row>
    <row r="699" spans="1:26" s="85" customFormat="1" x14ac:dyDescent="0.55000000000000004">
      <c r="A699" s="53"/>
      <c r="B699" s="23"/>
      <c r="C699" s="12"/>
      <c r="D699" s="12"/>
      <c r="E699" s="12"/>
      <c r="F699" s="12"/>
      <c r="G699" s="12"/>
      <c r="H699" s="80">
        <f t="shared" si="72"/>
        <v>0</v>
      </c>
      <c r="I699" s="83"/>
      <c r="J699" s="81">
        <f t="shared" si="73"/>
        <v>0</v>
      </c>
      <c r="L699" s="12" t="s">
        <v>160</v>
      </c>
      <c r="M699" s="12" t="s">
        <v>60</v>
      </c>
      <c r="N699" s="12">
        <v>2</v>
      </c>
      <c r="O699" s="12">
        <v>114.3</v>
      </c>
      <c r="P699" s="81">
        <v>100</v>
      </c>
      <c r="Q699" s="81">
        <v>6800</v>
      </c>
      <c r="R699" s="80">
        <f t="shared" si="74"/>
        <v>777240</v>
      </c>
      <c r="S699" s="80">
        <v>2</v>
      </c>
      <c r="T699" s="81"/>
      <c r="U699" s="80">
        <f t="shared" si="75"/>
        <v>777240</v>
      </c>
      <c r="V699" s="81">
        <f t="shared" si="76"/>
        <v>777240</v>
      </c>
      <c r="W699" s="80">
        <f t="shared" si="77"/>
        <v>777240</v>
      </c>
      <c r="Y699" s="83">
        <f t="shared" si="78"/>
        <v>777240</v>
      </c>
      <c r="Z699" s="83"/>
    </row>
    <row r="700" spans="1:26" s="87" customFormat="1" x14ac:dyDescent="0.55000000000000004">
      <c r="A700" s="54"/>
      <c r="B700" s="47"/>
      <c r="C700" s="48"/>
      <c r="D700" s="48"/>
      <c r="E700" s="48"/>
      <c r="F700" s="48"/>
      <c r="G700" s="48"/>
      <c r="H700" s="86"/>
      <c r="I700" s="48"/>
      <c r="J700" s="86"/>
      <c r="L700" s="48"/>
      <c r="M700" s="48"/>
      <c r="N700" s="48"/>
      <c r="O700" s="48"/>
      <c r="R700" s="86"/>
      <c r="S700" s="86"/>
      <c r="T700" s="86"/>
      <c r="U700" s="86"/>
      <c r="V700" s="86"/>
      <c r="W700" s="86"/>
      <c r="Y700" s="48"/>
      <c r="Z700" s="48"/>
    </row>
    <row r="701" spans="1:26" s="85" customFormat="1" x14ac:dyDescent="0.55000000000000004">
      <c r="A701" s="53">
        <v>164</v>
      </c>
      <c r="B701" s="23" t="s">
        <v>23</v>
      </c>
      <c r="C701" s="12">
        <v>14909</v>
      </c>
      <c r="D701" s="12">
        <v>0</v>
      </c>
      <c r="E701" s="12">
        <v>2</v>
      </c>
      <c r="F701" s="12">
        <v>84</v>
      </c>
      <c r="G701" s="12">
        <v>2</v>
      </c>
      <c r="H701" s="80">
        <f t="shared" si="72"/>
        <v>284</v>
      </c>
      <c r="I701" s="83">
        <v>130</v>
      </c>
      <c r="J701" s="81">
        <f t="shared" si="73"/>
        <v>36920</v>
      </c>
      <c r="L701" s="12" t="s">
        <v>160</v>
      </c>
      <c r="M701" s="12" t="s">
        <v>66</v>
      </c>
      <c r="N701" s="12">
        <v>2</v>
      </c>
      <c r="O701" s="12">
        <v>63</v>
      </c>
      <c r="P701" s="81">
        <v>100</v>
      </c>
      <c r="Q701" s="81">
        <v>6800</v>
      </c>
      <c r="R701" s="80">
        <f t="shared" si="74"/>
        <v>428400</v>
      </c>
      <c r="S701" s="80">
        <v>31</v>
      </c>
      <c r="T701" s="81"/>
      <c r="U701" s="80">
        <f t="shared" si="75"/>
        <v>428400</v>
      </c>
      <c r="V701" s="81">
        <f t="shared" si="76"/>
        <v>465320</v>
      </c>
      <c r="W701" s="80">
        <f t="shared" si="77"/>
        <v>465320</v>
      </c>
      <c r="Y701" s="83">
        <f t="shared" si="78"/>
        <v>465320</v>
      </c>
      <c r="Z701" s="83"/>
    </row>
    <row r="702" spans="1:26" s="85" customFormat="1" x14ac:dyDescent="0.55000000000000004">
      <c r="A702" s="53"/>
      <c r="B702" s="23"/>
      <c r="C702" s="12"/>
      <c r="D702" s="12"/>
      <c r="E702" s="12"/>
      <c r="F702" s="12"/>
      <c r="G702" s="12"/>
      <c r="H702" s="80">
        <f t="shared" si="72"/>
        <v>0</v>
      </c>
      <c r="I702" s="83"/>
      <c r="J702" s="81">
        <f t="shared" si="73"/>
        <v>0</v>
      </c>
      <c r="L702" s="12"/>
      <c r="M702" s="12" t="s">
        <v>161</v>
      </c>
      <c r="N702" s="12">
        <v>2</v>
      </c>
      <c r="O702" s="12">
        <v>5</v>
      </c>
      <c r="P702" s="81">
        <v>100</v>
      </c>
      <c r="Q702" s="81">
        <v>6800</v>
      </c>
      <c r="R702" s="80">
        <f t="shared" si="74"/>
        <v>34000</v>
      </c>
      <c r="S702" s="80">
        <v>31</v>
      </c>
      <c r="T702" s="81"/>
      <c r="U702" s="80">
        <f t="shared" si="75"/>
        <v>34000</v>
      </c>
      <c r="V702" s="81">
        <f t="shared" si="76"/>
        <v>34000</v>
      </c>
      <c r="W702" s="80">
        <f t="shared" si="77"/>
        <v>34000</v>
      </c>
      <c r="Y702" s="83">
        <f t="shared" si="78"/>
        <v>34000</v>
      </c>
      <c r="Z702" s="83"/>
    </row>
    <row r="703" spans="1:26" s="85" customFormat="1" x14ac:dyDescent="0.55000000000000004">
      <c r="A703" s="53"/>
      <c r="B703" s="23" t="s">
        <v>23</v>
      </c>
      <c r="C703" s="12">
        <v>15893</v>
      </c>
      <c r="D703" s="12">
        <v>3</v>
      </c>
      <c r="E703" s="12">
        <v>1</v>
      </c>
      <c r="F703" s="12">
        <v>83</v>
      </c>
      <c r="G703" s="12">
        <v>1</v>
      </c>
      <c r="H703" s="80">
        <f t="shared" si="72"/>
        <v>1383</v>
      </c>
      <c r="I703" s="83">
        <v>100</v>
      </c>
      <c r="J703" s="81">
        <f t="shared" si="73"/>
        <v>138300</v>
      </c>
      <c r="L703" s="12"/>
      <c r="M703" s="12"/>
      <c r="N703" s="12"/>
      <c r="O703" s="12"/>
      <c r="R703" s="80">
        <f t="shared" si="74"/>
        <v>0</v>
      </c>
      <c r="S703" s="80"/>
      <c r="T703" s="81"/>
      <c r="U703" s="80">
        <f t="shared" si="75"/>
        <v>0</v>
      </c>
      <c r="V703" s="81">
        <f t="shared" si="76"/>
        <v>138300</v>
      </c>
      <c r="W703" s="80">
        <f t="shared" si="77"/>
        <v>0</v>
      </c>
      <c r="Y703" s="83">
        <f t="shared" si="78"/>
        <v>138300</v>
      </c>
      <c r="Z703" s="83"/>
    </row>
    <row r="704" spans="1:26" s="87" customFormat="1" x14ac:dyDescent="0.55000000000000004">
      <c r="A704" s="54"/>
      <c r="B704" s="47"/>
      <c r="C704" s="48"/>
      <c r="D704" s="48"/>
      <c r="E704" s="48"/>
      <c r="F704" s="48"/>
      <c r="G704" s="48"/>
      <c r="H704" s="86"/>
      <c r="I704" s="48"/>
      <c r="J704" s="86"/>
      <c r="L704" s="48"/>
      <c r="M704" s="48"/>
      <c r="N704" s="48"/>
      <c r="O704" s="48"/>
      <c r="R704" s="86"/>
      <c r="S704" s="86"/>
      <c r="T704" s="86"/>
      <c r="U704" s="86"/>
      <c r="V704" s="86"/>
      <c r="W704" s="86"/>
      <c r="Y704" s="48"/>
      <c r="Z704" s="48"/>
    </row>
    <row r="705" spans="1:27" s="85" customFormat="1" x14ac:dyDescent="0.55000000000000004">
      <c r="A705" s="53">
        <v>165</v>
      </c>
      <c r="B705" s="23" t="s">
        <v>23</v>
      </c>
      <c r="C705" s="12">
        <v>15993</v>
      </c>
      <c r="D705" s="12">
        <v>2</v>
      </c>
      <c r="E705" s="12">
        <v>0</v>
      </c>
      <c r="F705" s="12">
        <v>94</v>
      </c>
      <c r="G705" s="12">
        <v>1</v>
      </c>
      <c r="H705" s="80">
        <f t="shared" si="72"/>
        <v>894</v>
      </c>
      <c r="I705" s="83">
        <v>100</v>
      </c>
      <c r="J705" s="81">
        <f t="shared" si="73"/>
        <v>89400</v>
      </c>
      <c r="L705" s="12"/>
      <c r="M705" s="12"/>
      <c r="N705" s="12"/>
      <c r="O705" s="12"/>
      <c r="R705" s="80">
        <f t="shared" si="74"/>
        <v>0</v>
      </c>
      <c r="S705" s="80"/>
      <c r="T705" s="81"/>
      <c r="U705" s="80">
        <f t="shared" si="75"/>
        <v>0</v>
      </c>
      <c r="V705" s="81">
        <f t="shared" si="76"/>
        <v>89400</v>
      </c>
      <c r="W705" s="80">
        <f t="shared" si="77"/>
        <v>0</v>
      </c>
      <c r="Y705" s="83">
        <f t="shared" si="78"/>
        <v>89400</v>
      </c>
      <c r="Z705" s="83"/>
    </row>
    <row r="706" spans="1:27" s="85" customFormat="1" x14ac:dyDescent="0.55000000000000004">
      <c r="A706" s="53"/>
      <c r="B706" s="23" t="s">
        <v>23</v>
      </c>
      <c r="C706" s="12">
        <v>14836</v>
      </c>
      <c r="D706" s="12">
        <v>0</v>
      </c>
      <c r="E706" s="12">
        <v>3</v>
      </c>
      <c r="F706" s="12">
        <v>12</v>
      </c>
      <c r="G706" s="12">
        <v>1</v>
      </c>
      <c r="H706" s="80">
        <f t="shared" si="72"/>
        <v>312</v>
      </c>
      <c r="I706" s="83">
        <v>150</v>
      </c>
      <c r="J706" s="81">
        <f t="shared" si="73"/>
        <v>46800</v>
      </c>
      <c r="L706" s="12"/>
      <c r="M706" s="12"/>
      <c r="N706" s="12"/>
      <c r="O706" s="12"/>
      <c r="R706" s="80">
        <f t="shared" si="74"/>
        <v>0</v>
      </c>
      <c r="S706" s="80"/>
      <c r="T706" s="81"/>
      <c r="U706" s="80">
        <f t="shared" si="75"/>
        <v>0</v>
      </c>
      <c r="V706" s="81">
        <f t="shared" si="76"/>
        <v>46800</v>
      </c>
      <c r="W706" s="80">
        <f t="shared" si="77"/>
        <v>0</v>
      </c>
      <c r="Y706" s="83">
        <f t="shared" si="78"/>
        <v>46800</v>
      </c>
      <c r="Z706" s="83"/>
    </row>
    <row r="707" spans="1:27" s="85" customFormat="1" x14ac:dyDescent="0.55000000000000004">
      <c r="A707" s="53"/>
      <c r="B707" s="23" t="s">
        <v>23</v>
      </c>
      <c r="C707" s="12">
        <v>12013</v>
      </c>
      <c r="D707" s="12">
        <v>0</v>
      </c>
      <c r="E707" s="12">
        <v>2</v>
      </c>
      <c r="F707" s="12">
        <v>57</v>
      </c>
      <c r="G707" s="12">
        <v>1</v>
      </c>
      <c r="H707" s="80">
        <f t="shared" si="72"/>
        <v>257</v>
      </c>
      <c r="I707" s="83">
        <v>150</v>
      </c>
      <c r="J707" s="81">
        <f t="shared" si="73"/>
        <v>38550</v>
      </c>
      <c r="L707" s="12"/>
      <c r="M707" s="12"/>
      <c r="N707" s="12"/>
      <c r="O707" s="12"/>
      <c r="R707" s="80">
        <f t="shared" si="74"/>
        <v>0</v>
      </c>
      <c r="S707" s="80"/>
      <c r="T707" s="81"/>
      <c r="U707" s="80">
        <f t="shared" si="75"/>
        <v>0</v>
      </c>
      <c r="V707" s="81">
        <f t="shared" si="76"/>
        <v>38550</v>
      </c>
      <c r="W707" s="80">
        <f t="shared" si="77"/>
        <v>0</v>
      </c>
      <c r="Y707" s="83">
        <f t="shared" si="78"/>
        <v>38550</v>
      </c>
      <c r="Z707" s="83"/>
    </row>
    <row r="708" spans="1:27" s="85" customFormat="1" x14ac:dyDescent="0.55000000000000004">
      <c r="A708" s="53"/>
      <c r="B708" s="23" t="s">
        <v>23</v>
      </c>
      <c r="C708" s="12">
        <v>14870</v>
      </c>
      <c r="D708" s="12">
        <v>0</v>
      </c>
      <c r="E708" s="12">
        <v>1</v>
      </c>
      <c r="F708" s="12">
        <v>10</v>
      </c>
      <c r="G708" s="12">
        <v>1</v>
      </c>
      <c r="H708" s="80">
        <f t="shared" si="72"/>
        <v>110</v>
      </c>
      <c r="I708" s="83">
        <v>150</v>
      </c>
      <c r="J708" s="81">
        <f t="shared" si="73"/>
        <v>16500</v>
      </c>
      <c r="L708" s="12"/>
      <c r="M708" s="12"/>
      <c r="N708" s="12"/>
      <c r="O708" s="12"/>
      <c r="R708" s="80">
        <f t="shared" si="74"/>
        <v>0</v>
      </c>
      <c r="S708" s="80"/>
      <c r="T708" s="81"/>
      <c r="U708" s="80">
        <f t="shared" si="75"/>
        <v>0</v>
      </c>
      <c r="V708" s="81">
        <f t="shared" si="76"/>
        <v>16500</v>
      </c>
      <c r="W708" s="80">
        <f t="shared" si="77"/>
        <v>0</v>
      </c>
      <c r="Y708" s="83">
        <f t="shared" si="78"/>
        <v>16500</v>
      </c>
      <c r="Z708" s="83"/>
    </row>
    <row r="709" spans="1:27" s="91" customFormat="1" x14ac:dyDescent="0.55000000000000004">
      <c r="A709" s="58"/>
      <c r="B709" s="94" t="s">
        <v>159</v>
      </c>
      <c r="C709" s="39"/>
      <c r="D709" s="39">
        <v>10</v>
      </c>
      <c r="E709" s="39">
        <v>0</v>
      </c>
      <c r="F709" s="39">
        <v>0</v>
      </c>
      <c r="G709" s="39">
        <v>1</v>
      </c>
      <c r="H709" s="90">
        <f t="shared" si="72"/>
        <v>4000</v>
      </c>
      <c r="I709" s="39">
        <v>100</v>
      </c>
      <c r="J709" s="90">
        <f t="shared" si="73"/>
        <v>400000</v>
      </c>
      <c r="L709" s="39"/>
      <c r="M709" s="39"/>
      <c r="N709" s="39"/>
      <c r="O709" s="39"/>
      <c r="R709" s="90">
        <f t="shared" si="74"/>
        <v>0</v>
      </c>
      <c r="S709" s="90"/>
      <c r="T709" s="90"/>
      <c r="U709" s="90">
        <f t="shared" si="75"/>
        <v>0</v>
      </c>
      <c r="V709" s="90">
        <f t="shared" si="76"/>
        <v>400000</v>
      </c>
      <c r="W709" s="90">
        <f t="shared" si="77"/>
        <v>0</v>
      </c>
      <c r="Y709" s="39">
        <f t="shared" si="78"/>
        <v>400000</v>
      </c>
      <c r="Z709" s="39">
        <v>0.01</v>
      </c>
      <c r="AA709" s="90">
        <f>Y709*Z709/100</f>
        <v>40</v>
      </c>
    </row>
    <row r="710" spans="1:27" s="87" customFormat="1" x14ac:dyDescent="0.55000000000000004">
      <c r="A710" s="54"/>
      <c r="B710" s="67"/>
      <c r="C710" s="48"/>
      <c r="D710" s="48"/>
      <c r="E710" s="48"/>
      <c r="F710" s="48"/>
      <c r="G710" s="48"/>
      <c r="H710" s="86"/>
      <c r="I710" s="48"/>
      <c r="J710" s="86"/>
      <c r="L710" s="48"/>
      <c r="M710" s="48"/>
      <c r="N710" s="48"/>
      <c r="O710" s="48"/>
      <c r="R710" s="86"/>
      <c r="S710" s="86"/>
      <c r="T710" s="86"/>
      <c r="U710" s="86"/>
      <c r="V710" s="86"/>
      <c r="W710" s="86"/>
      <c r="Y710" s="48"/>
      <c r="Z710" s="48"/>
    </row>
    <row r="711" spans="1:27" s="85" customFormat="1" x14ac:dyDescent="0.55000000000000004">
      <c r="A711" s="53">
        <v>166</v>
      </c>
      <c r="B711" s="23" t="s">
        <v>23</v>
      </c>
      <c r="C711" s="12">
        <v>14879</v>
      </c>
      <c r="D711" s="12">
        <v>0</v>
      </c>
      <c r="E711" s="12">
        <v>1</v>
      </c>
      <c r="F711" s="12">
        <v>84</v>
      </c>
      <c r="G711" s="12">
        <v>2</v>
      </c>
      <c r="H711" s="80">
        <f t="shared" ref="H711:H773" si="79">+(D711*400)+(E711*100)+F711</f>
        <v>184</v>
      </c>
      <c r="I711" s="83">
        <v>150</v>
      </c>
      <c r="J711" s="81">
        <f t="shared" ref="J711:J773" si="80">H711*I711</f>
        <v>27600</v>
      </c>
      <c r="L711" s="12" t="s">
        <v>160</v>
      </c>
      <c r="M711" s="12" t="s">
        <v>108</v>
      </c>
      <c r="N711" s="12">
        <v>2</v>
      </c>
      <c r="O711" s="12">
        <v>108</v>
      </c>
      <c r="P711" s="81">
        <v>100</v>
      </c>
      <c r="Q711" s="81">
        <v>6800</v>
      </c>
      <c r="R711" s="80">
        <f t="shared" ref="R711:R773" si="81">O711*Q711</f>
        <v>734400</v>
      </c>
      <c r="S711" s="80">
        <v>31</v>
      </c>
      <c r="T711" s="81"/>
      <c r="U711" s="80">
        <f t="shared" ref="U711:U773" si="82">R711*(100-T711)/100</f>
        <v>734400</v>
      </c>
      <c r="V711" s="81">
        <f t="shared" ref="V711:V773" si="83">J711+U711</f>
        <v>762000</v>
      </c>
      <c r="W711" s="80">
        <f t="shared" ref="W711:W773" si="84">V711*P711/100</f>
        <v>762000</v>
      </c>
      <c r="Y711" s="83">
        <f t="shared" ref="Y711:Y773" si="85">J711+U711</f>
        <v>762000</v>
      </c>
      <c r="Z711" s="83"/>
    </row>
    <row r="712" spans="1:27" s="85" customFormat="1" x14ac:dyDescent="0.55000000000000004">
      <c r="A712" s="53"/>
      <c r="B712" s="23"/>
      <c r="C712" s="12"/>
      <c r="D712" s="12"/>
      <c r="E712" s="12"/>
      <c r="F712" s="12"/>
      <c r="G712" s="12"/>
      <c r="H712" s="80">
        <f t="shared" si="79"/>
        <v>0</v>
      </c>
      <c r="I712" s="83"/>
      <c r="J712" s="81">
        <f t="shared" si="80"/>
        <v>0</v>
      </c>
      <c r="L712" s="12"/>
      <c r="M712" s="12" t="s">
        <v>108</v>
      </c>
      <c r="N712" s="12">
        <v>2</v>
      </c>
      <c r="O712" s="12">
        <v>108</v>
      </c>
      <c r="P712" s="81">
        <v>100</v>
      </c>
      <c r="Q712" s="81">
        <v>6800</v>
      </c>
      <c r="R712" s="80">
        <f t="shared" si="81"/>
        <v>734400</v>
      </c>
      <c r="S712" s="80">
        <v>31</v>
      </c>
      <c r="T712" s="81"/>
      <c r="U712" s="80">
        <f t="shared" si="82"/>
        <v>734400</v>
      </c>
      <c r="V712" s="81">
        <f t="shared" si="83"/>
        <v>734400</v>
      </c>
      <c r="W712" s="80">
        <f t="shared" si="84"/>
        <v>734400</v>
      </c>
      <c r="Y712" s="83">
        <f t="shared" si="85"/>
        <v>734400</v>
      </c>
      <c r="Z712" s="83"/>
    </row>
    <row r="713" spans="1:27" s="85" customFormat="1" x14ac:dyDescent="0.55000000000000004">
      <c r="A713" s="53"/>
      <c r="B713" s="23"/>
      <c r="C713" s="12"/>
      <c r="D713" s="12"/>
      <c r="E713" s="12"/>
      <c r="F713" s="12"/>
      <c r="G713" s="12"/>
      <c r="H713" s="80">
        <f t="shared" si="79"/>
        <v>0</v>
      </c>
      <c r="I713" s="83"/>
      <c r="J713" s="81">
        <f t="shared" si="80"/>
        <v>0</v>
      </c>
      <c r="L713" s="12"/>
      <c r="M713" s="12" t="s">
        <v>161</v>
      </c>
      <c r="N713" s="12">
        <v>2</v>
      </c>
      <c r="O713" s="12">
        <v>6</v>
      </c>
      <c r="P713" s="81">
        <v>100</v>
      </c>
      <c r="Q713" s="81">
        <v>6800</v>
      </c>
      <c r="R713" s="80">
        <f t="shared" si="81"/>
        <v>40800</v>
      </c>
      <c r="S713" s="80">
        <v>31</v>
      </c>
      <c r="T713" s="81"/>
      <c r="U713" s="80">
        <f t="shared" si="82"/>
        <v>40800</v>
      </c>
      <c r="V713" s="81">
        <f t="shared" si="83"/>
        <v>40800</v>
      </c>
      <c r="W713" s="80">
        <f t="shared" si="84"/>
        <v>40800</v>
      </c>
      <c r="Y713" s="83">
        <f t="shared" si="85"/>
        <v>40800</v>
      </c>
      <c r="Z713" s="83"/>
    </row>
    <row r="714" spans="1:27" s="85" customFormat="1" x14ac:dyDescent="0.55000000000000004">
      <c r="A714" s="53"/>
      <c r="B714" s="23" t="s">
        <v>23</v>
      </c>
      <c r="C714" s="12">
        <v>15881</v>
      </c>
      <c r="D714" s="12">
        <v>2</v>
      </c>
      <c r="E714" s="12">
        <v>0</v>
      </c>
      <c r="F714" s="12">
        <v>3</v>
      </c>
      <c r="G714" s="12">
        <v>1</v>
      </c>
      <c r="H714" s="80">
        <f t="shared" si="79"/>
        <v>803</v>
      </c>
      <c r="I714" s="83">
        <v>100</v>
      </c>
      <c r="J714" s="81">
        <f t="shared" si="80"/>
        <v>80300</v>
      </c>
      <c r="L714" s="12"/>
      <c r="M714" s="12"/>
      <c r="N714" s="12"/>
      <c r="O714" s="12"/>
      <c r="R714" s="80">
        <f t="shared" si="81"/>
        <v>0</v>
      </c>
      <c r="S714" s="80"/>
      <c r="T714" s="81"/>
      <c r="U714" s="80">
        <f t="shared" si="82"/>
        <v>0</v>
      </c>
      <c r="V714" s="81">
        <f t="shared" si="83"/>
        <v>80300</v>
      </c>
      <c r="W714" s="80">
        <f t="shared" si="84"/>
        <v>0</v>
      </c>
      <c r="Y714" s="83">
        <f t="shared" si="85"/>
        <v>80300</v>
      </c>
      <c r="Z714" s="83"/>
    </row>
    <row r="715" spans="1:27" s="85" customFormat="1" x14ac:dyDescent="0.55000000000000004">
      <c r="A715" s="53"/>
      <c r="B715" s="23" t="s">
        <v>23</v>
      </c>
      <c r="C715" s="12">
        <v>15860</v>
      </c>
      <c r="D715" s="12">
        <v>0</v>
      </c>
      <c r="E715" s="12">
        <v>0</v>
      </c>
      <c r="F715" s="12">
        <v>89</v>
      </c>
      <c r="G715" s="12">
        <v>1</v>
      </c>
      <c r="H715" s="80">
        <f t="shared" si="79"/>
        <v>89</v>
      </c>
      <c r="I715" s="83">
        <v>150</v>
      </c>
      <c r="J715" s="81">
        <f t="shared" si="80"/>
        <v>13350</v>
      </c>
      <c r="L715" s="12"/>
      <c r="M715" s="12"/>
      <c r="N715" s="12"/>
      <c r="O715" s="12"/>
      <c r="R715" s="80">
        <f t="shared" si="81"/>
        <v>0</v>
      </c>
      <c r="S715" s="80"/>
      <c r="T715" s="81"/>
      <c r="U715" s="80">
        <f t="shared" si="82"/>
        <v>0</v>
      </c>
      <c r="V715" s="81">
        <f t="shared" si="83"/>
        <v>13350</v>
      </c>
      <c r="W715" s="80">
        <f t="shared" si="84"/>
        <v>0</v>
      </c>
      <c r="Y715" s="83">
        <f t="shared" si="85"/>
        <v>13350</v>
      </c>
      <c r="Z715" s="83"/>
    </row>
    <row r="716" spans="1:27" s="85" customFormat="1" x14ac:dyDescent="0.55000000000000004">
      <c r="A716" s="53"/>
      <c r="B716" s="23" t="s">
        <v>23</v>
      </c>
      <c r="C716" s="12">
        <v>15973</v>
      </c>
      <c r="D716" s="12">
        <v>0</v>
      </c>
      <c r="E716" s="12">
        <v>2</v>
      </c>
      <c r="F716" s="12">
        <v>82</v>
      </c>
      <c r="G716" s="12">
        <v>1</v>
      </c>
      <c r="H716" s="80">
        <f t="shared" si="79"/>
        <v>282</v>
      </c>
      <c r="I716" s="83">
        <v>150</v>
      </c>
      <c r="J716" s="81">
        <f t="shared" si="80"/>
        <v>42300</v>
      </c>
      <c r="L716" s="12"/>
      <c r="M716" s="12"/>
      <c r="N716" s="12"/>
      <c r="O716" s="12"/>
      <c r="R716" s="80">
        <f t="shared" si="81"/>
        <v>0</v>
      </c>
      <c r="S716" s="80"/>
      <c r="T716" s="81"/>
      <c r="U716" s="80">
        <f t="shared" si="82"/>
        <v>0</v>
      </c>
      <c r="V716" s="81">
        <f t="shared" si="83"/>
        <v>42300</v>
      </c>
      <c r="W716" s="80">
        <f t="shared" si="84"/>
        <v>0</v>
      </c>
      <c r="Y716" s="83">
        <f t="shared" si="85"/>
        <v>42300</v>
      </c>
      <c r="Z716" s="83"/>
    </row>
    <row r="717" spans="1:27" s="85" customFormat="1" x14ac:dyDescent="0.55000000000000004">
      <c r="A717" s="53"/>
      <c r="B717" s="23" t="s">
        <v>23</v>
      </c>
      <c r="C717" s="12">
        <v>15760</v>
      </c>
      <c r="D717" s="12">
        <v>1</v>
      </c>
      <c r="E717" s="12">
        <v>0</v>
      </c>
      <c r="F717" s="12">
        <v>31</v>
      </c>
      <c r="G717" s="12">
        <v>1</v>
      </c>
      <c r="H717" s="80">
        <f t="shared" si="79"/>
        <v>431</v>
      </c>
      <c r="I717" s="83">
        <v>100</v>
      </c>
      <c r="J717" s="81">
        <f t="shared" si="80"/>
        <v>43100</v>
      </c>
      <c r="L717" s="12"/>
      <c r="M717" s="12"/>
      <c r="N717" s="12"/>
      <c r="O717" s="12"/>
      <c r="R717" s="80">
        <f t="shared" si="81"/>
        <v>0</v>
      </c>
      <c r="S717" s="80"/>
      <c r="T717" s="81"/>
      <c r="U717" s="80">
        <f t="shared" si="82"/>
        <v>0</v>
      </c>
      <c r="V717" s="81">
        <f t="shared" si="83"/>
        <v>43100</v>
      </c>
      <c r="W717" s="80">
        <f t="shared" si="84"/>
        <v>0</v>
      </c>
      <c r="Y717" s="83">
        <f t="shared" si="85"/>
        <v>43100</v>
      </c>
      <c r="Z717" s="83"/>
    </row>
    <row r="718" spans="1:27" s="85" customFormat="1" x14ac:dyDescent="0.55000000000000004">
      <c r="A718" s="53"/>
      <c r="B718" s="23" t="s">
        <v>23</v>
      </c>
      <c r="C718" s="12">
        <v>15411</v>
      </c>
      <c r="D718" s="12">
        <v>1</v>
      </c>
      <c r="E718" s="12">
        <v>0</v>
      </c>
      <c r="F718" s="12">
        <v>60</v>
      </c>
      <c r="G718" s="12">
        <v>1</v>
      </c>
      <c r="H718" s="80">
        <f t="shared" si="79"/>
        <v>460</v>
      </c>
      <c r="I718" s="83">
        <v>100</v>
      </c>
      <c r="J718" s="81">
        <f t="shared" si="80"/>
        <v>46000</v>
      </c>
      <c r="L718" s="12"/>
      <c r="M718" s="12"/>
      <c r="N718" s="12"/>
      <c r="O718" s="12"/>
      <c r="R718" s="80">
        <f t="shared" si="81"/>
        <v>0</v>
      </c>
      <c r="S718" s="80"/>
      <c r="T718" s="81"/>
      <c r="U718" s="80">
        <f t="shared" si="82"/>
        <v>0</v>
      </c>
      <c r="V718" s="81">
        <f t="shared" si="83"/>
        <v>46000</v>
      </c>
      <c r="W718" s="80">
        <f t="shared" si="84"/>
        <v>0</v>
      </c>
      <c r="Y718" s="83">
        <f t="shared" si="85"/>
        <v>46000</v>
      </c>
      <c r="Z718" s="83"/>
    </row>
    <row r="719" spans="1:27" s="87" customFormat="1" x14ac:dyDescent="0.55000000000000004">
      <c r="A719" s="54"/>
      <c r="B719" s="47"/>
      <c r="C719" s="48"/>
      <c r="D719" s="48"/>
      <c r="E719" s="48"/>
      <c r="F719" s="48"/>
      <c r="G719" s="48"/>
      <c r="H719" s="86"/>
      <c r="I719" s="48"/>
      <c r="J719" s="86"/>
      <c r="L719" s="48"/>
      <c r="M719" s="48"/>
      <c r="N719" s="48"/>
      <c r="O719" s="48"/>
      <c r="R719" s="86"/>
      <c r="S719" s="86"/>
      <c r="T719" s="86"/>
      <c r="U719" s="86"/>
      <c r="V719" s="86"/>
      <c r="W719" s="86"/>
      <c r="Y719" s="48"/>
      <c r="Z719" s="48"/>
    </row>
    <row r="720" spans="1:27" s="85" customFormat="1" x14ac:dyDescent="0.55000000000000004">
      <c r="A720" s="53">
        <v>167</v>
      </c>
      <c r="B720" s="23" t="s">
        <v>23</v>
      </c>
      <c r="C720" s="12">
        <v>15748</v>
      </c>
      <c r="D720" s="12">
        <v>0</v>
      </c>
      <c r="E720" s="12">
        <v>1</v>
      </c>
      <c r="F720" s="12">
        <v>11</v>
      </c>
      <c r="G720" s="12">
        <v>2</v>
      </c>
      <c r="H720" s="80">
        <f t="shared" si="79"/>
        <v>111</v>
      </c>
      <c r="I720" s="83">
        <v>150</v>
      </c>
      <c r="J720" s="81">
        <f t="shared" si="80"/>
        <v>16650</v>
      </c>
      <c r="L720" s="12" t="s">
        <v>160</v>
      </c>
      <c r="M720" s="12" t="s">
        <v>66</v>
      </c>
      <c r="N720" s="12">
        <v>2</v>
      </c>
      <c r="O720" s="12">
        <v>135</v>
      </c>
      <c r="P720" s="81">
        <v>100</v>
      </c>
      <c r="Q720" s="81">
        <v>6800</v>
      </c>
      <c r="R720" s="80">
        <f t="shared" si="81"/>
        <v>918000</v>
      </c>
      <c r="S720" s="80">
        <v>20</v>
      </c>
      <c r="T720" s="81"/>
      <c r="U720" s="80">
        <f t="shared" si="82"/>
        <v>918000</v>
      </c>
      <c r="V720" s="81">
        <f t="shared" si="83"/>
        <v>934650</v>
      </c>
      <c r="W720" s="80">
        <f t="shared" si="84"/>
        <v>934650</v>
      </c>
      <c r="Y720" s="83">
        <f t="shared" si="85"/>
        <v>934650</v>
      </c>
      <c r="Z720" s="83"/>
    </row>
    <row r="721" spans="1:26" s="85" customFormat="1" x14ac:dyDescent="0.55000000000000004">
      <c r="A721" s="53"/>
      <c r="B721" s="23" t="s">
        <v>23</v>
      </c>
      <c r="C721" s="12">
        <v>15095</v>
      </c>
      <c r="D721" s="12">
        <v>0</v>
      </c>
      <c r="E721" s="12">
        <v>3</v>
      </c>
      <c r="F721" s="12">
        <v>16</v>
      </c>
      <c r="G721" s="12">
        <v>1</v>
      </c>
      <c r="H721" s="80">
        <f t="shared" si="79"/>
        <v>316</v>
      </c>
      <c r="I721" s="83">
        <v>100</v>
      </c>
      <c r="J721" s="81">
        <f t="shared" si="80"/>
        <v>31600</v>
      </c>
      <c r="L721" s="12"/>
      <c r="M721" s="12"/>
      <c r="N721" s="12"/>
      <c r="O721" s="12"/>
      <c r="R721" s="80">
        <f t="shared" si="81"/>
        <v>0</v>
      </c>
      <c r="S721" s="80"/>
      <c r="T721" s="81"/>
      <c r="U721" s="80">
        <f t="shared" si="82"/>
        <v>0</v>
      </c>
      <c r="V721" s="81">
        <f t="shared" si="83"/>
        <v>31600</v>
      </c>
      <c r="W721" s="80">
        <f t="shared" si="84"/>
        <v>0</v>
      </c>
      <c r="Y721" s="83">
        <f t="shared" si="85"/>
        <v>31600</v>
      </c>
      <c r="Z721" s="83"/>
    </row>
    <row r="722" spans="1:26" s="85" customFormat="1" x14ac:dyDescent="0.55000000000000004">
      <c r="A722" s="53"/>
      <c r="B722" s="23" t="s">
        <v>23</v>
      </c>
      <c r="C722" s="12">
        <v>15104</v>
      </c>
      <c r="D722" s="12">
        <v>4</v>
      </c>
      <c r="E722" s="12">
        <v>1</v>
      </c>
      <c r="F722" s="12">
        <v>17</v>
      </c>
      <c r="G722" s="12">
        <v>1</v>
      </c>
      <c r="H722" s="80">
        <f t="shared" si="79"/>
        <v>1717</v>
      </c>
      <c r="I722" s="83">
        <v>100</v>
      </c>
      <c r="J722" s="81">
        <f t="shared" si="80"/>
        <v>171700</v>
      </c>
      <c r="L722" s="12"/>
      <c r="M722" s="12"/>
      <c r="N722" s="12"/>
      <c r="O722" s="12"/>
      <c r="R722" s="80">
        <f t="shared" si="81"/>
        <v>0</v>
      </c>
      <c r="S722" s="80"/>
      <c r="T722" s="81"/>
      <c r="U722" s="80">
        <f t="shared" si="82"/>
        <v>0</v>
      </c>
      <c r="V722" s="81">
        <f t="shared" si="83"/>
        <v>171700</v>
      </c>
      <c r="W722" s="80">
        <f t="shared" si="84"/>
        <v>0</v>
      </c>
      <c r="Y722" s="83">
        <f t="shared" si="85"/>
        <v>171700</v>
      </c>
      <c r="Z722" s="83"/>
    </row>
    <row r="723" spans="1:26" s="85" customFormat="1" x14ac:dyDescent="0.55000000000000004">
      <c r="A723" s="53"/>
      <c r="B723" s="23" t="s">
        <v>23</v>
      </c>
      <c r="C723" s="12">
        <v>15128</v>
      </c>
      <c r="D723" s="12">
        <v>0</v>
      </c>
      <c r="E723" s="12">
        <v>3</v>
      </c>
      <c r="F723" s="12">
        <v>17</v>
      </c>
      <c r="G723" s="12">
        <v>1</v>
      </c>
      <c r="H723" s="80">
        <f t="shared" si="79"/>
        <v>317</v>
      </c>
      <c r="I723" s="83">
        <v>100</v>
      </c>
      <c r="J723" s="81">
        <f t="shared" si="80"/>
        <v>31700</v>
      </c>
      <c r="L723" s="12"/>
      <c r="M723" s="12"/>
      <c r="N723" s="12"/>
      <c r="O723" s="12"/>
      <c r="R723" s="80">
        <f t="shared" si="81"/>
        <v>0</v>
      </c>
      <c r="S723" s="80"/>
      <c r="T723" s="81"/>
      <c r="U723" s="80">
        <f t="shared" si="82"/>
        <v>0</v>
      </c>
      <c r="V723" s="81">
        <f t="shared" si="83"/>
        <v>31700</v>
      </c>
      <c r="W723" s="80">
        <f t="shared" si="84"/>
        <v>0</v>
      </c>
      <c r="Y723" s="83">
        <f t="shared" si="85"/>
        <v>31700</v>
      </c>
      <c r="Z723" s="83"/>
    </row>
    <row r="724" spans="1:26" s="85" customFormat="1" x14ac:dyDescent="0.55000000000000004">
      <c r="A724" s="53"/>
      <c r="B724" s="23" t="s">
        <v>23</v>
      </c>
      <c r="C724" s="12">
        <v>15133</v>
      </c>
      <c r="D724" s="12">
        <v>1</v>
      </c>
      <c r="E724" s="12">
        <v>1</v>
      </c>
      <c r="F724" s="12">
        <v>34</v>
      </c>
      <c r="G724" s="12">
        <v>1</v>
      </c>
      <c r="H724" s="80">
        <f t="shared" si="79"/>
        <v>534</v>
      </c>
      <c r="I724" s="83">
        <v>130</v>
      </c>
      <c r="J724" s="81">
        <f t="shared" si="80"/>
        <v>69420</v>
      </c>
      <c r="L724" s="12"/>
      <c r="M724" s="12"/>
      <c r="N724" s="12"/>
      <c r="O724" s="12"/>
      <c r="R724" s="80">
        <f t="shared" si="81"/>
        <v>0</v>
      </c>
      <c r="S724" s="80"/>
      <c r="T724" s="81"/>
      <c r="U724" s="80">
        <f t="shared" si="82"/>
        <v>0</v>
      </c>
      <c r="V724" s="81">
        <f t="shared" si="83"/>
        <v>69420</v>
      </c>
      <c r="W724" s="80">
        <f t="shared" si="84"/>
        <v>0</v>
      </c>
      <c r="Y724" s="83">
        <f t="shared" si="85"/>
        <v>69420</v>
      </c>
      <c r="Z724" s="83"/>
    </row>
    <row r="725" spans="1:26" s="87" customFormat="1" x14ac:dyDescent="0.55000000000000004">
      <c r="A725" s="54"/>
      <c r="B725" s="47"/>
      <c r="C725" s="48"/>
      <c r="D725" s="48"/>
      <c r="E725" s="48"/>
      <c r="F725" s="48"/>
      <c r="G725" s="48"/>
      <c r="H725" s="86"/>
      <c r="I725" s="48"/>
      <c r="J725" s="86"/>
      <c r="L725" s="48"/>
      <c r="M725" s="48"/>
      <c r="N725" s="48"/>
      <c r="O725" s="48"/>
      <c r="R725" s="86"/>
      <c r="S725" s="86"/>
      <c r="T725" s="86"/>
      <c r="U725" s="86"/>
      <c r="V725" s="86"/>
      <c r="W725" s="86"/>
      <c r="Y725" s="48"/>
      <c r="Z725" s="48"/>
    </row>
    <row r="726" spans="1:26" s="85" customFormat="1" x14ac:dyDescent="0.55000000000000004">
      <c r="A726" s="53">
        <v>168</v>
      </c>
      <c r="B726" s="23" t="s">
        <v>23</v>
      </c>
      <c r="C726" s="12">
        <v>15020</v>
      </c>
      <c r="D726" s="12">
        <v>1</v>
      </c>
      <c r="E726" s="12">
        <v>0</v>
      </c>
      <c r="F726" s="12">
        <v>30</v>
      </c>
      <c r="G726" s="12">
        <v>1</v>
      </c>
      <c r="H726" s="80">
        <f t="shared" si="79"/>
        <v>430</v>
      </c>
      <c r="I726" s="83">
        <v>150</v>
      </c>
      <c r="J726" s="81">
        <f t="shared" si="80"/>
        <v>64500</v>
      </c>
      <c r="L726" s="12"/>
      <c r="M726" s="12"/>
      <c r="N726" s="12"/>
      <c r="O726" s="12"/>
      <c r="R726" s="80">
        <f t="shared" si="81"/>
        <v>0</v>
      </c>
      <c r="S726" s="80"/>
      <c r="T726" s="81"/>
      <c r="U726" s="80">
        <f t="shared" si="82"/>
        <v>0</v>
      </c>
      <c r="V726" s="81">
        <f t="shared" si="83"/>
        <v>64500</v>
      </c>
      <c r="W726" s="80">
        <f t="shared" si="84"/>
        <v>0</v>
      </c>
      <c r="Y726" s="83">
        <f t="shared" si="85"/>
        <v>64500</v>
      </c>
      <c r="Z726" s="83"/>
    </row>
    <row r="727" spans="1:26" s="85" customFormat="1" x14ac:dyDescent="0.55000000000000004">
      <c r="A727" s="53"/>
      <c r="B727" s="23" t="s">
        <v>23</v>
      </c>
      <c r="C727" s="12">
        <v>15085</v>
      </c>
      <c r="D727" s="12">
        <v>0</v>
      </c>
      <c r="E727" s="12">
        <v>3</v>
      </c>
      <c r="F727" s="12">
        <v>22</v>
      </c>
      <c r="G727" s="12">
        <v>1</v>
      </c>
      <c r="H727" s="80">
        <f t="shared" si="79"/>
        <v>322</v>
      </c>
      <c r="I727" s="83">
        <v>130</v>
      </c>
      <c r="J727" s="81">
        <f t="shared" si="80"/>
        <v>41860</v>
      </c>
      <c r="L727" s="12"/>
      <c r="M727" s="12"/>
      <c r="N727" s="12"/>
      <c r="O727" s="12"/>
      <c r="R727" s="80">
        <f t="shared" si="81"/>
        <v>0</v>
      </c>
      <c r="S727" s="80"/>
      <c r="T727" s="81"/>
      <c r="U727" s="80">
        <f t="shared" si="82"/>
        <v>0</v>
      </c>
      <c r="V727" s="81">
        <f t="shared" si="83"/>
        <v>41860</v>
      </c>
      <c r="W727" s="80">
        <f t="shared" si="84"/>
        <v>0</v>
      </c>
      <c r="Y727" s="83">
        <f t="shared" si="85"/>
        <v>41860</v>
      </c>
      <c r="Z727" s="83"/>
    </row>
    <row r="728" spans="1:26" s="87" customFormat="1" x14ac:dyDescent="0.55000000000000004">
      <c r="A728" s="54"/>
      <c r="B728" s="47"/>
      <c r="C728" s="48"/>
      <c r="D728" s="48"/>
      <c r="E728" s="48"/>
      <c r="F728" s="48"/>
      <c r="G728" s="48"/>
      <c r="H728" s="86"/>
      <c r="I728" s="48"/>
      <c r="J728" s="86"/>
      <c r="L728" s="48"/>
      <c r="M728" s="48"/>
      <c r="N728" s="48"/>
      <c r="O728" s="48"/>
      <c r="R728" s="86"/>
      <c r="S728" s="86"/>
      <c r="T728" s="86"/>
      <c r="U728" s="86"/>
      <c r="V728" s="86"/>
      <c r="W728" s="86"/>
      <c r="Y728" s="48"/>
      <c r="Z728" s="48"/>
    </row>
    <row r="729" spans="1:26" s="85" customFormat="1" x14ac:dyDescent="0.55000000000000004">
      <c r="A729" s="53">
        <v>169</v>
      </c>
      <c r="B729" s="23" t="s">
        <v>23</v>
      </c>
      <c r="C729" s="12">
        <v>16059</v>
      </c>
      <c r="D729" s="12">
        <v>1</v>
      </c>
      <c r="E729" s="12">
        <v>0</v>
      </c>
      <c r="F729" s="12">
        <v>23</v>
      </c>
      <c r="G729" s="12">
        <v>1</v>
      </c>
      <c r="H729" s="80">
        <f t="shared" si="79"/>
        <v>423</v>
      </c>
      <c r="I729" s="83">
        <v>150</v>
      </c>
      <c r="J729" s="81">
        <f t="shared" si="80"/>
        <v>63450</v>
      </c>
      <c r="L729" s="12"/>
      <c r="M729" s="12"/>
      <c r="N729" s="12"/>
      <c r="O729" s="12"/>
      <c r="R729" s="80">
        <f t="shared" si="81"/>
        <v>0</v>
      </c>
      <c r="S729" s="80"/>
      <c r="T729" s="81"/>
      <c r="U729" s="80">
        <f t="shared" si="82"/>
        <v>0</v>
      </c>
      <c r="V729" s="81">
        <f t="shared" si="83"/>
        <v>63450</v>
      </c>
      <c r="W729" s="80">
        <f t="shared" si="84"/>
        <v>0</v>
      </c>
      <c r="Y729" s="83">
        <f t="shared" si="85"/>
        <v>63450</v>
      </c>
      <c r="Z729" s="83"/>
    </row>
    <row r="730" spans="1:26" s="87" customFormat="1" x14ac:dyDescent="0.55000000000000004">
      <c r="A730" s="54"/>
      <c r="B730" s="47"/>
      <c r="C730" s="48"/>
      <c r="D730" s="48"/>
      <c r="E730" s="48"/>
      <c r="F730" s="48"/>
      <c r="G730" s="48"/>
      <c r="H730" s="86"/>
      <c r="I730" s="48"/>
      <c r="J730" s="86"/>
      <c r="L730" s="48"/>
      <c r="M730" s="48"/>
      <c r="N730" s="48"/>
      <c r="O730" s="48"/>
      <c r="R730" s="86"/>
      <c r="S730" s="86"/>
      <c r="T730" s="86"/>
      <c r="U730" s="86"/>
      <c r="V730" s="86"/>
      <c r="W730" s="86"/>
      <c r="Y730" s="48"/>
      <c r="Z730" s="48"/>
    </row>
    <row r="731" spans="1:26" s="85" customFormat="1" x14ac:dyDescent="0.55000000000000004">
      <c r="A731" s="53">
        <v>170</v>
      </c>
      <c r="B731" s="23" t="s">
        <v>23</v>
      </c>
      <c r="C731" s="12">
        <v>15574</v>
      </c>
      <c r="D731" s="12">
        <v>0</v>
      </c>
      <c r="E731" s="12">
        <v>1</v>
      </c>
      <c r="F731" s="12">
        <v>13</v>
      </c>
      <c r="G731" s="12">
        <v>2</v>
      </c>
      <c r="H731" s="80">
        <f t="shared" si="79"/>
        <v>113</v>
      </c>
      <c r="I731" s="83">
        <v>100</v>
      </c>
      <c r="J731" s="81">
        <f t="shared" si="80"/>
        <v>11300</v>
      </c>
      <c r="L731" s="12" t="s">
        <v>160</v>
      </c>
      <c r="M731" s="12" t="s">
        <v>66</v>
      </c>
      <c r="N731" s="12">
        <v>2</v>
      </c>
      <c r="O731" s="12">
        <v>112.5</v>
      </c>
      <c r="P731" s="81">
        <v>100</v>
      </c>
      <c r="Q731" s="81">
        <v>6800</v>
      </c>
      <c r="R731" s="80">
        <f t="shared" si="81"/>
        <v>765000</v>
      </c>
      <c r="S731" s="80">
        <v>10</v>
      </c>
      <c r="T731" s="81"/>
      <c r="U731" s="80">
        <f t="shared" si="82"/>
        <v>765000</v>
      </c>
      <c r="V731" s="81">
        <f t="shared" si="83"/>
        <v>776300</v>
      </c>
      <c r="W731" s="80">
        <f t="shared" si="84"/>
        <v>776300</v>
      </c>
      <c r="Y731" s="83">
        <f t="shared" si="85"/>
        <v>776300</v>
      </c>
      <c r="Z731" s="83"/>
    </row>
    <row r="732" spans="1:26" s="85" customFormat="1" x14ac:dyDescent="0.55000000000000004">
      <c r="A732" s="53"/>
      <c r="B732" s="23"/>
      <c r="C732" s="12"/>
      <c r="D732" s="12"/>
      <c r="E732" s="12"/>
      <c r="F732" s="12"/>
      <c r="G732" s="12"/>
      <c r="H732" s="80">
        <f t="shared" si="79"/>
        <v>0</v>
      </c>
      <c r="I732" s="83"/>
      <c r="J732" s="81">
        <f t="shared" si="80"/>
        <v>0</v>
      </c>
      <c r="L732" s="12"/>
      <c r="M732" s="12" t="s">
        <v>161</v>
      </c>
      <c r="N732" s="12">
        <v>2</v>
      </c>
      <c r="O732" s="12">
        <v>6</v>
      </c>
      <c r="P732" s="81">
        <v>100</v>
      </c>
      <c r="Q732" s="81">
        <v>6800</v>
      </c>
      <c r="R732" s="80">
        <f t="shared" si="81"/>
        <v>40800</v>
      </c>
      <c r="S732" s="80">
        <v>10</v>
      </c>
      <c r="T732" s="81"/>
      <c r="U732" s="80">
        <f t="shared" si="82"/>
        <v>40800</v>
      </c>
      <c r="V732" s="81">
        <f t="shared" si="83"/>
        <v>40800</v>
      </c>
      <c r="W732" s="80">
        <f t="shared" si="84"/>
        <v>40800</v>
      </c>
      <c r="Y732" s="83">
        <f t="shared" si="85"/>
        <v>40800</v>
      </c>
      <c r="Z732" s="83"/>
    </row>
    <row r="733" spans="1:26" s="85" customFormat="1" x14ac:dyDescent="0.55000000000000004">
      <c r="A733" s="53"/>
      <c r="B733" s="23" t="s">
        <v>23</v>
      </c>
      <c r="C733" s="12">
        <v>15997</v>
      </c>
      <c r="D733" s="12">
        <v>2</v>
      </c>
      <c r="E733" s="12">
        <v>2</v>
      </c>
      <c r="F733" s="12">
        <v>26</v>
      </c>
      <c r="G733" s="12">
        <v>4</v>
      </c>
      <c r="H733" s="80">
        <f t="shared" si="79"/>
        <v>1026</v>
      </c>
      <c r="I733" s="83">
        <v>100</v>
      </c>
      <c r="J733" s="81">
        <f t="shared" si="80"/>
        <v>102600</v>
      </c>
      <c r="L733" s="12"/>
      <c r="M733" s="12"/>
      <c r="N733" s="12"/>
      <c r="O733" s="12"/>
      <c r="R733" s="80">
        <f t="shared" si="81"/>
        <v>0</v>
      </c>
      <c r="S733" s="80"/>
      <c r="T733" s="81"/>
      <c r="U733" s="80">
        <f t="shared" si="82"/>
        <v>0</v>
      </c>
      <c r="V733" s="81">
        <f t="shared" si="83"/>
        <v>102600</v>
      </c>
      <c r="W733" s="80">
        <f t="shared" si="84"/>
        <v>0</v>
      </c>
      <c r="Y733" s="83">
        <f t="shared" si="85"/>
        <v>102600</v>
      </c>
      <c r="Z733" s="83"/>
    </row>
    <row r="734" spans="1:26" s="87" customFormat="1" x14ac:dyDescent="0.55000000000000004">
      <c r="A734" s="54"/>
      <c r="B734" s="47"/>
      <c r="C734" s="48"/>
      <c r="D734" s="48"/>
      <c r="E734" s="48"/>
      <c r="F734" s="48"/>
      <c r="G734" s="48"/>
      <c r="H734" s="86"/>
      <c r="I734" s="48"/>
      <c r="J734" s="86"/>
      <c r="L734" s="48"/>
      <c r="M734" s="48"/>
      <c r="N734" s="48"/>
      <c r="O734" s="48"/>
      <c r="R734" s="86"/>
      <c r="S734" s="86"/>
      <c r="T734" s="86"/>
      <c r="U734" s="86"/>
      <c r="V734" s="86"/>
      <c r="W734" s="86"/>
      <c r="Y734" s="48"/>
      <c r="Z734" s="48"/>
    </row>
    <row r="735" spans="1:26" s="85" customFormat="1" x14ac:dyDescent="0.55000000000000004">
      <c r="A735" s="53">
        <v>171</v>
      </c>
      <c r="B735" s="23" t="s">
        <v>23</v>
      </c>
      <c r="C735" s="12">
        <v>14859</v>
      </c>
      <c r="D735" s="12">
        <v>0</v>
      </c>
      <c r="E735" s="12">
        <v>1</v>
      </c>
      <c r="F735" s="12">
        <v>92</v>
      </c>
      <c r="G735" s="12">
        <v>2</v>
      </c>
      <c r="H735" s="80">
        <f t="shared" si="79"/>
        <v>192</v>
      </c>
      <c r="I735" s="83">
        <v>150</v>
      </c>
      <c r="J735" s="81">
        <f t="shared" si="80"/>
        <v>28800</v>
      </c>
      <c r="L735" s="12" t="s">
        <v>160</v>
      </c>
      <c r="M735" s="12" t="s">
        <v>161</v>
      </c>
      <c r="N735" s="12">
        <v>2</v>
      </c>
      <c r="O735" s="12">
        <v>72</v>
      </c>
      <c r="P735" s="81">
        <v>100</v>
      </c>
      <c r="Q735" s="81">
        <v>6800</v>
      </c>
      <c r="R735" s="80">
        <f t="shared" si="81"/>
        <v>489600</v>
      </c>
      <c r="S735" s="80">
        <v>50</v>
      </c>
      <c r="T735" s="81"/>
      <c r="U735" s="80">
        <f t="shared" si="82"/>
        <v>489600</v>
      </c>
      <c r="V735" s="81">
        <f t="shared" si="83"/>
        <v>518400</v>
      </c>
      <c r="W735" s="80">
        <f t="shared" si="84"/>
        <v>518400</v>
      </c>
      <c r="Y735" s="83">
        <f t="shared" si="85"/>
        <v>518400</v>
      </c>
      <c r="Z735" s="83"/>
    </row>
    <row r="736" spans="1:26" s="87" customFormat="1" x14ac:dyDescent="0.55000000000000004">
      <c r="A736" s="54"/>
      <c r="B736" s="47"/>
      <c r="C736" s="48"/>
      <c r="D736" s="48"/>
      <c r="E736" s="48"/>
      <c r="F736" s="48"/>
      <c r="G736" s="48"/>
      <c r="H736" s="86"/>
      <c r="I736" s="48"/>
      <c r="J736" s="86"/>
      <c r="L736" s="48"/>
      <c r="M736" s="48"/>
      <c r="N736" s="48"/>
      <c r="O736" s="48"/>
      <c r="R736" s="86"/>
      <c r="S736" s="86"/>
      <c r="T736" s="86"/>
      <c r="U736" s="86"/>
      <c r="V736" s="86"/>
      <c r="W736" s="86"/>
      <c r="Y736" s="48"/>
      <c r="Z736" s="48"/>
    </row>
    <row r="737" spans="1:26" s="85" customFormat="1" x14ac:dyDescent="0.55000000000000004">
      <c r="A737" s="53">
        <v>172</v>
      </c>
      <c r="B737" s="23" t="s">
        <v>23</v>
      </c>
      <c r="C737" s="12">
        <v>15436</v>
      </c>
      <c r="D737" s="12">
        <v>1</v>
      </c>
      <c r="E737" s="12">
        <v>3</v>
      </c>
      <c r="F737" s="12">
        <v>18</v>
      </c>
      <c r="G737" s="12">
        <v>2</v>
      </c>
      <c r="H737" s="80">
        <f t="shared" si="79"/>
        <v>718</v>
      </c>
      <c r="I737" s="83">
        <v>100</v>
      </c>
      <c r="J737" s="81">
        <f t="shared" si="80"/>
        <v>71800</v>
      </c>
      <c r="L737" s="12" t="s">
        <v>160</v>
      </c>
      <c r="M737" s="12" t="s">
        <v>66</v>
      </c>
      <c r="N737" s="12">
        <v>2</v>
      </c>
      <c r="O737" s="12">
        <v>104</v>
      </c>
      <c r="P737" s="81">
        <v>100</v>
      </c>
      <c r="Q737" s="81">
        <v>6800</v>
      </c>
      <c r="R737" s="80">
        <f t="shared" si="81"/>
        <v>707200</v>
      </c>
      <c r="S737" s="80">
        <v>42</v>
      </c>
      <c r="T737" s="81"/>
      <c r="U737" s="80">
        <f t="shared" si="82"/>
        <v>707200</v>
      </c>
      <c r="V737" s="81">
        <f t="shared" si="83"/>
        <v>779000</v>
      </c>
      <c r="W737" s="80">
        <f t="shared" si="84"/>
        <v>779000</v>
      </c>
      <c r="Y737" s="83">
        <f t="shared" si="85"/>
        <v>779000</v>
      </c>
      <c r="Z737" s="83"/>
    </row>
    <row r="738" spans="1:26" s="85" customFormat="1" x14ac:dyDescent="0.55000000000000004">
      <c r="A738" s="53"/>
      <c r="B738" s="23"/>
      <c r="C738" s="12"/>
      <c r="D738" s="12"/>
      <c r="E738" s="12"/>
      <c r="F738" s="12"/>
      <c r="G738" s="12"/>
      <c r="H738" s="80">
        <f t="shared" si="79"/>
        <v>0</v>
      </c>
      <c r="I738" s="83"/>
      <c r="J738" s="81">
        <f t="shared" si="80"/>
        <v>0</v>
      </c>
      <c r="L738" s="12"/>
      <c r="M738" s="12" t="s">
        <v>161</v>
      </c>
      <c r="N738" s="12">
        <v>2</v>
      </c>
      <c r="O738" s="12">
        <v>7</v>
      </c>
      <c r="P738" s="81">
        <v>100</v>
      </c>
      <c r="Q738" s="81">
        <v>6800</v>
      </c>
      <c r="R738" s="80">
        <f t="shared" si="81"/>
        <v>47600</v>
      </c>
      <c r="S738" s="80">
        <v>40</v>
      </c>
      <c r="T738" s="81"/>
      <c r="U738" s="80">
        <f t="shared" si="82"/>
        <v>47600</v>
      </c>
      <c r="V738" s="81">
        <f t="shared" si="83"/>
        <v>47600</v>
      </c>
      <c r="W738" s="80">
        <f t="shared" si="84"/>
        <v>47600</v>
      </c>
      <c r="Y738" s="83">
        <f t="shared" si="85"/>
        <v>47600</v>
      </c>
      <c r="Z738" s="83"/>
    </row>
    <row r="739" spans="1:26" s="85" customFormat="1" x14ac:dyDescent="0.55000000000000004">
      <c r="A739" s="53"/>
      <c r="B739" s="23" t="s">
        <v>23</v>
      </c>
      <c r="C739" s="12">
        <v>14906</v>
      </c>
      <c r="D739" s="12">
        <v>1</v>
      </c>
      <c r="E739" s="12">
        <v>1</v>
      </c>
      <c r="F739" s="12">
        <v>83</v>
      </c>
      <c r="G739" s="12">
        <v>1</v>
      </c>
      <c r="H739" s="80">
        <f t="shared" si="79"/>
        <v>583</v>
      </c>
      <c r="I739" s="83">
        <v>130</v>
      </c>
      <c r="J739" s="81">
        <f t="shared" si="80"/>
        <v>75790</v>
      </c>
      <c r="L739" s="12"/>
      <c r="M739" s="12"/>
      <c r="N739" s="12"/>
      <c r="O739" s="12"/>
      <c r="R739" s="80">
        <f t="shared" si="81"/>
        <v>0</v>
      </c>
      <c r="S739" s="80"/>
      <c r="T739" s="81"/>
      <c r="U739" s="80">
        <f t="shared" si="82"/>
        <v>0</v>
      </c>
      <c r="V739" s="81">
        <f t="shared" si="83"/>
        <v>75790</v>
      </c>
      <c r="W739" s="80">
        <f t="shared" si="84"/>
        <v>0</v>
      </c>
      <c r="Y739" s="83">
        <f t="shared" si="85"/>
        <v>75790</v>
      </c>
      <c r="Z739" s="83"/>
    </row>
    <row r="740" spans="1:26" s="85" customFormat="1" x14ac:dyDescent="0.55000000000000004">
      <c r="A740" s="53"/>
      <c r="B740" s="23" t="s">
        <v>23</v>
      </c>
      <c r="C740" s="12">
        <v>15440</v>
      </c>
      <c r="D740" s="12">
        <v>0</v>
      </c>
      <c r="E740" s="12">
        <v>1</v>
      </c>
      <c r="F740" s="12">
        <v>67</v>
      </c>
      <c r="G740" s="12">
        <v>1</v>
      </c>
      <c r="H740" s="80">
        <f t="shared" si="79"/>
        <v>167</v>
      </c>
      <c r="I740" s="83">
        <v>100</v>
      </c>
      <c r="J740" s="81">
        <f t="shared" si="80"/>
        <v>16700</v>
      </c>
      <c r="L740" s="12"/>
      <c r="M740" s="12"/>
      <c r="N740" s="12"/>
      <c r="O740" s="12"/>
      <c r="R740" s="80">
        <f t="shared" si="81"/>
        <v>0</v>
      </c>
      <c r="S740" s="80"/>
      <c r="T740" s="81"/>
      <c r="U740" s="80">
        <f t="shared" si="82"/>
        <v>0</v>
      </c>
      <c r="V740" s="81">
        <f t="shared" si="83"/>
        <v>16700</v>
      </c>
      <c r="W740" s="80">
        <f t="shared" si="84"/>
        <v>0</v>
      </c>
      <c r="Y740" s="83">
        <f t="shared" si="85"/>
        <v>16700</v>
      </c>
      <c r="Z740" s="83"/>
    </row>
    <row r="741" spans="1:26" s="87" customFormat="1" x14ac:dyDescent="0.55000000000000004">
      <c r="A741" s="54"/>
      <c r="B741" s="47"/>
      <c r="C741" s="48"/>
      <c r="D741" s="48"/>
      <c r="E741" s="48"/>
      <c r="F741" s="48"/>
      <c r="G741" s="48"/>
      <c r="H741" s="86"/>
      <c r="I741" s="48"/>
      <c r="J741" s="86"/>
      <c r="L741" s="48"/>
      <c r="M741" s="48"/>
      <c r="N741" s="48"/>
      <c r="O741" s="48"/>
      <c r="R741" s="86"/>
      <c r="S741" s="86"/>
      <c r="T741" s="86"/>
      <c r="U741" s="86"/>
      <c r="V741" s="86"/>
      <c r="W741" s="86"/>
      <c r="Y741" s="48"/>
      <c r="Z741" s="48"/>
    </row>
    <row r="742" spans="1:26" s="85" customFormat="1" x14ac:dyDescent="0.55000000000000004">
      <c r="A742" s="53">
        <v>173</v>
      </c>
      <c r="B742" s="23" t="s">
        <v>23</v>
      </c>
      <c r="C742" s="12">
        <v>12009</v>
      </c>
      <c r="D742" s="12">
        <v>0</v>
      </c>
      <c r="E742" s="12">
        <v>2</v>
      </c>
      <c r="F742" s="12">
        <v>96</v>
      </c>
      <c r="G742" s="12">
        <v>2</v>
      </c>
      <c r="H742" s="80">
        <f t="shared" si="79"/>
        <v>296</v>
      </c>
      <c r="I742" s="83">
        <v>150</v>
      </c>
      <c r="J742" s="81">
        <f t="shared" si="80"/>
        <v>44400</v>
      </c>
      <c r="L742" s="12" t="s">
        <v>160</v>
      </c>
      <c r="M742" s="12" t="s">
        <v>66</v>
      </c>
      <c r="N742" s="12">
        <v>2</v>
      </c>
      <c r="O742" s="12">
        <v>198</v>
      </c>
      <c r="P742" s="81">
        <v>100</v>
      </c>
      <c r="Q742" s="81">
        <v>6800</v>
      </c>
      <c r="R742" s="80">
        <f t="shared" si="81"/>
        <v>1346400</v>
      </c>
      <c r="S742" s="80">
        <v>16</v>
      </c>
      <c r="T742" s="81"/>
      <c r="U742" s="80">
        <f t="shared" si="82"/>
        <v>1346400</v>
      </c>
      <c r="V742" s="81">
        <f t="shared" si="83"/>
        <v>1390800</v>
      </c>
      <c r="W742" s="80">
        <f t="shared" si="84"/>
        <v>1390800</v>
      </c>
      <c r="Y742" s="83">
        <f t="shared" si="85"/>
        <v>1390800</v>
      </c>
      <c r="Z742" s="83"/>
    </row>
    <row r="743" spans="1:26" s="85" customFormat="1" x14ac:dyDescent="0.55000000000000004">
      <c r="A743" s="53"/>
      <c r="B743" s="23"/>
      <c r="C743" s="12"/>
      <c r="D743" s="12"/>
      <c r="E743" s="12"/>
      <c r="F743" s="12"/>
      <c r="G743" s="12"/>
      <c r="H743" s="80">
        <f t="shared" si="79"/>
        <v>0</v>
      </c>
      <c r="I743" s="83"/>
      <c r="J743" s="81">
        <f t="shared" si="80"/>
        <v>0</v>
      </c>
      <c r="L743" s="12"/>
      <c r="M743" s="12" t="s">
        <v>66</v>
      </c>
      <c r="N743" s="12">
        <v>2</v>
      </c>
      <c r="O743" s="12">
        <v>48</v>
      </c>
      <c r="P743" s="81">
        <v>100</v>
      </c>
      <c r="Q743" s="81">
        <v>6800</v>
      </c>
      <c r="R743" s="80">
        <f t="shared" si="81"/>
        <v>326400</v>
      </c>
      <c r="S743" s="80">
        <v>14</v>
      </c>
      <c r="T743" s="81"/>
      <c r="U743" s="80">
        <f t="shared" si="82"/>
        <v>326400</v>
      </c>
      <c r="V743" s="81">
        <f t="shared" si="83"/>
        <v>326400</v>
      </c>
      <c r="W743" s="80">
        <f t="shared" si="84"/>
        <v>326400</v>
      </c>
      <c r="Y743" s="83">
        <f t="shared" si="85"/>
        <v>326400</v>
      </c>
      <c r="Z743" s="83"/>
    </row>
    <row r="744" spans="1:26" s="85" customFormat="1" x14ac:dyDescent="0.55000000000000004">
      <c r="A744" s="53"/>
      <c r="B744" s="23"/>
      <c r="C744" s="12"/>
      <c r="D744" s="12"/>
      <c r="E744" s="12"/>
      <c r="F744" s="12"/>
      <c r="G744" s="12"/>
      <c r="H744" s="80">
        <f t="shared" si="79"/>
        <v>0</v>
      </c>
      <c r="I744" s="83"/>
      <c r="J744" s="81">
        <f t="shared" si="80"/>
        <v>0</v>
      </c>
      <c r="L744" s="12"/>
      <c r="M744" s="12" t="s">
        <v>161</v>
      </c>
      <c r="N744" s="12">
        <v>2</v>
      </c>
      <c r="O744" s="12">
        <v>18</v>
      </c>
      <c r="P744" s="81">
        <v>100</v>
      </c>
      <c r="Q744" s="81">
        <v>6800</v>
      </c>
      <c r="R744" s="80">
        <f t="shared" si="81"/>
        <v>122400</v>
      </c>
      <c r="S744" s="80">
        <v>14</v>
      </c>
      <c r="T744" s="81"/>
      <c r="U744" s="80">
        <f t="shared" si="82"/>
        <v>122400</v>
      </c>
      <c r="V744" s="81">
        <f t="shared" si="83"/>
        <v>122400</v>
      </c>
      <c r="W744" s="80">
        <f t="shared" si="84"/>
        <v>122400</v>
      </c>
      <c r="Y744" s="83">
        <f t="shared" si="85"/>
        <v>122400</v>
      </c>
      <c r="Z744" s="83"/>
    </row>
    <row r="745" spans="1:26" s="85" customFormat="1" x14ac:dyDescent="0.55000000000000004">
      <c r="A745" s="53"/>
      <c r="B745" s="23"/>
      <c r="C745" s="12"/>
      <c r="D745" s="12"/>
      <c r="E745" s="12"/>
      <c r="F745" s="12"/>
      <c r="G745" s="12"/>
      <c r="H745" s="80">
        <f t="shared" si="79"/>
        <v>0</v>
      </c>
      <c r="I745" s="83"/>
      <c r="J745" s="81">
        <f t="shared" si="80"/>
        <v>0</v>
      </c>
      <c r="L745" s="12" t="s">
        <v>160</v>
      </c>
      <c r="M745" s="12" t="s">
        <v>66</v>
      </c>
      <c r="N745" s="12">
        <v>2</v>
      </c>
      <c r="O745" s="12">
        <v>123.75</v>
      </c>
      <c r="P745" s="81">
        <v>100</v>
      </c>
      <c r="Q745" s="81">
        <v>6800</v>
      </c>
      <c r="R745" s="80">
        <f t="shared" si="81"/>
        <v>841500</v>
      </c>
      <c r="S745" s="80">
        <v>12</v>
      </c>
      <c r="T745" s="81"/>
      <c r="U745" s="80">
        <f t="shared" si="82"/>
        <v>841500</v>
      </c>
      <c r="V745" s="81">
        <f t="shared" si="83"/>
        <v>841500</v>
      </c>
      <c r="W745" s="80">
        <f t="shared" si="84"/>
        <v>841500</v>
      </c>
      <c r="Y745" s="83">
        <f t="shared" si="85"/>
        <v>841500</v>
      </c>
      <c r="Z745" s="83"/>
    </row>
    <row r="746" spans="1:26" s="85" customFormat="1" x14ac:dyDescent="0.55000000000000004">
      <c r="A746" s="53"/>
      <c r="B746" s="23" t="s">
        <v>23</v>
      </c>
      <c r="C746" s="12">
        <v>15868</v>
      </c>
      <c r="D746" s="12">
        <v>10</v>
      </c>
      <c r="E746" s="12">
        <v>1</v>
      </c>
      <c r="F746" s="12">
        <v>63</v>
      </c>
      <c r="G746" s="12">
        <v>1</v>
      </c>
      <c r="H746" s="80">
        <f t="shared" si="79"/>
        <v>4163</v>
      </c>
      <c r="I746" s="83">
        <v>130</v>
      </c>
      <c r="J746" s="81">
        <f t="shared" si="80"/>
        <v>541190</v>
      </c>
      <c r="L746" s="12"/>
      <c r="M746" s="12"/>
      <c r="N746" s="12"/>
      <c r="O746" s="12"/>
      <c r="R746" s="80">
        <f t="shared" si="81"/>
        <v>0</v>
      </c>
      <c r="S746" s="80"/>
      <c r="T746" s="81"/>
      <c r="U746" s="80">
        <f t="shared" si="82"/>
        <v>0</v>
      </c>
      <c r="V746" s="81">
        <f t="shared" si="83"/>
        <v>541190</v>
      </c>
      <c r="W746" s="80">
        <f t="shared" si="84"/>
        <v>0</v>
      </c>
      <c r="Y746" s="83">
        <f t="shared" si="85"/>
        <v>541190</v>
      </c>
      <c r="Z746" s="83"/>
    </row>
    <row r="747" spans="1:26" s="85" customFormat="1" x14ac:dyDescent="0.55000000000000004">
      <c r="A747" s="53"/>
      <c r="B747" s="23" t="s">
        <v>23</v>
      </c>
      <c r="C747" s="12">
        <v>16020</v>
      </c>
      <c r="D747" s="12">
        <v>4</v>
      </c>
      <c r="E747" s="12">
        <v>0</v>
      </c>
      <c r="F747" s="12">
        <v>14</v>
      </c>
      <c r="G747" s="12">
        <v>1</v>
      </c>
      <c r="H747" s="80">
        <f t="shared" si="79"/>
        <v>1614</v>
      </c>
      <c r="I747" s="83">
        <v>100</v>
      </c>
      <c r="J747" s="81">
        <f t="shared" si="80"/>
        <v>161400</v>
      </c>
      <c r="L747" s="12"/>
      <c r="M747" s="12"/>
      <c r="N747" s="12"/>
      <c r="O747" s="12"/>
      <c r="R747" s="80">
        <f t="shared" si="81"/>
        <v>0</v>
      </c>
      <c r="S747" s="80"/>
      <c r="T747" s="81"/>
      <c r="U747" s="80">
        <f t="shared" si="82"/>
        <v>0</v>
      </c>
      <c r="V747" s="81">
        <f t="shared" si="83"/>
        <v>161400</v>
      </c>
      <c r="W747" s="80">
        <f t="shared" si="84"/>
        <v>0</v>
      </c>
      <c r="Y747" s="83">
        <f t="shared" si="85"/>
        <v>161400</v>
      </c>
      <c r="Z747" s="83"/>
    </row>
    <row r="748" spans="1:26" s="85" customFormat="1" x14ac:dyDescent="0.55000000000000004">
      <c r="A748" s="53"/>
      <c r="B748" s="23" t="s">
        <v>23</v>
      </c>
      <c r="C748" s="12">
        <v>15807</v>
      </c>
      <c r="D748" s="12">
        <v>5</v>
      </c>
      <c r="E748" s="12">
        <v>2</v>
      </c>
      <c r="F748" s="12">
        <v>40</v>
      </c>
      <c r="G748" s="12">
        <v>1</v>
      </c>
      <c r="H748" s="80">
        <f t="shared" si="79"/>
        <v>2240</v>
      </c>
      <c r="I748" s="83">
        <v>130</v>
      </c>
      <c r="J748" s="81">
        <f t="shared" si="80"/>
        <v>291200</v>
      </c>
      <c r="L748" s="12"/>
      <c r="M748" s="12"/>
      <c r="N748" s="12"/>
      <c r="O748" s="12"/>
      <c r="R748" s="80">
        <f t="shared" si="81"/>
        <v>0</v>
      </c>
      <c r="S748" s="80"/>
      <c r="T748" s="81"/>
      <c r="U748" s="80">
        <f t="shared" si="82"/>
        <v>0</v>
      </c>
      <c r="V748" s="81">
        <f t="shared" si="83"/>
        <v>291200</v>
      </c>
      <c r="W748" s="80">
        <f t="shared" si="84"/>
        <v>0</v>
      </c>
      <c r="Y748" s="83">
        <f t="shared" si="85"/>
        <v>291200</v>
      </c>
      <c r="Z748" s="83"/>
    </row>
    <row r="749" spans="1:26" s="87" customFormat="1" x14ac:dyDescent="0.55000000000000004">
      <c r="A749" s="54"/>
      <c r="B749" s="47"/>
      <c r="C749" s="48"/>
      <c r="D749" s="48"/>
      <c r="E749" s="48"/>
      <c r="F749" s="48"/>
      <c r="G749" s="48"/>
      <c r="H749" s="86"/>
      <c r="I749" s="48"/>
      <c r="J749" s="86"/>
      <c r="L749" s="48"/>
      <c r="M749" s="48"/>
      <c r="N749" s="48"/>
      <c r="O749" s="48"/>
      <c r="R749" s="86"/>
      <c r="S749" s="86"/>
      <c r="T749" s="86"/>
      <c r="U749" s="86"/>
      <c r="V749" s="86"/>
      <c r="W749" s="86"/>
      <c r="Y749" s="48"/>
      <c r="Z749" s="48"/>
    </row>
    <row r="750" spans="1:26" s="85" customFormat="1" x14ac:dyDescent="0.55000000000000004">
      <c r="A750" s="53">
        <v>174</v>
      </c>
      <c r="B750" s="23" t="s">
        <v>23</v>
      </c>
      <c r="C750" s="12">
        <v>15924</v>
      </c>
      <c r="D750" s="12">
        <v>1</v>
      </c>
      <c r="E750" s="12">
        <v>3</v>
      </c>
      <c r="F750" s="12">
        <v>77</v>
      </c>
      <c r="G750" s="12">
        <v>1</v>
      </c>
      <c r="H750" s="80">
        <f t="shared" si="79"/>
        <v>777</v>
      </c>
      <c r="I750" s="83">
        <v>100</v>
      </c>
      <c r="J750" s="81">
        <f t="shared" si="80"/>
        <v>77700</v>
      </c>
      <c r="L750" s="12"/>
      <c r="M750" s="12"/>
      <c r="N750" s="12"/>
      <c r="O750" s="12"/>
      <c r="R750" s="80">
        <f t="shared" si="81"/>
        <v>0</v>
      </c>
      <c r="S750" s="80"/>
      <c r="T750" s="81"/>
      <c r="U750" s="80">
        <f t="shared" si="82"/>
        <v>0</v>
      </c>
      <c r="V750" s="81">
        <f t="shared" si="83"/>
        <v>77700</v>
      </c>
      <c r="W750" s="80">
        <f t="shared" si="84"/>
        <v>0</v>
      </c>
      <c r="Y750" s="83">
        <f t="shared" si="85"/>
        <v>77700</v>
      </c>
      <c r="Z750" s="83"/>
    </row>
    <row r="751" spans="1:26" s="85" customFormat="1" x14ac:dyDescent="0.55000000000000004">
      <c r="A751" s="53"/>
      <c r="B751" s="23" t="s">
        <v>23</v>
      </c>
      <c r="C751" s="12">
        <v>15929</v>
      </c>
      <c r="D751" s="12">
        <v>1</v>
      </c>
      <c r="E751" s="12">
        <v>0</v>
      </c>
      <c r="F751" s="12">
        <v>73</v>
      </c>
      <c r="G751" s="12">
        <v>1</v>
      </c>
      <c r="H751" s="80">
        <f t="shared" si="79"/>
        <v>473</v>
      </c>
      <c r="I751" s="83">
        <v>100</v>
      </c>
      <c r="J751" s="81">
        <f t="shared" si="80"/>
        <v>47300</v>
      </c>
      <c r="L751" s="12"/>
      <c r="M751" s="12"/>
      <c r="N751" s="12"/>
      <c r="O751" s="12"/>
      <c r="R751" s="80">
        <f t="shared" si="81"/>
        <v>0</v>
      </c>
      <c r="S751" s="80"/>
      <c r="T751" s="81"/>
      <c r="U751" s="80">
        <f t="shared" si="82"/>
        <v>0</v>
      </c>
      <c r="V751" s="81">
        <f t="shared" si="83"/>
        <v>47300</v>
      </c>
      <c r="W751" s="80">
        <f t="shared" si="84"/>
        <v>0</v>
      </c>
      <c r="Y751" s="83">
        <f t="shared" si="85"/>
        <v>47300</v>
      </c>
      <c r="Z751" s="83"/>
    </row>
    <row r="752" spans="1:26" s="87" customFormat="1" x14ac:dyDescent="0.55000000000000004">
      <c r="A752" s="54"/>
      <c r="B752" s="47"/>
      <c r="C752" s="48"/>
      <c r="D752" s="48"/>
      <c r="E752" s="48"/>
      <c r="F752" s="48"/>
      <c r="G752" s="48"/>
      <c r="H752" s="86"/>
      <c r="I752" s="48"/>
      <c r="J752" s="86"/>
      <c r="L752" s="48"/>
      <c r="M752" s="48"/>
      <c r="N752" s="48"/>
      <c r="O752" s="48"/>
      <c r="R752" s="86"/>
      <c r="S752" s="86"/>
      <c r="T752" s="86"/>
      <c r="U752" s="86"/>
      <c r="V752" s="86"/>
      <c r="W752" s="86"/>
      <c r="Y752" s="48"/>
      <c r="Z752" s="48"/>
    </row>
    <row r="753" spans="1:26" s="85" customFormat="1" x14ac:dyDescent="0.55000000000000004">
      <c r="A753" s="53">
        <v>175</v>
      </c>
      <c r="B753" s="23" t="s">
        <v>23</v>
      </c>
      <c r="C753" s="12">
        <v>15042</v>
      </c>
      <c r="D753" s="12">
        <v>0</v>
      </c>
      <c r="E753" s="12">
        <v>2</v>
      </c>
      <c r="F753" s="12">
        <v>92</v>
      </c>
      <c r="G753" s="12">
        <v>2</v>
      </c>
      <c r="H753" s="80">
        <f t="shared" si="79"/>
        <v>292</v>
      </c>
      <c r="I753" s="83">
        <v>130</v>
      </c>
      <c r="J753" s="81">
        <f t="shared" si="80"/>
        <v>37960</v>
      </c>
      <c r="L753" s="12" t="s">
        <v>160</v>
      </c>
      <c r="M753" s="12" t="s">
        <v>161</v>
      </c>
      <c r="N753" s="12">
        <v>2</v>
      </c>
      <c r="O753" s="12">
        <v>500</v>
      </c>
      <c r="P753" s="81">
        <v>100</v>
      </c>
      <c r="Q753" s="81">
        <v>6800</v>
      </c>
      <c r="R753" s="80">
        <f t="shared" si="81"/>
        <v>3400000</v>
      </c>
      <c r="S753" s="80">
        <v>22</v>
      </c>
      <c r="T753" s="81"/>
      <c r="U753" s="80">
        <f t="shared" si="82"/>
        <v>3400000</v>
      </c>
      <c r="V753" s="81">
        <f t="shared" si="83"/>
        <v>3437960</v>
      </c>
      <c r="W753" s="80">
        <f t="shared" si="84"/>
        <v>3437960</v>
      </c>
      <c r="Y753" s="83">
        <f t="shared" si="85"/>
        <v>3437960</v>
      </c>
      <c r="Z753" s="83"/>
    </row>
    <row r="754" spans="1:26" s="85" customFormat="1" x14ac:dyDescent="0.55000000000000004">
      <c r="A754" s="53"/>
      <c r="B754" s="23" t="s">
        <v>23</v>
      </c>
      <c r="C754" s="12">
        <v>15950</v>
      </c>
      <c r="D754" s="12">
        <v>2</v>
      </c>
      <c r="E754" s="12">
        <v>2</v>
      </c>
      <c r="F754" s="12">
        <v>51</v>
      </c>
      <c r="G754" s="12">
        <v>1</v>
      </c>
      <c r="H754" s="80">
        <f t="shared" si="79"/>
        <v>1051</v>
      </c>
      <c r="I754" s="83">
        <v>100</v>
      </c>
      <c r="J754" s="81">
        <f t="shared" si="80"/>
        <v>105100</v>
      </c>
      <c r="L754" s="12"/>
      <c r="M754" s="12"/>
      <c r="N754" s="12"/>
      <c r="O754" s="12"/>
      <c r="R754" s="80">
        <f t="shared" si="81"/>
        <v>0</v>
      </c>
      <c r="S754" s="80"/>
      <c r="T754" s="81"/>
      <c r="U754" s="80">
        <f t="shared" si="82"/>
        <v>0</v>
      </c>
      <c r="V754" s="81">
        <f t="shared" si="83"/>
        <v>105100</v>
      </c>
      <c r="W754" s="80">
        <f t="shared" si="84"/>
        <v>0</v>
      </c>
      <c r="Y754" s="83">
        <f t="shared" si="85"/>
        <v>105100</v>
      </c>
      <c r="Z754" s="83"/>
    </row>
    <row r="755" spans="1:26" s="87" customFormat="1" x14ac:dyDescent="0.55000000000000004">
      <c r="A755" s="54"/>
      <c r="B755" s="47"/>
      <c r="C755" s="48"/>
      <c r="D755" s="48"/>
      <c r="E755" s="48"/>
      <c r="F755" s="48"/>
      <c r="G755" s="48"/>
      <c r="H755" s="86"/>
      <c r="I755" s="48"/>
      <c r="J755" s="86"/>
      <c r="L755" s="48"/>
      <c r="M755" s="48"/>
      <c r="N755" s="48"/>
      <c r="O755" s="48"/>
      <c r="R755" s="86"/>
      <c r="S755" s="86"/>
      <c r="T755" s="86"/>
      <c r="U755" s="86"/>
      <c r="V755" s="86"/>
      <c r="W755" s="86"/>
      <c r="Y755" s="48"/>
      <c r="Z755" s="48"/>
    </row>
    <row r="756" spans="1:26" s="85" customFormat="1" x14ac:dyDescent="0.55000000000000004">
      <c r="A756" s="53">
        <v>176</v>
      </c>
      <c r="B756" s="23" t="s">
        <v>23</v>
      </c>
      <c r="C756" s="12">
        <v>15362</v>
      </c>
      <c r="D756" s="12">
        <v>2</v>
      </c>
      <c r="E756" s="12">
        <v>0</v>
      </c>
      <c r="F756" s="12">
        <v>8</v>
      </c>
      <c r="G756" s="12">
        <v>1</v>
      </c>
      <c r="H756" s="80">
        <f t="shared" si="79"/>
        <v>808</v>
      </c>
      <c r="I756" s="83">
        <v>100</v>
      </c>
      <c r="J756" s="81">
        <f t="shared" si="80"/>
        <v>80800</v>
      </c>
      <c r="L756" s="12"/>
      <c r="M756" s="12"/>
      <c r="N756" s="12"/>
      <c r="O756" s="12"/>
      <c r="R756" s="80">
        <f t="shared" si="81"/>
        <v>0</v>
      </c>
      <c r="S756" s="80"/>
      <c r="T756" s="81"/>
      <c r="U756" s="80">
        <f t="shared" si="82"/>
        <v>0</v>
      </c>
      <c r="V756" s="81">
        <f t="shared" si="83"/>
        <v>80800</v>
      </c>
      <c r="W756" s="80">
        <f t="shared" si="84"/>
        <v>0</v>
      </c>
      <c r="Y756" s="83">
        <f t="shared" si="85"/>
        <v>80800</v>
      </c>
      <c r="Z756" s="83"/>
    </row>
    <row r="757" spans="1:26" s="87" customFormat="1" x14ac:dyDescent="0.55000000000000004">
      <c r="A757" s="54"/>
      <c r="B757" s="47"/>
      <c r="C757" s="48"/>
      <c r="D757" s="48"/>
      <c r="E757" s="48"/>
      <c r="F757" s="48"/>
      <c r="G757" s="48"/>
      <c r="H757" s="86"/>
      <c r="I757" s="48"/>
      <c r="J757" s="86"/>
      <c r="L757" s="48"/>
      <c r="M757" s="48"/>
      <c r="N757" s="48"/>
      <c r="O757" s="48"/>
      <c r="R757" s="86"/>
      <c r="S757" s="86"/>
      <c r="T757" s="86"/>
      <c r="U757" s="86"/>
      <c r="V757" s="86"/>
      <c r="W757" s="86"/>
      <c r="Y757" s="48"/>
      <c r="Z757" s="48"/>
    </row>
    <row r="758" spans="1:26" s="85" customFormat="1" x14ac:dyDescent="0.55000000000000004">
      <c r="A758" s="53">
        <v>177</v>
      </c>
      <c r="B758" s="23" t="s">
        <v>23</v>
      </c>
      <c r="C758" s="12">
        <v>14857</v>
      </c>
      <c r="D758" s="12">
        <v>0</v>
      </c>
      <c r="E758" s="12">
        <v>1</v>
      </c>
      <c r="F758" s="12">
        <v>91</v>
      </c>
      <c r="G758" s="12">
        <v>2</v>
      </c>
      <c r="H758" s="80">
        <f t="shared" si="79"/>
        <v>191</v>
      </c>
      <c r="I758" s="83">
        <v>150</v>
      </c>
      <c r="J758" s="81">
        <f t="shared" si="80"/>
        <v>28650</v>
      </c>
      <c r="L758" s="12" t="s">
        <v>160</v>
      </c>
      <c r="M758" s="12" t="s">
        <v>108</v>
      </c>
      <c r="N758" s="12">
        <v>2</v>
      </c>
      <c r="O758" s="12">
        <v>161</v>
      </c>
      <c r="P758" s="81">
        <v>100</v>
      </c>
      <c r="Q758" s="81">
        <v>6800</v>
      </c>
      <c r="R758" s="80">
        <f t="shared" si="81"/>
        <v>1094800</v>
      </c>
      <c r="S758" s="80">
        <v>30</v>
      </c>
      <c r="T758" s="81"/>
      <c r="U758" s="80">
        <f t="shared" si="82"/>
        <v>1094800</v>
      </c>
      <c r="V758" s="81">
        <f t="shared" si="83"/>
        <v>1123450</v>
      </c>
      <c r="W758" s="80">
        <f t="shared" si="84"/>
        <v>1123450</v>
      </c>
      <c r="Y758" s="83">
        <f t="shared" si="85"/>
        <v>1123450</v>
      </c>
      <c r="Z758" s="83"/>
    </row>
    <row r="759" spans="1:26" s="85" customFormat="1" x14ac:dyDescent="0.55000000000000004">
      <c r="A759" s="53"/>
      <c r="B759" s="23"/>
      <c r="C759" s="12"/>
      <c r="D759" s="12"/>
      <c r="E759" s="12"/>
      <c r="F759" s="12"/>
      <c r="G759" s="12"/>
      <c r="H759" s="80">
        <f t="shared" si="79"/>
        <v>0</v>
      </c>
      <c r="I759" s="83"/>
      <c r="J759" s="81">
        <f t="shared" si="80"/>
        <v>0</v>
      </c>
      <c r="L759" s="12"/>
      <c r="M759" s="12" t="s">
        <v>108</v>
      </c>
      <c r="N759" s="12">
        <v>2</v>
      </c>
      <c r="O759" s="12">
        <v>109.25</v>
      </c>
      <c r="P759" s="81">
        <v>100</v>
      </c>
      <c r="Q759" s="81">
        <v>6800</v>
      </c>
      <c r="R759" s="80">
        <f t="shared" si="81"/>
        <v>742900</v>
      </c>
      <c r="S759" s="80">
        <v>30</v>
      </c>
      <c r="T759" s="81"/>
      <c r="U759" s="80">
        <f t="shared" si="82"/>
        <v>742900</v>
      </c>
      <c r="V759" s="81">
        <f t="shared" si="83"/>
        <v>742900</v>
      </c>
      <c r="W759" s="80">
        <f t="shared" si="84"/>
        <v>742900</v>
      </c>
      <c r="Y759" s="83">
        <f t="shared" si="85"/>
        <v>742900</v>
      </c>
      <c r="Z759" s="83"/>
    </row>
    <row r="760" spans="1:26" s="85" customFormat="1" x14ac:dyDescent="0.55000000000000004">
      <c r="A760" s="53"/>
      <c r="B760" s="23"/>
      <c r="C760" s="12"/>
      <c r="D760" s="12"/>
      <c r="E760" s="12"/>
      <c r="F760" s="12"/>
      <c r="G760" s="12"/>
      <c r="H760" s="80">
        <f t="shared" si="79"/>
        <v>0</v>
      </c>
      <c r="I760" s="83"/>
      <c r="J760" s="81">
        <f t="shared" si="80"/>
        <v>0</v>
      </c>
      <c r="L760" s="12"/>
      <c r="M760" s="12" t="s">
        <v>161</v>
      </c>
      <c r="N760" s="12">
        <v>2</v>
      </c>
      <c r="O760" s="12">
        <v>6</v>
      </c>
      <c r="P760" s="81">
        <v>100</v>
      </c>
      <c r="Q760" s="81">
        <v>6800</v>
      </c>
      <c r="R760" s="80">
        <f t="shared" si="81"/>
        <v>40800</v>
      </c>
      <c r="S760" s="80">
        <v>30</v>
      </c>
      <c r="T760" s="81"/>
      <c r="U760" s="80">
        <f t="shared" si="82"/>
        <v>40800</v>
      </c>
      <c r="V760" s="81">
        <f t="shared" si="83"/>
        <v>40800</v>
      </c>
      <c r="W760" s="80">
        <f t="shared" si="84"/>
        <v>40800</v>
      </c>
      <c r="Y760" s="83">
        <f t="shared" si="85"/>
        <v>40800</v>
      </c>
      <c r="Z760" s="83"/>
    </row>
    <row r="761" spans="1:26" s="85" customFormat="1" x14ac:dyDescent="0.55000000000000004">
      <c r="A761" s="53"/>
      <c r="B761" s="23" t="s">
        <v>23</v>
      </c>
      <c r="C761" s="12">
        <v>14852</v>
      </c>
      <c r="D761" s="12">
        <v>0</v>
      </c>
      <c r="E761" s="12">
        <v>2</v>
      </c>
      <c r="F761" s="12">
        <v>65</v>
      </c>
      <c r="G761" s="12">
        <v>1</v>
      </c>
      <c r="H761" s="80">
        <f t="shared" si="79"/>
        <v>265</v>
      </c>
      <c r="I761" s="83">
        <v>130</v>
      </c>
      <c r="J761" s="81">
        <f t="shared" si="80"/>
        <v>34450</v>
      </c>
      <c r="L761" s="12"/>
      <c r="M761" s="12"/>
      <c r="N761" s="12"/>
      <c r="O761" s="12"/>
      <c r="R761" s="80">
        <f t="shared" si="81"/>
        <v>0</v>
      </c>
      <c r="S761" s="80"/>
      <c r="T761" s="81"/>
      <c r="U761" s="80">
        <f t="shared" si="82"/>
        <v>0</v>
      </c>
      <c r="V761" s="81">
        <f t="shared" si="83"/>
        <v>34450</v>
      </c>
      <c r="W761" s="80">
        <f t="shared" si="84"/>
        <v>0</v>
      </c>
      <c r="Y761" s="83">
        <f t="shared" si="85"/>
        <v>34450</v>
      </c>
      <c r="Z761" s="83"/>
    </row>
    <row r="762" spans="1:26" s="85" customFormat="1" x14ac:dyDescent="0.55000000000000004">
      <c r="A762" s="53"/>
      <c r="B762" s="23" t="s">
        <v>23</v>
      </c>
      <c r="C762" s="12">
        <v>15075</v>
      </c>
      <c r="D762" s="12">
        <v>0</v>
      </c>
      <c r="E762" s="12">
        <v>1</v>
      </c>
      <c r="F762" s="12">
        <v>69</v>
      </c>
      <c r="G762" s="12">
        <v>1</v>
      </c>
      <c r="H762" s="80">
        <f t="shared" si="79"/>
        <v>169</v>
      </c>
      <c r="I762" s="83">
        <v>150</v>
      </c>
      <c r="J762" s="81">
        <f t="shared" si="80"/>
        <v>25350</v>
      </c>
      <c r="L762" s="12"/>
      <c r="M762" s="12"/>
      <c r="N762" s="12"/>
      <c r="O762" s="12"/>
      <c r="R762" s="80">
        <f t="shared" si="81"/>
        <v>0</v>
      </c>
      <c r="S762" s="80"/>
      <c r="T762" s="81"/>
      <c r="U762" s="80">
        <f t="shared" si="82"/>
        <v>0</v>
      </c>
      <c r="V762" s="81">
        <f t="shared" si="83"/>
        <v>25350</v>
      </c>
      <c r="W762" s="80">
        <f t="shared" si="84"/>
        <v>0</v>
      </c>
      <c r="Y762" s="83">
        <f t="shared" si="85"/>
        <v>25350</v>
      </c>
      <c r="Z762" s="83"/>
    </row>
    <row r="763" spans="1:26" s="85" customFormat="1" x14ac:dyDescent="0.55000000000000004">
      <c r="A763" s="53"/>
      <c r="B763" s="23" t="s">
        <v>23</v>
      </c>
      <c r="C763" s="12">
        <v>15856</v>
      </c>
      <c r="D763" s="12">
        <v>1</v>
      </c>
      <c r="E763" s="12">
        <v>0</v>
      </c>
      <c r="F763" s="12">
        <v>97</v>
      </c>
      <c r="G763" s="12">
        <v>1</v>
      </c>
      <c r="H763" s="80">
        <f t="shared" si="79"/>
        <v>497</v>
      </c>
      <c r="I763" s="83">
        <v>100</v>
      </c>
      <c r="J763" s="81">
        <f t="shared" si="80"/>
        <v>49700</v>
      </c>
      <c r="L763" s="12"/>
      <c r="M763" s="12"/>
      <c r="N763" s="12"/>
      <c r="O763" s="12"/>
      <c r="R763" s="80">
        <f t="shared" si="81"/>
        <v>0</v>
      </c>
      <c r="S763" s="80"/>
      <c r="T763" s="81"/>
      <c r="U763" s="80">
        <f t="shared" si="82"/>
        <v>0</v>
      </c>
      <c r="V763" s="81">
        <f t="shared" si="83"/>
        <v>49700</v>
      </c>
      <c r="W763" s="80">
        <f t="shared" si="84"/>
        <v>0</v>
      </c>
      <c r="Y763" s="83">
        <f t="shared" si="85"/>
        <v>49700</v>
      </c>
      <c r="Z763" s="83"/>
    </row>
    <row r="764" spans="1:26" s="85" customFormat="1" x14ac:dyDescent="0.55000000000000004">
      <c r="A764" s="53"/>
      <c r="B764" s="23" t="s">
        <v>23</v>
      </c>
      <c r="C764" s="12">
        <v>15901</v>
      </c>
      <c r="D764" s="12">
        <v>2</v>
      </c>
      <c r="E764" s="12">
        <v>1</v>
      </c>
      <c r="F764" s="12">
        <v>34</v>
      </c>
      <c r="G764" s="12">
        <v>1</v>
      </c>
      <c r="H764" s="80">
        <f t="shared" si="79"/>
        <v>934</v>
      </c>
      <c r="I764" s="83">
        <v>100</v>
      </c>
      <c r="J764" s="81">
        <f t="shared" si="80"/>
        <v>93400</v>
      </c>
      <c r="L764" s="12"/>
      <c r="M764" s="12"/>
      <c r="N764" s="12"/>
      <c r="O764" s="12"/>
      <c r="R764" s="80">
        <f t="shared" si="81"/>
        <v>0</v>
      </c>
      <c r="S764" s="80"/>
      <c r="T764" s="81"/>
      <c r="U764" s="80">
        <f t="shared" si="82"/>
        <v>0</v>
      </c>
      <c r="V764" s="81">
        <f t="shared" si="83"/>
        <v>93400</v>
      </c>
      <c r="W764" s="80">
        <f t="shared" si="84"/>
        <v>0</v>
      </c>
      <c r="Y764" s="83">
        <f t="shared" si="85"/>
        <v>93400</v>
      </c>
      <c r="Z764" s="83"/>
    </row>
    <row r="765" spans="1:26" s="87" customFormat="1" x14ac:dyDescent="0.55000000000000004">
      <c r="A765" s="54"/>
      <c r="B765" s="47"/>
      <c r="C765" s="48"/>
      <c r="D765" s="48"/>
      <c r="E765" s="48"/>
      <c r="F765" s="48"/>
      <c r="G765" s="48"/>
      <c r="H765" s="86"/>
      <c r="I765" s="48"/>
      <c r="J765" s="86"/>
      <c r="L765" s="48"/>
      <c r="M765" s="48"/>
      <c r="N765" s="48"/>
      <c r="O765" s="48"/>
      <c r="R765" s="86"/>
      <c r="S765" s="86"/>
      <c r="T765" s="86"/>
      <c r="U765" s="86"/>
      <c r="V765" s="86"/>
      <c r="W765" s="86"/>
      <c r="Y765" s="48"/>
      <c r="Z765" s="48"/>
    </row>
    <row r="766" spans="1:26" s="85" customFormat="1" x14ac:dyDescent="0.55000000000000004">
      <c r="A766" s="53">
        <v>178</v>
      </c>
      <c r="B766" s="23" t="s">
        <v>23</v>
      </c>
      <c r="C766" s="12">
        <v>16002</v>
      </c>
      <c r="D766" s="12">
        <v>2</v>
      </c>
      <c r="E766" s="12">
        <v>0</v>
      </c>
      <c r="F766" s="12">
        <v>40</v>
      </c>
      <c r="G766" s="12">
        <v>1</v>
      </c>
      <c r="H766" s="80">
        <f t="shared" si="79"/>
        <v>840</v>
      </c>
      <c r="I766" s="83">
        <v>100</v>
      </c>
      <c r="J766" s="81">
        <f t="shared" si="80"/>
        <v>84000</v>
      </c>
      <c r="L766" s="12"/>
      <c r="M766" s="12"/>
      <c r="N766" s="12"/>
      <c r="O766" s="12"/>
      <c r="R766" s="80">
        <f t="shared" si="81"/>
        <v>0</v>
      </c>
      <c r="S766" s="80"/>
      <c r="T766" s="81"/>
      <c r="U766" s="80">
        <f t="shared" si="82"/>
        <v>0</v>
      </c>
      <c r="V766" s="81">
        <f t="shared" si="83"/>
        <v>84000</v>
      </c>
      <c r="W766" s="80">
        <f t="shared" si="84"/>
        <v>0</v>
      </c>
      <c r="Y766" s="83">
        <f t="shared" si="85"/>
        <v>84000</v>
      </c>
      <c r="Z766" s="83"/>
    </row>
    <row r="767" spans="1:26" s="87" customFormat="1" x14ac:dyDescent="0.55000000000000004">
      <c r="A767" s="54"/>
      <c r="B767" s="47"/>
      <c r="C767" s="48"/>
      <c r="D767" s="48"/>
      <c r="E767" s="48"/>
      <c r="F767" s="48"/>
      <c r="G767" s="48"/>
      <c r="H767" s="86"/>
      <c r="I767" s="48"/>
      <c r="J767" s="86"/>
      <c r="L767" s="48"/>
      <c r="M767" s="48"/>
      <c r="N767" s="48"/>
      <c r="O767" s="48"/>
      <c r="R767" s="86"/>
      <c r="S767" s="86"/>
      <c r="T767" s="86"/>
      <c r="U767" s="86"/>
      <c r="V767" s="86"/>
      <c r="W767" s="86"/>
      <c r="Y767" s="48"/>
      <c r="Z767" s="48"/>
    </row>
    <row r="768" spans="1:26" s="85" customFormat="1" x14ac:dyDescent="0.55000000000000004">
      <c r="A768" s="53">
        <v>179</v>
      </c>
      <c r="B768" s="23" t="s">
        <v>23</v>
      </c>
      <c r="C768" s="12">
        <v>15897</v>
      </c>
      <c r="D768" s="12">
        <v>5</v>
      </c>
      <c r="E768" s="12">
        <v>0</v>
      </c>
      <c r="F768" s="12">
        <v>37</v>
      </c>
      <c r="G768" s="12">
        <v>1</v>
      </c>
      <c r="H768" s="80">
        <f t="shared" si="79"/>
        <v>2037</v>
      </c>
      <c r="I768" s="83">
        <v>100</v>
      </c>
      <c r="J768" s="81">
        <f t="shared" si="80"/>
        <v>203700</v>
      </c>
      <c r="L768" s="12"/>
      <c r="M768" s="12"/>
      <c r="N768" s="12"/>
      <c r="O768" s="12"/>
      <c r="R768" s="80">
        <f t="shared" si="81"/>
        <v>0</v>
      </c>
      <c r="S768" s="80"/>
      <c r="T768" s="81"/>
      <c r="U768" s="80">
        <f t="shared" si="82"/>
        <v>0</v>
      </c>
      <c r="V768" s="81">
        <f t="shared" si="83"/>
        <v>203700</v>
      </c>
      <c r="W768" s="80">
        <f t="shared" si="84"/>
        <v>0</v>
      </c>
      <c r="Y768" s="83">
        <f t="shared" si="85"/>
        <v>203700</v>
      </c>
      <c r="Z768" s="83"/>
    </row>
    <row r="769" spans="1:26" s="87" customFormat="1" x14ac:dyDescent="0.55000000000000004">
      <c r="A769" s="54"/>
      <c r="B769" s="47"/>
      <c r="C769" s="48"/>
      <c r="D769" s="48"/>
      <c r="E769" s="48"/>
      <c r="F769" s="48"/>
      <c r="G769" s="48"/>
      <c r="H769" s="86"/>
      <c r="I769" s="48"/>
      <c r="J769" s="86"/>
      <c r="L769" s="48"/>
      <c r="M769" s="48"/>
      <c r="N769" s="48"/>
      <c r="O769" s="48"/>
      <c r="R769" s="86"/>
      <c r="S769" s="86"/>
      <c r="T769" s="86"/>
      <c r="U769" s="86"/>
      <c r="V769" s="86"/>
      <c r="W769" s="86"/>
      <c r="Y769" s="48"/>
      <c r="Z769" s="48"/>
    </row>
    <row r="770" spans="1:26" s="85" customFormat="1" x14ac:dyDescent="0.55000000000000004">
      <c r="A770" s="53">
        <v>180</v>
      </c>
      <c r="B770" s="23" t="s">
        <v>23</v>
      </c>
      <c r="C770" s="12">
        <v>14853</v>
      </c>
      <c r="D770" s="12">
        <v>0</v>
      </c>
      <c r="E770" s="12">
        <v>2</v>
      </c>
      <c r="F770" s="12">
        <v>58</v>
      </c>
      <c r="G770" s="12">
        <v>2</v>
      </c>
      <c r="H770" s="80">
        <f t="shared" si="79"/>
        <v>258</v>
      </c>
      <c r="I770" s="83">
        <v>130</v>
      </c>
      <c r="J770" s="81">
        <f t="shared" si="80"/>
        <v>33540</v>
      </c>
      <c r="L770" s="12" t="s">
        <v>160</v>
      </c>
      <c r="M770" s="12" t="s">
        <v>60</v>
      </c>
      <c r="N770" s="12">
        <v>2</v>
      </c>
      <c r="O770" s="12">
        <v>120</v>
      </c>
      <c r="P770" s="81">
        <v>100</v>
      </c>
      <c r="Q770" s="81">
        <v>6800</v>
      </c>
      <c r="R770" s="80">
        <f t="shared" si="81"/>
        <v>816000</v>
      </c>
      <c r="S770" s="80">
        <v>4</v>
      </c>
      <c r="T770" s="81"/>
      <c r="U770" s="80">
        <f t="shared" si="82"/>
        <v>816000</v>
      </c>
      <c r="V770" s="81">
        <f t="shared" si="83"/>
        <v>849540</v>
      </c>
      <c r="W770" s="80">
        <f t="shared" si="84"/>
        <v>849540</v>
      </c>
      <c r="Y770" s="83">
        <f t="shared" si="85"/>
        <v>849540</v>
      </c>
      <c r="Z770" s="83"/>
    </row>
    <row r="771" spans="1:26" s="85" customFormat="1" x14ac:dyDescent="0.55000000000000004">
      <c r="A771" s="53" t="s">
        <v>146</v>
      </c>
      <c r="B771" s="23" t="s">
        <v>23</v>
      </c>
      <c r="C771" s="12">
        <v>14868</v>
      </c>
      <c r="D771" s="12">
        <v>0</v>
      </c>
      <c r="E771" s="12">
        <v>2</v>
      </c>
      <c r="F771" s="12">
        <v>61</v>
      </c>
      <c r="G771" s="12">
        <v>1</v>
      </c>
      <c r="H771" s="80">
        <f t="shared" si="79"/>
        <v>261</v>
      </c>
      <c r="I771" s="83">
        <v>150</v>
      </c>
      <c r="J771" s="81">
        <f t="shared" si="80"/>
        <v>39150</v>
      </c>
      <c r="L771" s="12" t="s">
        <v>160</v>
      </c>
      <c r="M771" s="12" t="s">
        <v>66</v>
      </c>
      <c r="N771" s="12">
        <v>2</v>
      </c>
      <c r="O771" s="12">
        <v>143</v>
      </c>
      <c r="P771" s="81">
        <v>100</v>
      </c>
      <c r="Q771" s="81">
        <v>6800</v>
      </c>
      <c r="R771" s="80">
        <f t="shared" si="81"/>
        <v>972400</v>
      </c>
      <c r="S771" s="80">
        <v>25</v>
      </c>
      <c r="T771" s="81"/>
      <c r="U771" s="80">
        <f t="shared" si="82"/>
        <v>972400</v>
      </c>
      <c r="V771" s="81">
        <f t="shared" si="83"/>
        <v>1011550</v>
      </c>
      <c r="W771" s="80">
        <f t="shared" si="84"/>
        <v>1011550</v>
      </c>
      <c r="Y771" s="83">
        <f t="shared" si="85"/>
        <v>1011550</v>
      </c>
      <c r="Z771" s="83"/>
    </row>
    <row r="772" spans="1:26" s="85" customFormat="1" x14ac:dyDescent="0.55000000000000004">
      <c r="A772" s="53"/>
      <c r="B772" s="23"/>
      <c r="C772" s="12"/>
      <c r="D772" s="12"/>
      <c r="E772" s="12"/>
      <c r="F772" s="12"/>
      <c r="G772" s="12"/>
      <c r="H772" s="80">
        <f t="shared" si="79"/>
        <v>0</v>
      </c>
      <c r="I772" s="83"/>
      <c r="J772" s="81">
        <f t="shared" si="80"/>
        <v>0</v>
      </c>
      <c r="L772" s="12"/>
      <c r="M772" s="12" t="s">
        <v>161</v>
      </c>
      <c r="N772" s="12">
        <v>2</v>
      </c>
      <c r="O772" s="12">
        <v>6</v>
      </c>
      <c r="P772" s="81">
        <v>100</v>
      </c>
      <c r="Q772" s="81">
        <v>6800</v>
      </c>
      <c r="R772" s="80">
        <f t="shared" si="81"/>
        <v>40800</v>
      </c>
      <c r="S772" s="80">
        <v>10</v>
      </c>
      <c r="T772" s="81"/>
      <c r="U772" s="80">
        <f t="shared" si="82"/>
        <v>40800</v>
      </c>
      <c r="V772" s="81">
        <f t="shared" si="83"/>
        <v>40800</v>
      </c>
      <c r="W772" s="80">
        <f t="shared" si="84"/>
        <v>40800</v>
      </c>
      <c r="Y772" s="83">
        <f t="shared" si="85"/>
        <v>40800</v>
      </c>
      <c r="Z772" s="83"/>
    </row>
    <row r="773" spans="1:26" s="85" customFormat="1" x14ac:dyDescent="0.55000000000000004">
      <c r="A773" s="53"/>
      <c r="B773" s="23" t="s">
        <v>23</v>
      </c>
      <c r="C773" s="12">
        <v>15886</v>
      </c>
      <c r="D773" s="12">
        <v>1</v>
      </c>
      <c r="E773" s="12">
        <v>0</v>
      </c>
      <c r="F773" s="12">
        <v>24</v>
      </c>
      <c r="G773" s="12">
        <v>1</v>
      </c>
      <c r="H773" s="80">
        <f t="shared" si="79"/>
        <v>424</v>
      </c>
      <c r="I773" s="83">
        <v>100</v>
      </c>
      <c r="J773" s="81">
        <f t="shared" si="80"/>
        <v>42400</v>
      </c>
      <c r="L773" s="12"/>
      <c r="M773" s="12"/>
      <c r="N773" s="12"/>
      <c r="O773" s="12"/>
      <c r="R773" s="80">
        <f t="shared" si="81"/>
        <v>0</v>
      </c>
      <c r="S773" s="80"/>
      <c r="T773" s="81"/>
      <c r="U773" s="80">
        <f t="shared" si="82"/>
        <v>0</v>
      </c>
      <c r="V773" s="81">
        <f t="shared" si="83"/>
        <v>42400</v>
      </c>
      <c r="W773" s="80">
        <f t="shared" si="84"/>
        <v>0</v>
      </c>
      <c r="Y773" s="83">
        <f t="shared" si="85"/>
        <v>42400</v>
      </c>
      <c r="Z773" s="83"/>
    </row>
    <row r="774" spans="1:26" s="87" customFormat="1" x14ac:dyDescent="0.55000000000000004">
      <c r="A774" s="54"/>
      <c r="B774" s="47"/>
      <c r="C774" s="48"/>
      <c r="D774" s="48"/>
      <c r="E774" s="48"/>
      <c r="F774" s="48"/>
      <c r="G774" s="48"/>
      <c r="H774" s="86"/>
      <c r="I774" s="48"/>
      <c r="J774" s="86"/>
      <c r="L774" s="48"/>
      <c r="M774" s="48"/>
      <c r="N774" s="48"/>
      <c r="O774" s="48"/>
      <c r="R774" s="86"/>
      <c r="S774" s="86"/>
      <c r="T774" s="86"/>
      <c r="U774" s="86"/>
      <c r="V774" s="86"/>
      <c r="W774" s="86"/>
      <c r="Y774" s="48"/>
      <c r="Z774" s="48"/>
    </row>
    <row r="775" spans="1:26" s="85" customFormat="1" x14ac:dyDescent="0.55000000000000004">
      <c r="A775" s="53">
        <v>181</v>
      </c>
      <c r="B775" s="23" t="s">
        <v>23</v>
      </c>
      <c r="C775" s="12">
        <v>14877</v>
      </c>
      <c r="D775" s="12">
        <v>0</v>
      </c>
      <c r="E775" s="12">
        <v>2</v>
      </c>
      <c r="F775" s="12">
        <v>26</v>
      </c>
      <c r="G775" s="12">
        <v>2</v>
      </c>
      <c r="H775" s="80">
        <f t="shared" ref="H775:H833" si="86">+(D775*400)+(E775*100)+F775</f>
        <v>226</v>
      </c>
      <c r="I775" s="83">
        <v>150</v>
      </c>
      <c r="J775" s="81">
        <f t="shared" ref="J775:J833" si="87">H775*I775</f>
        <v>33900</v>
      </c>
      <c r="L775" s="12" t="s">
        <v>160</v>
      </c>
      <c r="M775" s="12" t="s">
        <v>66</v>
      </c>
      <c r="N775" s="12">
        <v>2</v>
      </c>
      <c r="O775" s="12">
        <v>113.75</v>
      </c>
      <c r="P775" s="81">
        <v>100</v>
      </c>
      <c r="Q775" s="81">
        <v>6800</v>
      </c>
      <c r="R775" s="80">
        <f t="shared" ref="R775:R835" si="88">O775*Q775</f>
        <v>773500</v>
      </c>
      <c r="S775" s="80">
        <v>32</v>
      </c>
      <c r="T775" s="81"/>
      <c r="U775" s="80">
        <f t="shared" ref="U775:U835" si="89">R775*(100-T775)/100</f>
        <v>773500</v>
      </c>
      <c r="V775" s="81">
        <f t="shared" ref="V775:V835" si="90">J775+U775</f>
        <v>807400</v>
      </c>
      <c r="W775" s="80">
        <f t="shared" ref="W775:W835" si="91">V775*P775/100</f>
        <v>807400</v>
      </c>
      <c r="Y775" s="83">
        <f t="shared" ref="Y775:Y835" si="92">J775+U775</f>
        <v>807400</v>
      </c>
      <c r="Z775" s="83"/>
    </row>
    <row r="776" spans="1:26" s="85" customFormat="1" x14ac:dyDescent="0.55000000000000004">
      <c r="A776" s="53"/>
      <c r="B776" s="23"/>
      <c r="C776" s="12"/>
      <c r="D776" s="12"/>
      <c r="E776" s="12"/>
      <c r="F776" s="12"/>
      <c r="G776" s="12"/>
      <c r="H776" s="80">
        <f t="shared" si="86"/>
        <v>0</v>
      </c>
      <c r="I776" s="83"/>
      <c r="J776" s="81">
        <f t="shared" si="87"/>
        <v>0</v>
      </c>
      <c r="L776" s="12" t="s">
        <v>160</v>
      </c>
      <c r="M776" s="12" t="s">
        <v>66</v>
      </c>
      <c r="N776" s="12">
        <v>2</v>
      </c>
      <c r="O776" s="12">
        <v>66</v>
      </c>
      <c r="P776" s="81">
        <v>100</v>
      </c>
      <c r="Q776" s="81">
        <v>6800</v>
      </c>
      <c r="R776" s="80">
        <f t="shared" si="88"/>
        <v>448800</v>
      </c>
      <c r="S776" s="80">
        <v>25</v>
      </c>
      <c r="T776" s="81"/>
      <c r="U776" s="80">
        <f t="shared" si="89"/>
        <v>448800</v>
      </c>
      <c r="V776" s="81">
        <f t="shared" si="90"/>
        <v>448800</v>
      </c>
      <c r="W776" s="80">
        <f t="shared" si="91"/>
        <v>448800</v>
      </c>
      <c r="Y776" s="83">
        <f t="shared" si="92"/>
        <v>448800</v>
      </c>
      <c r="Z776" s="83"/>
    </row>
    <row r="777" spans="1:26" s="85" customFormat="1" x14ac:dyDescent="0.55000000000000004">
      <c r="A777" s="53"/>
      <c r="B777" s="23"/>
      <c r="C777" s="12"/>
      <c r="D777" s="12"/>
      <c r="E777" s="12"/>
      <c r="F777" s="12"/>
      <c r="G777" s="12"/>
      <c r="H777" s="80">
        <f t="shared" si="86"/>
        <v>0</v>
      </c>
      <c r="I777" s="83"/>
      <c r="J777" s="81">
        <f t="shared" si="87"/>
        <v>0</v>
      </c>
      <c r="L777" s="12"/>
      <c r="M777" s="12" t="s">
        <v>161</v>
      </c>
      <c r="N777" s="12">
        <v>2</v>
      </c>
      <c r="O777" s="12">
        <v>6</v>
      </c>
      <c r="P777" s="81">
        <v>100</v>
      </c>
      <c r="Q777" s="81">
        <v>6800</v>
      </c>
      <c r="R777" s="80">
        <f t="shared" si="88"/>
        <v>40800</v>
      </c>
      <c r="S777" s="80">
        <v>32</v>
      </c>
      <c r="T777" s="81"/>
      <c r="U777" s="80">
        <f t="shared" si="89"/>
        <v>40800</v>
      </c>
      <c r="V777" s="81">
        <f t="shared" si="90"/>
        <v>40800</v>
      </c>
      <c r="W777" s="80">
        <f t="shared" si="91"/>
        <v>40800</v>
      </c>
      <c r="Y777" s="83">
        <f t="shared" si="92"/>
        <v>40800</v>
      </c>
      <c r="Z777" s="83"/>
    </row>
    <row r="778" spans="1:26" s="85" customFormat="1" x14ac:dyDescent="0.55000000000000004">
      <c r="A778" s="53"/>
      <c r="B778" s="23"/>
      <c r="C778" s="12"/>
      <c r="D778" s="12"/>
      <c r="E778" s="12"/>
      <c r="F778" s="12"/>
      <c r="G778" s="12"/>
      <c r="H778" s="80">
        <f t="shared" si="86"/>
        <v>0</v>
      </c>
      <c r="I778" s="83"/>
      <c r="J778" s="81">
        <f t="shared" si="87"/>
        <v>0</v>
      </c>
      <c r="L778" s="12"/>
      <c r="M778" s="12" t="s">
        <v>66</v>
      </c>
      <c r="N778" s="12">
        <v>2</v>
      </c>
      <c r="O778" s="12">
        <v>60</v>
      </c>
      <c r="P778" s="81">
        <v>100</v>
      </c>
      <c r="Q778" s="81">
        <v>6800</v>
      </c>
      <c r="R778" s="80">
        <f t="shared" si="88"/>
        <v>408000</v>
      </c>
      <c r="S778" s="80">
        <v>15</v>
      </c>
      <c r="T778" s="81"/>
      <c r="U778" s="80">
        <f t="shared" si="89"/>
        <v>408000</v>
      </c>
      <c r="V778" s="81">
        <f t="shared" si="90"/>
        <v>408000</v>
      </c>
      <c r="W778" s="80">
        <f t="shared" si="91"/>
        <v>408000</v>
      </c>
      <c r="Y778" s="83">
        <f t="shared" si="92"/>
        <v>408000</v>
      </c>
      <c r="Z778" s="83"/>
    </row>
    <row r="779" spans="1:26" s="85" customFormat="1" x14ac:dyDescent="0.55000000000000004">
      <c r="A779" s="53"/>
      <c r="B779" s="23" t="s">
        <v>23</v>
      </c>
      <c r="C779" s="12">
        <v>15139</v>
      </c>
      <c r="D779" s="12">
        <v>3</v>
      </c>
      <c r="E779" s="12">
        <v>2</v>
      </c>
      <c r="F779" s="12">
        <v>45</v>
      </c>
      <c r="G779" s="12">
        <v>1</v>
      </c>
      <c r="H779" s="80">
        <f t="shared" si="86"/>
        <v>1445</v>
      </c>
      <c r="I779" s="83">
        <v>100</v>
      </c>
      <c r="J779" s="81">
        <f t="shared" si="87"/>
        <v>144500</v>
      </c>
      <c r="L779" s="12"/>
      <c r="M779" s="12"/>
      <c r="N779" s="12"/>
      <c r="O779" s="12"/>
      <c r="R779" s="80">
        <f t="shared" si="88"/>
        <v>0</v>
      </c>
      <c r="S779" s="80"/>
      <c r="T779" s="81"/>
      <c r="U779" s="80">
        <f t="shared" si="89"/>
        <v>0</v>
      </c>
      <c r="V779" s="81">
        <f t="shared" si="90"/>
        <v>144500</v>
      </c>
      <c r="W779" s="80">
        <f t="shared" si="91"/>
        <v>0</v>
      </c>
      <c r="Y779" s="83">
        <f t="shared" si="92"/>
        <v>144500</v>
      </c>
      <c r="Z779" s="83"/>
    </row>
    <row r="780" spans="1:26" s="85" customFormat="1" x14ac:dyDescent="0.55000000000000004">
      <c r="A780" s="53"/>
      <c r="B780" s="23" t="s">
        <v>23</v>
      </c>
      <c r="C780" s="12">
        <v>15393</v>
      </c>
      <c r="D780" s="12">
        <v>0</v>
      </c>
      <c r="E780" s="12">
        <v>1</v>
      </c>
      <c r="F780" s="12">
        <v>80</v>
      </c>
      <c r="G780" s="12">
        <v>1</v>
      </c>
      <c r="H780" s="80">
        <f t="shared" si="86"/>
        <v>180</v>
      </c>
      <c r="I780" s="83">
        <v>100</v>
      </c>
      <c r="J780" s="81">
        <f t="shared" si="87"/>
        <v>18000</v>
      </c>
      <c r="L780" s="12"/>
      <c r="M780" s="12"/>
      <c r="N780" s="12"/>
      <c r="O780" s="12"/>
      <c r="R780" s="80">
        <f t="shared" si="88"/>
        <v>0</v>
      </c>
      <c r="S780" s="80"/>
      <c r="T780" s="81"/>
      <c r="U780" s="80">
        <f t="shared" si="89"/>
        <v>0</v>
      </c>
      <c r="V780" s="81">
        <f t="shared" si="90"/>
        <v>18000</v>
      </c>
      <c r="W780" s="80">
        <f t="shared" si="91"/>
        <v>0</v>
      </c>
      <c r="Y780" s="83">
        <f t="shared" si="92"/>
        <v>18000</v>
      </c>
      <c r="Z780" s="83"/>
    </row>
    <row r="781" spans="1:26" s="87" customFormat="1" x14ac:dyDescent="0.55000000000000004">
      <c r="A781" s="54"/>
      <c r="B781" s="47"/>
      <c r="C781" s="48"/>
      <c r="D781" s="48"/>
      <c r="E781" s="48"/>
      <c r="F781" s="48"/>
      <c r="G781" s="48"/>
      <c r="H781" s="86"/>
      <c r="I781" s="48"/>
      <c r="J781" s="86"/>
      <c r="L781" s="48"/>
      <c r="M781" s="48"/>
      <c r="N781" s="48"/>
      <c r="O781" s="48"/>
      <c r="R781" s="86"/>
      <c r="S781" s="86"/>
      <c r="T781" s="86"/>
      <c r="U781" s="86"/>
      <c r="V781" s="86"/>
      <c r="W781" s="86"/>
      <c r="Y781" s="48"/>
      <c r="Z781" s="48"/>
    </row>
    <row r="782" spans="1:26" s="85" customFormat="1" x14ac:dyDescent="0.55000000000000004">
      <c r="A782" s="53">
        <v>182</v>
      </c>
      <c r="B782" s="27" t="s">
        <v>23</v>
      </c>
      <c r="C782" s="26">
        <v>15016</v>
      </c>
      <c r="D782" s="26">
        <v>1</v>
      </c>
      <c r="E782" s="26">
        <v>1</v>
      </c>
      <c r="F782" s="26">
        <v>70</v>
      </c>
      <c r="G782" s="12">
        <v>2</v>
      </c>
      <c r="H782" s="80">
        <f t="shared" si="86"/>
        <v>570</v>
      </c>
      <c r="I782" s="83">
        <v>130</v>
      </c>
      <c r="J782" s="81">
        <f t="shared" si="87"/>
        <v>74100</v>
      </c>
      <c r="L782" s="26" t="s">
        <v>160</v>
      </c>
      <c r="M782" s="26" t="s">
        <v>108</v>
      </c>
      <c r="N782" s="26">
        <v>2</v>
      </c>
      <c r="O782" s="26">
        <v>118.25</v>
      </c>
      <c r="P782" s="81">
        <v>100</v>
      </c>
      <c r="Q782" s="81">
        <v>6800</v>
      </c>
      <c r="R782" s="80">
        <f t="shared" si="88"/>
        <v>804100</v>
      </c>
      <c r="S782" s="96">
        <v>20</v>
      </c>
      <c r="T782" s="81"/>
      <c r="U782" s="80">
        <f t="shared" si="89"/>
        <v>804100</v>
      </c>
      <c r="V782" s="81">
        <f t="shared" si="90"/>
        <v>878200</v>
      </c>
      <c r="W782" s="80">
        <f t="shared" si="91"/>
        <v>878200</v>
      </c>
      <c r="Y782" s="83">
        <f t="shared" si="92"/>
        <v>878200</v>
      </c>
      <c r="Z782" s="83"/>
    </row>
    <row r="783" spans="1:26" s="85" customFormat="1" x14ac:dyDescent="0.55000000000000004">
      <c r="A783" s="56"/>
      <c r="B783" s="27"/>
      <c r="C783" s="26"/>
      <c r="D783" s="26"/>
      <c r="E783" s="26"/>
      <c r="F783" s="26"/>
      <c r="G783" s="12"/>
      <c r="H783" s="80">
        <f t="shared" si="86"/>
        <v>0</v>
      </c>
      <c r="I783" s="83"/>
      <c r="J783" s="81">
        <f t="shared" si="87"/>
        <v>0</v>
      </c>
      <c r="L783" s="26"/>
      <c r="M783" s="26" t="s">
        <v>108</v>
      </c>
      <c r="N783" s="26">
        <v>2</v>
      </c>
      <c r="O783" s="26">
        <v>118.25</v>
      </c>
      <c r="P783" s="81">
        <v>100</v>
      </c>
      <c r="Q783" s="81">
        <v>6800</v>
      </c>
      <c r="R783" s="80">
        <f t="shared" si="88"/>
        <v>804100</v>
      </c>
      <c r="S783" s="96">
        <v>20</v>
      </c>
      <c r="T783" s="81"/>
      <c r="U783" s="80">
        <f t="shared" si="89"/>
        <v>804100</v>
      </c>
      <c r="V783" s="81">
        <f t="shared" si="90"/>
        <v>804100</v>
      </c>
      <c r="W783" s="80">
        <f t="shared" si="91"/>
        <v>804100</v>
      </c>
      <c r="Y783" s="83">
        <f t="shared" si="92"/>
        <v>804100</v>
      </c>
      <c r="Z783" s="83"/>
    </row>
    <row r="784" spans="1:26" s="85" customFormat="1" x14ac:dyDescent="0.55000000000000004">
      <c r="A784" s="56"/>
      <c r="B784" s="27"/>
      <c r="C784" s="26"/>
      <c r="D784" s="26"/>
      <c r="E784" s="26"/>
      <c r="F784" s="26"/>
      <c r="G784" s="12"/>
      <c r="H784" s="80">
        <f t="shared" si="86"/>
        <v>0</v>
      </c>
      <c r="I784" s="83"/>
      <c r="J784" s="81">
        <f t="shared" si="87"/>
        <v>0</v>
      </c>
      <c r="L784" s="26"/>
      <c r="M784" s="26" t="s">
        <v>161</v>
      </c>
      <c r="N784" s="26">
        <v>2</v>
      </c>
      <c r="O784" s="26">
        <v>10</v>
      </c>
      <c r="P784" s="81">
        <v>100</v>
      </c>
      <c r="Q784" s="81">
        <v>6800</v>
      </c>
      <c r="R784" s="80">
        <f t="shared" si="88"/>
        <v>68000</v>
      </c>
      <c r="S784" s="96">
        <v>20</v>
      </c>
      <c r="T784" s="81"/>
      <c r="U784" s="80">
        <f t="shared" si="89"/>
        <v>68000</v>
      </c>
      <c r="V784" s="81">
        <f t="shared" si="90"/>
        <v>68000</v>
      </c>
      <c r="W784" s="80">
        <f t="shared" si="91"/>
        <v>68000</v>
      </c>
      <c r="Y784" s="83">
        <f t="shared" si="92"/>
        <v>68000</v>
      </c>
      <c r="Z784" s="83"/>
    </row>
    <row r="785" spans="1:26" s="85" customFormat="1" x14ac:dyDescent="0.55000000000000004">
      <c r="A785" s="56"/>
      <c r="B785" s="27" t="s">
        <v>23</v>
      </c>
      <c r="C785" s="26">
        <v>15456</v>
      </c>
      <c r="D785" s="26">
        <v>18</v>
      </c>
      <c r="E785" s="26">
        <v>2</v>
      </c>
      <c r="F785" s="26">
        <v>70</v>
      </c>
      <c r="G785" s="12">
        <v>1</v>
      </c>
      <c r="H785" s="80">
        <f t="shared" si="86"/>
        <v>7470</v>
      </c>
      <c r="I785" s="83">
        <v>100</v>
      </c>
      <c r="J785" s="81">
        <f t="shared" si="87"/>
        <v>747000</v>
      </c>
      <c r="L785" s="26"/>
      <c r="M785" s="26"/>
      <c r="N785" s="26"/>
      <c r="O785" s="26"/>
      <c r="R785" s="80">
        <f t="shared" si="88"/>
        <v>0</v>
      </c>
      <c r="S785" s="96"/>
      <c r="T785" s="81"/>
      <c r="U785" s="80">
        <f t="shared" si="89"/>
        <v>0</v>
      </c>
      <c r="V785" s="81">
        <f t="shared" si="90"/>
        <v>747000</v>
      </c>
      <c r="W785" s="80">
        <f t="shared" si="91"/>
        <v>0</v>
      </c>
      <c r="Y785" s="83">
        <f t="shared" si="92"/>
        <v>747000</v>
      </c>
      <c r="Z785" s="83"/>
    </row>
    <row r="786" spans="1:26" s="85" customFormat="1" x14ac:dyDescent="0.55000000000000004">
      <c r="A786" s="53"/>
      <c r="B786" s="27" t="s">
        <v>23</v>
      </c>
      <c r="C786" s="26">
        <v>15976</v>
      </c>
      <c r="D786" s="26">
        <v>1</v>
      </c>
      <c r="E786" s="26">
        <v>2</v>
      </c>
      <c r="F786" s="26">
        <v>10</v>
      </c>
      <c r="G786" s="12">
        <v>1</v>
      </c>
      <c r="H786" s="80">
        <f t="shared" si="86"/>
        <v>610</v>
      </c>
      <c r="I786" s="83">
        <v>100</v>
      </c>
      <c r="J786" s="81">
        <f t="shared" si="87"/>
        <v>61000</v>
      </c>
      <c r="L786" s="26"/>
      <c r="M786" s="26"/>
      <c r="N786" s="26"/>
      <c r="O786" s="26"/>
      <c r="R786" s="80">
        <f t="shared" si="88"/>
        <v>0</v>
      </c>
      <c r="S786" s="96"/>
      <c r="T786" s="81"/>
      <c r="U786" s="80">
        <f t="shared" si="89"/>
        <v>0</v>
      </c>
      <c r="V786" s="81">
        <f t="shared" si="90"/>
        <v>61000</v>
      </c>
      <c r="W786" s="80">
        <f t="shared" si="91"/>
        <v>0</v>
      </c>
      <c r="Y786" s="83">
        <f t="shared" si="92"/>
        <v>61000</v>
      </c>
      <c r="Z786" s="83"/>
    </row>
    <row r="787" spans="1:26" s="87" customFormat="1" x14ac:dyDescent="0.55000000000000004">
      <c r="A787" s="54"/>
      <c r="B787" s="47"/>
      <c r="C787" s="48"/>
      <c r="D787" s="48"/>
      <c r="E787" s="48"/>
      <c r="F787" s="48"/>
      <c r="G787" s="48"/>
      <c r="H787" s="86"/>
      <c r="I787" s="48"/>
      <c r="J787" s="86"/>
      <c r="L787" s="48"/>
      <c r="M787" s="48"/>
      <c r="N787" s="48"/>
      <c r="O787" s="48"/>
      <c r="R787" s="86"/>
      <c r="S787" s="86"/>
      <c r="T787" s="86"/>
      <c r="U787" s="86"/>
      <c r="V787" s="86"/>
      <c r="W787" s="86"/>
      <c r="Y787" s="48"/>
      <c r="Z787" s="48"/>
    </row>
    <row r="788" spans="1:26" s="85" customFormat="1" x14ac:dyDescent="0.55000000000000004">
      <c r="A788" s="53">
        <v>183</v>
      </c>
      <c r="B788" s="23" t="s">
        <v>23</v>
      </c>
      <c r="C788" s="12">
        <v>14908</v>
      </c>
      <c r="D788" s="12">
        <v>0</v>
      </c>
      <c r="E788" s="12">
        <v>1</v>
      </c>
      <c r="F788" s="12">
        <v>81</v>
      </c>
      <c r="G788" s="12">
        <v>1</v>
      </c>
      <c r="H788" s="80">
        <f t="shared" si="86"/>
        <v>181</v>
      </c>
      <c r="I788" s="83">
        <v>130</v>
      </c>
      <c r="J788" s="81">
        <f t="shared" si="87"/>
        <v>23530</v>
      </c>
      <c r="L788" s="12"/>
      <c r="M788" s="12"/>
      <c r="N788" s="12"/>
      <c r="O788" s="12"/>
      <c r="R788" s="80">
        <f t="shared" si="88"/>
        <v>0</v>
      </c>
      <c r="S788" s="80"/>
      <c r="T788" s="81"/>
      <c r="U788" s="80">
        <f t="shared" si="89"/>
        <v>0</v>
      </c>
      <c r="V788" s="81">
        <f t="shared" si="90"/>
        <v>23530</v>
      </c>
      <c r="W788" s="80">
        <f t="shared" si="91"/>
        <v>0</v>
      </c>
      <c r="Y788" s="83">
        <f t="shared" si="92"/>
        <v>23530</v>
      </c>
      <c r="Z788" s="83"/>
    </row>
    <row r="789" spans="1:26" s="87" customFormat="1" x14ac:dyDescent="0.55000000000000004">
      <c r="A789" s="54"/>
      <c r="B789" s="47"/>
      <c r="C789" s="48"/>
      <c r="D789" s="48"/>
      <c r="E789" s="48"/>
      <c r="F789" s="48"/>
      <c r="G789" s="48"/>
      <c r="H789" s="86"/>
      <c r="I789" s="48"/>
      <c r="J789" s="86"/>
      <c r="L789" s="48"/>
      <c r="M789" s="48"/>
      <c r="N789" s="48"/>
      <c r="O789" s="48"/>
      <c r="R789" s="86"/>
      <c r="S789" s="86"/>
      <c r="T789" s="86"/>
      <c r="U789" s="86"/>
      <c r="V789" s="86"/>
      <c r="W789" s="86"/>
      <c r="Y789" s="48"/>
      <c r="Z789" s="48"/>
    </row>
    <row r="790" spans="1:26" s="85" customFormat="1" x14ac:dyDescent="0.55000000000000004">
      <c r="A790" s="53">
        <v>184</v>
      </c>
      <c r="B790" s="23" t="s">
        <v>23</v>
      </c>
      <c r="C790" s="12">
        <v>12011</v>
      </c>
      <c r="D790" s="12">
        <v>1</v>
      </c>
      <c r="E790" s="12">
        <v>2</v>
      </c>
      <c r="F790" s="12">
        <v>51</v>
      </c>
      <c r="G790" s="12">
        <v>2</v>
      </c>
      <c r="H790" s="80">
        <f t="shared" si="86"/>
        <v>651</v>
      </c>
      <c r="I790" s="83">
        <v>130</v>
      </c>
      <c r="J790" s="81">
        <f t="shared" si="87"/>
        <v>84630</v>
      </c>
      <c r="L790" s="12" t="s">
        <v>160</v>
      </c>
      <c r="M790" s="26" t="s">
        <v>108</v>
      </c>
      <c r="N790" s="12">
        <v>2</v>
      </c>
      <c r="O790" s="12">
        <v>210</v>
      </c>
      <c r="P790" s="81">
        <v>100</v>
      </c>
      <c r="Q790" s="81">
        <v>6800</v>
      </c>
      <c r="R790" s="80">
        <f t="shared" si="88"/>
        <v>1428000</v>
      </c>
      <c r="S790" s="80">
        <v>30</v>
      </c>
      <c r="T790" s="81"/>
      <c r="U790" s="80">
        <f t="shared" si="89"/>
        <v>1428000</v>
      </c>
      <c r="V790" s="81">
        <f t="shared" si="90"/>
        <v>1512630</v>
      </c>
      <c r="W790" s="80">
        <f t="shared" si="91"/>
        <v>1512630</v>
      </c>
      <c r="Y790" s="83">
        <f t="shared" si="92"/>
        <v>1512630</v>
      </c>
      <c r="Z790" s="83"/>
    </row>
    <row r="791" spans="1:26" s="85" customFormat="1" x14ac:dyDescent="0.55000000000000004">
      <c r="A791" s="53"/>
      <c r="B791" s="23"/>
      <c r="C791" s="12"/>
      <c r="D791" s="12"/>
      <c r="E791" s="12"/>
      <c r="F791" s="12"/>
      <c r="G791" s="12"/>
      <c r="H791" s="80">
        <f t="shared" si="86"/>
        <v>0</v>
      </c>
      <c r="I791" s="83"/>
      <c r="J791" s="81">
        <f t="shared" si="87"/>
        <v>0</v>
      </c>
      <c r="L791" s="12"/>
      <c r="M791" s="26" t="s">
        <v>108</v>
      </c>
      <c r="N791" s="12">
        <v>2</v>
      </c>
      <c r="O791" s="12">
        <v>165</v>
      </c>
      <c r="P791" s="81">
        <v>100</v>
      </c>
      <c r="Q791" s="81">
        <v>6800</v>
      </c>
      <c r="R791" s="80">
        <f t="shared" si="88"/>
        <v>1122000</v>
      </c>
      <c r="S791" s="80">
        <v>30</v>
      </c>
      <c r="T791" s="81"/>
      <c r="U791" s="80">
        <f t="shared" si="89"/>
        <v>1122000</v>
      </c>
      <c r="V791" s="81">
        <f t="shared" si="90"/>
        <v>1122000</v>
      </c>
      <c r="W791" s="80">
        <f t="shared" si="91"/>
        <v>1122000</v>
      </c>
      <c r="Y791" s="83">
        <f t="shared" si="92"/>
        <v>1122000</v>
      </c>
      <c r="Z791" s="83"/>
    </row>
    <row r="792" spans="1:26" s="85" customFormat="1" x14ac:dyDescent="0.55000000000000004">
      <c r="A792" s="53"/>
      <c r="B792" s="23"/>
      <c r="C792" s="12"/>
      <c r="D792" s="12"/>
      <c r="E792" s="12"/>
      <c r="F792" s="12"/>
      <c r="G792" s="12"/>
      <c r="H792" s="80">
        <f t="shared" si="86"/>
        <v>0</v>
      </c>
      <c r="I792" s="83"/>
      <c r="J792" s="81">
        <f t="shared" si="87"/>
        <v>0</v>
      </c>
      <c r="L792" s="12"/>
      <c r="M792" s="12" t="s">
        <v>161</v>
      </c>
      <c r="N792" s="12">
        <v>2</v>
      </c>
      <c r="O792" s="12">
        <v>8</v>
      </c>
      <c r="P792" s="81">
        <v>100</v>
      </c>
      <c r="Q792" s="81">
        <v>6800</v>
      </c>
      <c r="R792" s="80">
        <f t="shared" si="88"/>
        <v>54400</v>
      </c>
      <c r="S792" s="80">
        <v>15</v>
      </c>
      <c r="T792" s="81"/>
      <c r="U792" s="80">
        <f t="shared" si="89"/>
        <v>54400</v>
      </c>
      <c r="V792" s="81">
        <f t="shared" si="90"/>
        <v>54400</v>
      </c>
      <c r="W792" s="80">
        <f t="shared" si="91"/>
        <v>54400</v>
      </c>
      <c r="Y792" s="83">
        <f t="shared" si="92"/>
        <v>54400</v>
      </c>
      <c r="Z792" s="83"/>
    </row>
    <row r="793" spans="1:26" s="85" customFormat="1" x14ac:dyDescent="0.55000000000000004">
      <c r="A793" s="53"/>
      <c r="B793" s="23" t="s">
        <v>23</v>
      </c>
      <c r="C793" s="12">
        <v>15933</v>
      </c>
      <c r="D793" s="12">
        <v>1</v>
      </c>
      <c r="E793" s="12">
        <v>0</v>
      </c>
      <c r="F793" s="12">
        <v>28</v>
      </c>
      <c r="G793" s="12">
        <v>1</v>
      </c>
      <c r="H793" s="80">
        <f t="shared" si="86"/>
        <v>428</v>
      </c>
      <c r="I793" s="83">
        <v>100</v>
      </c>
      <c r="J793" s="81">
        <f t="shared" si="87"/>
        <v>42800</v>
      </c>
      <c r="L793" s="12"/>
      <c r="M793" s="12"/>
      <c r="N793" s="12"/>
      <c r="O793" s="12"/>
      <c r="R793" s="80">
        <f t="shared" si="88"/>
        <v>0</v>
      </c>
      <c r="S793" s="80"/>
      <c r="T793" s="81"/>
      <c r="U793" s="80">
        <f t="shared" si="89"/>
        <v>0</v>
      </c>
      <c r="V793" s="81">
        <f t="shared" si="90"/>
        <v>42800</v>
      </c>
      <c r="W793" s="80">
        <f t="shared" si="91"/>
        <v>0</v>
      </c>
      <c r="Y793" s="83">
        <f t="shared" si="92"/>
        <v>42800</v>
      </c>
      <c r="Z793" s="83"/>
    </row>
    <row r="794" spans="1:26" s="87" customFormat="1" x14ac:dyDescent="0.55000000000000004">
      <c r="A794" s="54"/>
      <c r="B794" s="47"/>
      <c r="C794" s="48"/>
      <c r="D794" s="48"/>
      <c r="E794" s="48"/>
      <c r="F794" s="48"/>
      <c r="G794" s="48"/>
      <c r="H794" s="86"/>
      <c r="I794" s="48"/>
      <c r="J794" s="86"/>
      <c r="L794" s="48"/>
      <c r="M794" s="48"/>
      <c r="N794" s="48"/>
      <c r="O794" s="48"/>
      <c r="R794" s="86"/>
      <c r="S794" s="86"/>
      <c r="T794" s="86"/>
      <c r="U794" s="86"/>
      <c r="V794" s="86"/>
      <c r="W794" s="86"/>
      <c r="Y794" s="48"/>
      <c r="Z794" s="48"/>
    </row>
    <row r="795" spans="1:26" s="85" customFormat="1" x14ac:dyDescent="0.55000000000000004">
      <c r="A795" s="53">
        <v>185</v>
      </c>
      <c r="B795" s="23" t="s">
        <v>23</v>
      </c>
      <c r="C795" s="12">
        <v>15031</v>
      </c>
      <c r="D795" s="12">
        <v>1</v>
      </c>
      <c r="E795" s="12">
        <v>1</v>
      </c>
      <c r="F795" s="12">
        <v>19</v>
      </c>
      <c r="G795" s="12">
        <v>2</v>
      </c>
      <c r="H795" s="80">
        <f t="shared" si="86"/>
        <v>519</v>
      </c>
      <c r="I795" s="83">
        <v>130</v>
      </c>
      <c r="J795" s="81">
        <f t="shared" si="87"/>
        <v>67470</v>
      </c>
      <c r="L795" s="12" t="s">
        <v>160</v>
      </c>
      <c r="M795" s="12" t="s">
        <v>66</v>
      </c>
      <c r="N795" s="12">
        <v>2</v>
      </c>
      <c r="O795" s="12">
        <v>236.5</v>
      </c>
      <c r="P795" s="81">
        <v>100</v>
      </c>
      <c r="Q795" s="81">
        <v>6800</v>
      </c>
      <c r="R795" s="80">
        <f t="shared" si="88"/>
        <v>1608200</v>
      </c>
      <c r="S795" s="80">
        <v>30</v>
      </c>
      <c r="T795" s="81"/>
      <c r="U795" s="80">
        <f t="shared" si="89"/>
        <v>1608200</v>
      </c>
      <c r="V795" s="81">
        <f t="shared" si="90"/>
        <v>1675670</v>
      </c>
      <c r="W795" s="80">
        <f t="shared" si="91"/>
        <v>1675670</v>
      </c>
      <c r="Y795" s="83">
        <f t="shared" si="92"/>
        <v>1675670</v>
      </c>
      <c r="Z795" s="83"/>
    </row>
    <row r="796" spans="1:26" s="85" customFormat="1" x14ac:dyDescent="0.55000000000000004">
      <c r="A796" s="53"/>
      <c r="B796" s="23"/>
      <c r="C796" s="12"/>
      <c r="D796" s="12"/>
      <c r="E796" s="12"/>
      <c r="F796" s="12"/>
      <c r="G796" s="12"/>
      <c r="H796" s="80">
        <f t="shared" si="86"/>
        <v>0</v>
      </c>
      <c r="I796" s="83"/>
      <c r="J796" s="81">
        <f t="shared" si="87"/>
        <v>0</v>
      </c>
      <c r="L796" s="12"/>
      <c r="M796" s="12" t="s">
        <v>161</v>
      </c>
      <c r="N796" s="12">
        <v>2</v>
      </c>
      <c r="O796" s="12">
        <v>10</v>
      </c>
      <c r="P796" s="81">
        <v>100</v>
      </c>
      <c r="Q796" s="81">
        <v>6800</v>
      </c>
      <c r="R796" s="80">
        <f t="shared" si="88"/>
        <v>68000</v>
      </c>
      <c r="S796" s="80">
        <v>30</v>
      </c>
      <c r="T796" s="81"/>
      <c r="U796" s="80">
        <f t="shared" si="89"/>
        <v>68000</v>
      </c>
      <c r="V796" s="81">
        <f t="shared" si="90"/>
        <v>68000</v>
      </c>
      <c r="W796" s="80">
        <f t="shared" si="91"/>
        <v>68000</v>
      </c>
      <c r="Y796" s="83">
        <f t="shared" si="92"/>
        <v>68000</v>
      </c>
      <c r="Z796" s="83"/>
    </row>
    <row r="797" spans="1:26" s="87" customFormat="1" x14ac:dyDescent="0.55000000000000004">
      <c r="A797" s="54"/>
      <c r="B797" s="47"/>
      <c r="C797" s="48"/>
      <c r="D797" s="48"/>
      <c r="E797" s="48"/>
      <c r="F797" s="48"/>
      <c r="G797" s="48"/>
      <c r="H797" s="86"/>
      <c r="I797" s="48"/>
      <c r="J797" s="86"/>
      <c r="L797" s="48"/>
      <c r="M797" s="48"/>
      <c r="N797" s="48"/>
      <c r="O797" s="48"/>
      <c r="R797" s="86"/>
      <c r="S797" s="86"/>
      <c r="T797" s="86"/>
      <c r="U797" s="86"/>
      <c r="V797" s="86"/>
      <c r="W797" s="86"/>
      <c r="Y797" s="48"/>
      <c r="Z797" s="48"/>
    </row>
    <row r="798" spans="1:26" s="85" customFormat="1" x14ac:dyDescent="0.55000000000000004">
      <c r="A798" s="53">
        <v>186</v>
      </c>
      <c r="B798" s="23" t="s">
        <v>23</v>
      </c>
      <c r="C798" s="12">
        <v>15089</v>
      </c>
      <c r="D798" s="12">
        <v>0</v>
      </c>
      <c r="E798" s="12">
        <v>3</v>
      </c>
      <c r="F798" s="12">
        <v>85</v>
      </c>
      <c r="G798" s="12">
        <v>1</v>
      </c>
      <c r="H798" s="80">
        <f t="shared" si="86"/>
        <v>385</v>
      </c>
      <c r="I798" s="83">
        <v>130</v>
      </c>
      <c r="J798" s="81">
        <f t="shared" si="87"/>
        <v>50050</v>
      </c>
      <c r="L798" s="12"/>
      <c r="M798" s="12"/>
      <c r="N798" s="12"/>
      <c r="O798" s="12"/>
      <c r="R798" s="80">
        <f t="shared" si="88"/>
        <v>0</v>
      </c>
      <c r="S798" s="80"/>
      <c r="T798" s="81"/>
      <c r="U798" s="80">
        <f t="shared" si="89"/>
        <v>0</v>
      </c>
      <c r="V798" s="81">
        <f t="shared" si="90"/>
        <v>50050</v>
      </c>
      <c r="W798" s="80">
        <f t="shared" si="91"/>
        <v>0</v>
      </c>
      <c r="Y798" s="83">
        <f t="shared" si="92"/>
        <v>50050</v>
      </c>
      <c r="Z798" s="83"/>
    </row>
    <row r="799" spans="1:26" s="87" customFormat="1" x14ac:dyDescent="0.55000000000000004">
      <c r="A799" s="54"/>
      <c r="B799" s="47"/>
      <c r="C799" s="48"/>
      <c r="D799" s="48"/>
      <c r="E799" s="48"/>
      <c r="F799" s="48"/>
      <c r="G799" s="48"/>
      <c r="H799" s="86"/>
      <c r="I799" s="48"/>
      <c r="J799" s="86"/>
      <c r="L799" s="48"/>
      <c r="M799" s="48"/>
      <c r="N799" s="48"/>
      <c r="O799" s="48"/>
      <c r="R799" s="86"/>
      <c r="S799" s="86"/>
      <c r="T799" s="86"/>
      <c r="U799" s="86"/>
      <c r="V799" s="86"/>
      <c r="W799" s="86"/>
      <c r="Y799" s="48"/>
      <c r="Z799" s="48"/>
    </row>
    <row r="800" spans="1:26" s="85" customFormat="1" x14ac:dyDescent="0.55000000000000004">
      <c r="A800" s="53">
        <v>187</v>
      </c>
      <c r="B800" s="27" t="s">
        <v>23</v>
      </c>
      <c r="C800" s="26">
        <v>14888</v>
      </c>
      <c r="D800" s="26">
        <v>0</v>
      </c>
      <c r="E800" s="26">
        <v>3</v>
      </c>
      <c r="F800" s="26">
        <v>1</v>
      </c>
      <c r="G800" s="12">
        <v>2</v>
      </c>
      <c r="H800" s="80">
        <f t="shared" si="86"/>
        <v>301</v>
      </c>
      <c r="I800" s="83">
        <v>130</v>
      </c>
      <c r="J800" s="81">
        <f t="shared" si="87"/>
        <v>39130</v>
      </c>
      <c r="L800" s="26" t="s">
        <v>160</v>
      </c>
      <c r="M800" s="26" t="s">
        <v>66</v>
      </c>
      <c r="N800" s="26">
        <v>2</v>
      </c>
      <c r="O800" s="26">
        <v>84</v>
      </c>
      <c r="P800" s="81">
        <v>100</v>
      </c>
      <c r="Q800" s="81">
        <v>6800</v>
      </c>
      <c r="R800" s="80">
        <f t="shared" si="88"/>
        <v>571200</v>
      </c>
      <c r="S800" s="96">
        <v>5</v>
      </c>
      <c r="T800" s="81"/>
      <c r="U800" s="80">
        <f t="shared" si="89"/>
        <v>571200</v>
      </c>
      <c r="V800" s="81">
        <f t="shared" si="90"/>
        <v>610330</v>
      </c>
      <c r="W800" s="80">
        <f t="shared" si="91"/>
        <v>610330</v>
      </c>
      <c r="Y800" s="83">
        <f t="shared" si="92"/>
        <v>610330</v>
      </c>
      <c r="Z800" s="83"/>
    </row>
    <row r="801" spans="1:26" s="85" customFormat="1" x14ac:dyDescent="0.55000000000000004">
      <c r="A801" s="56"/>
      <c r="B801" s="27"/>
      <c r="C801" s="26"/>
      <c r="D801" s="26"/>
      <c r="E801" s="26"/>
      <c r="F801" s="26"/>
      <c r="G801" s="12"/>
      <c r="H801" s="80">
        <f t="shared" si="86"/>
        <v>0</v>
      </c>
      <c r="I801" s="83"/>
      <c r="J801" s="81">
        <f t="shared" si="87"/>
        <v>0</v>
      </c>
      <c r="L801" s="26"/>
      <c r="M801" s="26" t="s">
        <v>161</v>
      </c>
      <c r="N801" s="26">
        <v>2</v>
      </c>
      <c r="O801" s="26">
        <v>6</v>
      </c>
      <c r="P801" s="81">
        <v>100</v>
      </c>
      <c r="Q801" s="81">
        <v>6800</v>
      </c>
      <c r="R801" s="80">
        <f t="shared" si="88"/>
        <v>40800</v>
      </c>
      <c r="S801" s="96">
        <v>5</v>
      </c>
      <c r="T801" s="81"/>
      <c r="U801" s="80">
        <f t="shared" si="89"/>
        <v>40800</v>
      </c>
      <c r="V801" s="81">
        <f t="shared" si="90"/>
        <v>40800</v>
      </c>
      <c r="W801" s="80">
        <f t="shared" si="91"/>
        <v>40800</v>
      </c>
      <c r="Y801" s="83">
        <f t="shared" si="92"/>
        <v>40800</v>
      </c>
      <c r="Z801" s="83"/>
    </row>
    <row r="802" spans="1:26" s="85" customFormat="1" x14ac:dyDescent="0.55000000000000004">
      <c r="A802" s="53"/>
      <c r="B802" s="23" t="s">
        <v>23</v>
      </c>
      <c r="C802" s="12">
        <v>15861</v>
      </c>
      <c r="D802" s="12">
        <v>3</v>
      </c>
      <c r="E802" s="12">
        <v>0</v>
      </c>
      <c r="F802" s="12">
        <v>52</v>
      </c>
      <c r="G802" s="12">
        <v>1</v>
      </c>
      <c r="H802" s="80">
        <f t="shared" si="86"/>
        <v>1252</v>
      </c>
      <c r="I802" s="83">
        <v>130</v>
      </c>
      <c r="J802" s="81">
        <f t="shared" si="87"/>
        <v>162760</v>
      </c>
      <c r="L802" s="12"/>
      <c r="M802" s="12"/>
      <c r="N802" s="12"/>
      <c r="O802" s="12"/>
      <c r="R802" s="80">
        <f t="shared" si="88"/>
        <v>0</v>
      </c>
      <c r="S802" s="80"/>
      <c r="T802" s="81"/>
      <c r="U802" s="80">
        <f t="shared" si="89"/>
        <v>0</v>
      </c>
      <c r="V802" s="81">
        <f t="shared" si="90"/>
        <v>162760</v>
      </c>
      <c r="W802" s="80">
        <f t="shared" si="91"/>
        <v>0</v>
      </c>
      <c r="Y802" s="83">
        <f t="shared" si="92"/>
        <v>162760</v>
      </c>
      <c r="Z802" s="83"/>
    </row>
    <row r="803" spans="1:26" s="85" customFormat="1" x14ac:dyDescent="0.55000000000000004">
      <c r="A803" s="53"/>
      <c r="B803" s="23" t="s">
        <v>23</v>
      </c>
      <c r="C803" s="12">
        <v>15910</v>
      </c>
      <c r="D803" s="12">
        <v>1</v>
      </c>
      <c r="E803" s="12">
        <v>0</v>
      </c>
      <c r="F803" s="12">
        <v>84</v>
      </c>
      <c r="G803" s="12">
        <v>1</v>
      </c>
      <c r="H803" s="80">
        <f t="shared" si="86"/>
        <v>484</v>
      </c>
      <c r="I803" s="83">
        <v>100</v>
      </c>
      <c r="J803" s="81">
        <f t="shared" si="87"/>
        <v>48400</v>
      </c>
      <c r="L803" s="12"/>
      <c r="M803" s="12"/>
      <c r="N803" s="12"/>
      <c r="O803" s="12"/>
      <c r="R803" s="80">
        <f t="shared" si="88"/>
        <v>0</v>
      </c>
      <c r="S803" s="80"/>
      <c r="T803" s="81"/>
      <c r="U803" s="80">
        <f t="shared" si="89"/>
        <v>0</v>
      </c>
      <c r="V803" s="81">
        <f t="shared" si="90"/>
        <v>48400</v>
      </c>
      <c r="W803" s="80">
        <f t="shared" si="91"/>
        <v>0</v>
      </c>
      <c r="Y803" s="83">
        <f t="shared" si="92"/>
        <v>48400</v>
      </c>
      <c r="Z803" s="83"/>
    </row>
    <row r="804" spans="1:26" s="87" customFormat="1" x14ac:dyDescent="0.55000000000000004">
      <c r="A804" s="54"/>
      <c r="B804" s="47"/>
      <c r="C804" s="48"/>
      <c r="D804" s="48"/>
      <c r="E804" s="48"/>
      <c r="F804" s="48"/>
      <c r="G804" s="48"/>
      <c r="H804" s="86"/>
      <c r="I804" s="48"/>
      <c r="J804" s="86"/>
      <c r="L804" s="48"/>
      <c r="M804" s="48"/>
      <c r="N804" s="48"/>
      <c r="O804" s="48"/>
      <c r="R804" s="86"/>
      <c r="S804" s="86"/>
      <c r="T804" s="86"/>
      <c r="U804" s="86"/>
      <c r="V804" s="86"/>
      <c r="W804" s="86"/>
      <c r="Y804" s="48"/>
      <c r="Z804" s="48"/>
    </row>
    <row r="805" spans="1:26" s="85" customFormat="1" x14ac:dyDescent="0.55000000000000004">
      <c r="A805" s="53">
        <v>188</v>
      </c>
      <c r="B805" s="23" t="s">
        <v>23</v>
      </c>
      <c r="C805" s="12">
        <v>14895</v>
      </c>
      <c r="D805" s="12">
        <v>0</v>
      </c>
      <c r="E805" s="12">
        <v>0</v>
      </c>
      <c r="F805" s="12">
        <v>80</v>
      </c>
      <c r="G805" s="12">
        <v>2</v>
      </c>
      <c r="H805" s="80">
        <f t="shared" si="86"/>
        <v>80</v>
      </c>
      <c r="I805" s="83">
        <v>150</v>
      </c>
      <c r="J805" s="81">
        <f t="shared" si="87"/>
        <v>12000</v>
      </c>
      <c r="L805" s="12" t="s">
        <v>160</v>
      </c>
      <c r="M805" s="12" t="s">
        <v>66</v>
      </c>
      <c r="N805" s="12">
        <v>2</v>
      </c>
      <c r="O805" s="12">
        <v>128.75</v>
      </c>
      <c r="P805" s="81">
        <v>100</v>
      </c>
      <c r="Q805" s="81">
        <v>6800</v>
      </c>
      <c r="R805" s="80">
        <f t="shared" si="88"/>
        <v>875500</v>
      </c>
      <c r="S805" s="80">
        <v>18</v>
      </c>
      <c r="T805" s="81"/>
      <c r="U805" s="80">
        <f t="shared" si="89"/>
        <v>875500</v>
      </c>
      <c r="V805" s="81">
        <f t="shared" si="90"/>
        <v>887500</v>
      </c>
      <c r="W805" s="80">
        <f t="shared" si="91"/>
        <v>887500</v>
      </c>
      <c r="Y805" s="83">
        <f t="shared" si="92"/>
        <v>887500</v>
      </c>
      <c r="Z805" s="83"/>
    </row>
    <row r="806" spans="1:26" s="85" customFormat="1" x14ac:dyDescent="0.55000000000000004">
      <c r="A806" s="53"/>
      <c r="B806" s="23"/>
      <c r="C806" s="12"/>
      <c r="D806" s="12"/>
      <c r="E806" s="12"/>
      <c r="F806" s="12"/>
      <c r="G806" s="12"/>
      <c r="H806" s="80">
        <f t="shared" si="86"/>
        <v>0</v>
      </c>
      <c r="I806" s="83"/>
      <c r="J806" s="81">
        <f t="shared" si="87"/>
        <v>0</v>
      </c>
      <c r="L806" s="12"/>
      <c r="M806" s="12" t="s">
        <v>161</v>
      </c>
      <c r="N806" s="12">
        <v>2</v>
      </c>
      <c r="O806" s="12">
        <v>6</v>
      </c>
      <c r="P806" s="81">
        <v>100</v>
      </c>
      <c r="Q806" s="81">
        <v>6800</v>
      </c>
      <c r="R806" s="80">
        <f t="shared" si="88"/>
        <v>40800</v>
      </c>
      <c r="S806" s="80">
        <v>18</v>
      </c>
      <c r="T806" s="81"/>
      <c r="U806" s="80">
        <f t="shared" si="89"/>
        <v>40800</v>
      </c>
      <c r="V806" s="81">
        <f t="shared" si="90"/>
        <v>40800</v>
      </c>
      <c r="W806" s="80">
        <f t="shared" si="91"/>
        <v>40800</v>
      </c>
      <c r="Y806" s="83">
        <f t="shared" si="92"/>
        <v>40800</v>
      </c>
      <c r="Z806" s="83"/>
    </row>
    <row r="807" spans="1:26" s="85" customFormat="1" x14ac:dyDescent="0.55000000000000004">
      <c r="A807" s="53"/>
      <c r="B807" s="23" t="s">
        <v>23</v>
      </c>
      <c r="C807" s="12">
        <v>15100</v>
      </c>
      <c r="D807" s="12">
        <v>0</v>
      </c>
      <c r="E807" s="12">
        <v>1</v>
      </c>
      <c r="F807" s="12">
        <v>31</v>
      </c>
      <c r="G807" s="12">
        <v>1</v>
      </c>
      <c r="H807" s="80">
        <f t="shared" si="86"/>
        <v>131</v>
      </c>
      <c r="I807" s="83">
        <v>100</v>
      </c>
      <c r="J807" s="81">
        <f t="shared" si="87"/>
        <v>13100</v>
      </c>
      <c r="L807" s="12"/>
      <c r="M807" s="12"/>
      <c r="N807" s="12"/>
      <c r="O807" s="12"/>
      <c r="R807" s="80">
        <f t="shared" si="88"/>
        <v>0</v>
      </c>
      <c r="S807" s="80"/>
      <c r="T807" s="81"/>
      <c r="U807" s="80">
        <f t="shared" si="89"/>
        <v>0</v>
      </c>
      <c r="V807" s="81">
        <f t="shared" si="90"/>
        <v>13100</v>
      </c>
      <c r="W807" s="80">
        <f t="shared" si="91"/>
        <v>0</v>
      </c>
      <c r="Y807" s="83">
        <f t="shared" si="92"/>
        <v>13100</v>
      </c>
      <c r="Z807" s="83"/>
    </row>
    <row r="808" spans="1:26" s="87" customFormat="1" x14ac:dyDescent="0.55000000000000004">
      <c r="A808" s="54"/>
      <c r="B808" s="47"/>
      <c r="C808" s="48"/>
      <c r="D808" s="48"/>
      <c r="E808" s="48"/>
      <c r="F808" s="48"/>
      <c r="G808" s="48"/>
      <c r="H808" s="86"/>
      <c r="I808" s="48"/>
      <c r="J808" s="86"/>
      <c r="L808" s="48"/>
      <c r="M808" s="48"/>
      <c r="N808" s="48"/>
      <c r="O808" s="48"/>
      <c r="R808" s="86"/>
      <c r="S808" s="86"/>
      <c r="T808" s="86"/>
      <c r="U808" s="86"/>
      <c r="V808" s="86"/>
      <c r="W808" s="86"/>
      <c r="Y808" s="48"/>
      <c r="Z808" s="48"/>
    </row>
    <row r="809" spans="1:26" s="85" customFormat="1" x14ac:dyDescent="0.55000000000000004">
      <c r="A809" s="53">
        <v>189</v>
      </c>
      <c r="B809" s="23" t="s">
        <v>23</v>
      </c>
      <c r="C809" s="12">
        <v>15035</v>
      </c>
      <c r="D809" s="12">
        <v>0</v>
      </c>
      <c r="E809" s="12">
        <v>0</v>
      </c>
      <c r="F809" s="12">
        <v>88</v>
      </c>
      <c r="G809" s="12">
        <v>2</v>
      </c>
      <c r="H809" s="80">
        <f t="shared" si="86"/>
        <v>88</v>
      </c>
      <c r="I809" s="83">
        <v>150</v>
      </c>
      <c r="J809" s="81">
        <f t="shared" si="87"/>
        <v>13200</v>
      </c>
      <c r="L809" s="12" t="s">
        <v>160</v>
      </c>
      <c r="M809" s="26" t="s">
        <v>108</v>
      </c>
      <c r="N809" s="12">
        <v>2</v>
      </c>
      <c r="O809" s="12">
        <v>136</v>
      </c>
      <c r="P809" s="81">
        <v>100</v>
      </c>
      <c r="Q809" s="81">
        <v>6800</v>
      </c>
      <c r="R809" s="80">
        <f t="shared" si="88"/>
        <v>924800</v>
      </c>
      <c r="S809" s="80">
        <v>28</v>
      </c>
      <c r="T809" s="81"/>
      <c r="U809" s="80">
        <f t="shared" si="89"/>
        <v>924800</v>
      </c>
      <c r="V809" s="81">
        <f t="shared" si="90"/>
        <v>938000</v>
      </c>
      <c r="W809" s="80">
        <f t="shared" si="91"/>
        <v>938000</v>
      </c>
      <c r="Y809" s="83">
        <f t="shared" si="92"/>
        <v>938000</v>
      </c>
      <c r="Z809" s="83"/>
    </row>
    <row r="810" spans="1:26" s="85" customFormat="1" x14ac:dyDescent="0.55000000000000004">
      <c r="A810" s="53"/>
      <c r="B810" s="23"/>
      <c r="C810" s="12"/>
      <c r="D810" s="12"/>
      <c r="E810" s="12"/>
      <c r="F810" s="12"/>
      <c r="G810" s="12"/>
      <c r="H810" s="80">
        <f t="shared" si="86"/>
        <v>0</v>
      </c>
      <c r="I810" s="83"/>
      <c r="J810" s="81">
        <f t="shared" si="87"/>
        <v>0</v>
      </c>
      <c r="L810" s="12"/>
      <c r="M810" s="26" t="s">
        <v>108</v>
      </c>
      <c r="N810" s="12">
        <v>2</v>
      </c>
      <c r="O810" s="12">
        <v>136</v>
      </c>
      <c r="P810" s="81">
        <v>100</v>
      </c>
      <c r="Q810" s="81">
        <v>6800</v>
      </c>
      <c r="R810" s="80">
        <f t="shared" si="88"/>
        <v>924800</v>
      </c>
      <c r="S810" s="80">
        <v>28</v>
      </c>
      <c r="T810" s="81"/>
      <c r="U810" s="80">
        <f t="shared" si="89"/>
        <v>924800</v>
      </c>
      <c r="V810" s="81">
        <f t="shared" si="90"/>
        <v>924800</v>
      </c>
      <c r="W810" s="80">
        <f t="shared" si="91"/>
        <v>924800</v>
      </c>
      <c r="Y810" s="83">
        <f t="shared" si="92"/>
        <v>924800</v>
      </c>
      <c r="Z810" s="83"/>
    </row>
    <row r="811" spans="1:26" s="85" customFormat="1" x14ac:dyDescent="0.55000000000000004">
      <c r="A811" s="53"/>
      <c r="B811" s="23" t="s">
        <v>23</v>
      </c>
      <c r="C811" s="12">
        <v>15094</v>
      </c>
      <c r="D811" s="12">
        <v>1</v>
      </c>
      <c r="E811" s="12">
        <v>0</v>
      </c>
      <c r="F811" s="12">
        <v>42</v>
      </c>
      <c r="G811" s="12">
        <v>1</v>
      </c>
      <c r="H811" s="80">
        <f t="shared" si="86"/>
        <v>442</v>
      </c>
      <c r="I811" s="83">
        <v>100</v>
      </c>
      <c r="J811" s="81">
        <f t="shared" si="87"/>
        <v>44200</v>
      </c>
      <c r="L811" s="12"/>
      <c r="M811" s="12"/>
      <c r="N811" s="12"/>
      <c r="O811" s="12"/>
      <c r="R811" s="80">
        <f t="shared" si="88"/>
        <v>0</v>
      </c>
      <c r="S811" s="80"/>
      <c r="T811" s="81"/>
      <c r="U811" s="80">
        <f t="shared" si="89"/>
        <v>0</v>
      </c>
      <c r="V811" s="81">
        <f t="shared" si="90"/>
        <v>44200</v>
      </c>
      <c r="W811" s="80">
        <f t="shared" si="91"/>
        <v>0</v>
      </c>
      <c r="Y811" s="83">
        <f t="shared" si="92"/>
        <v>44200</v>
      </c>
      <c r="Z811" s="83"/>
    </row>
    <row r="812" spans="1:26" s="85" customFormat="1" x14ac:dyDescent="0.55000000000000004">
      <c r="A812" s="53"/>
      <c r="B812" s="23" t="s">
        <v>23</v>
      </c>
      <c r="C812" s="12">
        <v>15103</v>
      </c>
      <c r="D812" s="12">
        <v>3</v>
      </c>
      <c r="E812" s="12">
        <v>3</v>
      </c>
      <c r="F812" s="12">
        <v>73</v>
      </c>
      <c r="G812" s="12">
        <v>1</v>
      </c>
      <c r="H812" s="80">
        <f t="shared" si="86"/>
        <v>1573</v>
      </c>
      <c r="I812" s="83">
        <v>100</v>
      </c>
      <c r="J812" s="81">
        <f t="shared" si="87"/>
        <v>157300</v>
      </c>
      <c r="L812" s="12"/>
      <c r="M812" s="12"/>
      <c r="N812" s="12"/>
      <c r="O812" s="12"/>
      <c r="R812" s="80">
        <f t="shared" si="88"/>
        <v>0</v>
      </c>
      <c r="S812" s="80"/>
      <c r="T812" s="81"/>
      <c r="U812" s="80">
        <f t="shared" si="89"/>
        <v>0</v>
      </c>
      <c r="V812" s="81">
        <f t="shared" si="90"/>
        <v>157300</v>
      </c>
      <c r="W812" s="80">
        <f t="shared" si="91"/>
        <v>0</v>
      </c>
      <c r="Y812" s="83">
        <f t="shared" si="92"/>
        <v>157300</v>
      </c>
      <c r="Z812" s="83"/>
    </row>
    <row r="813" spans="1:26" s="85" customFormat="1" x14ac:dyDescent="0.55000000000000004">
      <c r="A813" s="53"/>
      <c r="B813" s="23" t="s">
        <v>23</v>
      </c>
      <c r="C813" s="12">
        <v>16234</v>
      </c>
      <c r="D813" s="12">
        <v>0</v>
      </c>
      <c r="E813" s="12">
        <v>1</v>
      </c>
      <c r="F813" s="12">
        <v>32</v>
      </c>
      <c r="G813" s="12">
        <v>1</v>
      </c>
      <c r="H813" s="80">
        <f t="shared" si="86"/>
        <v>132</v>
      </c>
      <c r="I813" s="83">
        <v>100</v>
      </c>
      <c r="J813" s="81">
        <f t="shared" si="87"/>
        <v>13200</v>
      </c>
      <c r="L813" s="12"/>
      <c r="M813" s="12"/>
      <c r="N813" s="12"/>
      <c r="O813" s="12"/>
      <c r="R813" s="80">
        <f t="shared" si="88"/>
        <v>0</v>
      </c>
      <c r="S813" s="80"/>
      <c r="T813" s="81"/>
      <c r="U813" s="80">
        <f t="shared" si="89"/>
        <v>0</v>
      </c>
      <c r="V813" s="81">
        <f t="shared" si="90"/>
        <v>13200</v>
      </c>
      <c r="W813" s="80">
        <f t="shared" si="91"/>
        <v>0</v>
      </c>
      <c r="Y813" s="83">
        <f t="shared" si="92"/>
        <v>13200</v>
      </c>
      <c r="Z813" s="83"/>
    </row>
    <row r="814" spans="1:26" s="87" customFormat="1" x14ac:dyDescent="0.55000000000000004">
      <c r="A814" s="54"/>
      <c r="B814" s="47"/>
      <c r="C814" s="48"/>
      <c r="D814" s="48"/>
      <c r="E814" s="48"/>
      <c r="F814" s="48"/>
      <c r="G814" s="48"/>
      <c r="H814" s="86"/>
      <c r="I814" s="48"/>
      <c r="J814" s="86"/>
      <c r="L814" s="48"/>
      <c r="M814" s="48"/>
      <c r="N814" s="48"/>
      <c r="O814" s="48"/>
      <c r="R814" s="86"/>
      <c r="S814" s="86"/>
      <c r="T814" s="86"/>
      <c r="U814" s="86"/>
      <c r="V814" s="86"/>
      <c r="W814" s="86"/>
      <c r="Y814" s="48"/>
      <c r="Z814" s="48"/>
    </row>
    <row r="815" spans="1:26" s="85" customFormat="1" x14ac:dyDescent="0.55000000000000004">
      <c r="A815" s="56">
        <v>190</v>
      </c>
      <c r="B815" s="27" t="s">
        <v>23</v>
      </c>
      <c r="C815" s="26">
        <v>14871</v>
      </c>
      <c r="D815" s="26">
        <v>0</v>
      </c>
      <c r="E815" s="26">
        <v>2</v>
      </c>
      <c r="F815" s="26">
        <v>28</v>
      </c>
      <c r="G815" s="12">
        <v>2</v>
      </c>
      <c r="H815" s="80">
        <f t="shared" si="86"/>
        <v>228</v>
      </c>
      <c r="I815" s="83">
        <v>150</v>
      </c>
      <c r="J815" s="81">
        <f t="shared" si="87"/>
        <v>34200</v>
      </c>
      <c r="L815" s="26" t="s">
        <v>160</v>
      </c>
      <c r="M815" s="26" t="s">
        <v>66</v>
      </c>
      <c r="N815" s="26">
        <v>2</v>
      </c>
      <c r="O815" s="26">
        <v>130.5</v>
      </c>
      <c r="P815" s="81">
        <v>100</v>
      </c>
      <c r="Q815" s="81">
        <v>6800</v>
      </c>
      <c r="R815" s="80">
        <f t="shared" si="88"/>
        <v>887400</v>
      </c>
      <c r="S815" s="96">
        <v>30</v>
      </c>
      <c r="T815" s="81"/>
      <c r="U815" s="80">
        <f t="shared" si="89"/>
        <v>887400</v>
      </c>
      <c r="V815" s="81">
        <f t="shared" si="90"/>
        <v>921600</v>
      </c>
      <c r="W815" s="80">
        <f t="shared" si="91"/>
        <v>921600</v>
      </c>
      <c r="Y815" s="83">
        <f t="shared" si="92"/>
        <v>921600</v>
      </c>
      <c r="Z815" s="83"/>
    </row>
    <row r="816" spans="1:26" s="85" customFormat="1" x14ac:dyDescent="0.55000000000000004">
      <c r="A816" s="56"/>
      <c r="B816" s="27"/>
      <c r="C816" s="26"/>
      <c r="D816" s="26"/>
      <c r="E816" s="26"/>
      <c r="F816" s="26"/>
      <c r="G816" s="12"/>
      <c r="H816" s="80">
        <f t="shared" si="86"/>
        <v>0</v>
      </c>
      <c r="I816" s="83"/>
      <c r="J816" s="81">
        <f t="shared" si="87"/>
        <v>0</v>
      </c>
      <c r="L816" s="28" t="s">
        <v>133</v>
      </c>
      <c r="M816" s="26" t="s">
        <v>161</v>
      </c>
      <c r="N816" s="26">
        <v>2</v>
      </c>
      <c r="O816" s="26">
        <v>54</v>
      </c>
      <c r="P816" s="81">
        <v>100</v>
      </c>
      <c r="Q816" s="81">
        <v>6800</v>
      </c>
      <c r="R816" s="80">
        <f t="shared" si="88"/>
        <v>367200</v>
      </c>
      <c r="S816" s="96">
        <v>5</v>
      </c>
      <c r="T816" s="81"/>
      <c r="U816" s="80">
        <f t="shared" si="89"/>
        <v>367200</v>
      </c>
      <c r="V816" s="81">
        <f t="shared" si="90"/>
        <v>367200</v>
      </c>
      <c r="W816" s="80">
        <f t="shared" si="91"/>
        <v>367200</v>
      </c>
      <c r="Y816" s="83">
        <f t="shared" si="92"/>
        <v>367200</v>
      </c>
      <c r="Z816" s="83"/>
    </row>
    <row r="817" spans="1:27" s="85" customFormat="1" x14ac:dyDescent="0.55000000000000004">
      <c r="A817" s="56"/>
      <c r="B817" s="27"/>
      <c r="C817" s="26"/>
      <c r="D817" s="26"/>
      <c r="E817" s="26"/>
      <c r="F817" s="26"/>
      <c r="G817" s="12"/>
      <c r="H817" s="80">
        <f t="shared" si="86"/>
        <v>0</v>
      </c>
      <c r="I817" s="83"/>
      <c r="J817" s="81">
        <f t="shared" si="87"/>
        <v>0</v>
      </c>
      <c r="L817" s="26"/>
      <c r="M817" s="26" t="s">
        <v>161</v>
      </c>
      <c r="N817" s="26">
        <v>2</v>
      </c>
      <c r="O817" s="26">
        <v>8</v>
      </c>
      <c r="P817" s="81">
        <v>100</v>
      </c>
      <c r="Q817" s="81">
        <v>6800</v>
      </c>
      <c r="R817" s="80">
        <f t="shared" si="88"/>
        <v>54400</v>
      </c>
      <c r="S817" s="96">
        <v>30</v>
      </c>
      <c r="T817" s="81"/>
      <c r="U817" s="80">
        <f t="shared" si="89"/>
        <v>54400</v>
      </c>
      <c r="V817" s="81">
        <f t="shared" si="90"/>
        <v>54400</v>
      </c>
      <c r="W817" s="80">
        <f t="shared" si="91"/>
        <v>54400</v>
      </c>
      <c r="Y817" s="83">
        <f t="shared" si="92"/>
        <v>54400</v>
      </c>
      <c r="Z817" s="83"/>
    </row>
    <row r="818" spans="1:27" s="87" customFormat="1" x14ac:dyDescent="0.55000000000000004">
      <c r="A818" s="54"/>
      <c r="B818" s="47"/>
      <c r="C818" s="48"/>
      <c r="D818" s="48"/>
      <c r="E818" s="48"/>
      <c r="F818" s="48"/>
      <c r="G818" s="48"/>
      <c r="H818" s="86"/>
      <c r="I818" s="48"/>
      <c r="J818" s="86"/>
      <c r="L818" s="48"/>
      <c r="M818" s="48"/>
      <c r="N818" s="48"/>
      <c r="O818" s="48"/>
      <c r="R818" s="86"/>
      <c r="S818" s="86"/>
      <c r="T818" s="86"/>
      <c r="U818" s="86"/>
      <c r="V818" s="86"/>
      <c r="W818" s="86"/>
      <c r="Y818" s="48"/>
      <c r="Z818" s="48"/>
    </row>
    <row r="819" spans="1:27" s="85" customFormat="1" x14ac:dyDescent="0.55000000000000004">
      <c r="A819" s="53">
        <v>191</v>
      </c>
      <c r="B819" s="23" t="s">
        <v>23</v>
      </c>
      <c r="C819" s="12">
        <v>15573</v>
      </c>
      <c r="D819" s="12">
        <v>0</v>
      </c>
      <c r="E819" s="12">
        <v>0</v>
      </c>
      <c r="F819" s="12">
        <v>83</v>
      </c>
      <c r="G819" s="12">
        <v>2</v>
      </c>
      <c r="H819" s="80">
        <f t="shared" si="86"/>
        <v>83</v>
      </c>
      <c r="I819" s="83">
        <v>130</v>
      </c>
      <c r="J819" s="81">
        <f t="shared" si="87"/>
        <v>10790</v>
      </c>
      <c r="L819" s="12" t="s">
        <v>160</v>
      </c>
      <c r="M819" s="12" t="s">
        <v>108</v>
      </c>
      <c r="N819" s="12">
        <v>2</v>
      </c>
      <c r="O819" s="12">
        <v>48</v>
      </c>
      <c r="P819" s="81">
        <v>100</v>
      </c>
      <c r="Q819" s="81">
        <v>6800</v>
      </c>
      <c r="R819" s="80">
        <f t="shared" si="88"/>
        <v>326400</v>
      </c>
      <c r="S819" s="80">
        <v>10</v>
      </c>
      <c r="T819" s="81"/>
      <c r="U819" s="80">
        <f t="shared" si="89"/>
        <v>326400</v>
      </c>
      <c r="V819" s="81">
        <f t="shared" si="90"/>
        <v>337190</v>
      </c>
      <c r="W819" s="80">
        <f t="shared" si="91"/>
        <v>337190</v>
      </c>
      <c r="Y819" s="83">
        <f t="shared" si="92"/>
        <v>337190</v>
      </c>
      <c r="Z819" s="83"/>
    </row>
    <row r="820" spans="1:27" s="85" customFormat="1" x14ac:dyDescent="0.55000000000000004">
      <c r="A820" s="53"/>
      <c r="B820" s="23"/>
      <c r="C820" s="12"/>
      <c r="D820" s="12"/>
      <c r="E820" s="12"/>
      <c r="F820" s="12"/>
      <c r="G820" s="12"/>
      <c r="H820" s="80">
        <f t="shared" si="86"/>
        <v>0</v>
      </c>
      <c r="I820" s="83"/>
      <c r="J820" s="81">
        <f t="shared" si="87"/>
        <v>0</v>
      </c>
      <c r="L820" s="12"/>
      <c r="M820" s="12" t="s">
        <v>108</v>
      </c>
      <c r="N820" s="12">
        <v>2</v>
      </c>
      <c r="O820" s="12">
        <v>90</v>
      </c>
      <c r="P820" s="81">
        <v>100</v>
      </c>
      <c r="Q820" s="81">
        <v>6800</v>
      </c>
      <c r="R820" s="80">
        <f t="shared" si="88"/>
        <v>612000</v>
      </c>
      <c r="S820" s="80">
        <v>10</v>
      </c>
      <c r="T820" s="81"/>
      <c r="U820" s="80">
        <f t="shared" si="89"/>
        <v>612000</v>
      </c>
      <c r="V820" s="81">
        <f t="shared" si="90"/>
        <v>612000</v>
      </c>
      <c r="W820" s="80">
        <f t="shared" si="91"/>
        <v>612000</v>
      </c>
      <c r="Y820" s="83">
        <f t="shared" si="92"/>
        <v>612000</v>
      </c>
      <c r="Z820" s="83"/>
    </row>
    <row r="821" spans="1:27" s="91" customFormat="1" x14ac:dyDescent="0.55000000000000004">
      <c r="A821" s="58"/>
      <c r="B821" s="40"/>
      <c r="C821" s="39"/>
      <c r="D821" s="39"/>
      <c r="E821" s="39"/>
      <c r="F821" s="39"/>
      <c r="G821" s="39"/>
      <c r="H821" s="90">
        <f t="shared" si="86"/>
        <v>0</v>
      </c>
      <c r="I821" s="39"/>
      <c r="J821" s="90">
        <f t="shared" si="87"/>
        <v>0</v>
      </c>
      <c r="L821" s="41" t="s">
        <v>72</v>
      </c>
      <c r="M821" s="39" t="s">
        <v>161</v>
      </c>
      <c r="N821" s="39">
        <v>3</v>
      </c>
      <c r="O821" s="39">
        <v>40</v>
      </c>
      <c r="P821" s="90">
        <v>100</v>
      </c>
      <c r="Q821" s="90">
        <v>6800</v>
      </c>
      <c r="R821" s="90">
        <f t="shared" si="88"/>
        <v>272000</v>
      </c>
      <c r="S821" s="90">
        <v>10</v>
      </c>
      <c r="T821" s="90">
        <v>40</v>
      </c>
      <c r="U821" s="90">
        <f t="shared" si="89"/>
        <v>163200</v>
      </c>
      <c r="V821" s="90">
        <f t="shared" si="90"/>
        <v>163200</v>
      </c>
      <c r="W821" s="90">
        <f t="shared" si="91"/>
        <v>163200</v>
      </c>
      <c r="Y821" s="39">
        <f t="shared" si="92"/>
        <v>163200</v>
      </c>
      <c r="Z821" s="39">
        <v>0.3</v>
      </c>
      <c r="AA821" s="90">
        <f>Y821*Z821/100</f>
        <v>489.6</v>
      </c>
    </row>
    <row r="822" spans="1:27" s="85" customFormat="1" x14ac:dyDescent="0.55000000000000004">
      <c r="A822" s="53"/>
      <c r="B822" s="23" t="s">
        <v>23</v>
      </c>
      <c r="C822" s="26">
        <v>14866</v>
      </c>
      <c r="D822" s="26">
        <v>0</v>
      </c>
      <c r="E822" s="26">
        <v>0</v>
      </c>
      <c r="F822" s="26">
        <v>94</v>
      </c>
      <c r="G822" s="12">
        <v>2</v>
      </c>
      <c r="H822" s="80">
        <f t="shared" si="86"/>
        <v>94</v>
      </c>
      <c r="I822" s="83">
        <v>150</v>
      </c>
      <c r="J822" s="81">
        <f t="shared" si="87"/>
        <v>14100</v>
      </c>
      <c r="L822" s="12"/>
      <c r="M822" s="26"/>
      <c r="N822" s="26"/>
      <c r="O822" s="26"/>
      <c r="R822" s="80">
        <f t="shared" si="88"/>
        <v>0</v>
      </c>
      <c r="S822" s="96"/>
      <c r="T822" s="81"/>
      <c r="U822" s="80">
        <f t="shared" si="89"/>
        <v>0</v>
      </c>
      <c r="V822" s="81">
        <f t="shared" si="90"/>
        <v>14100</v>
      </c>
      <c r="W822" s="80">
        <f t="shared" si="91"/>
        <v>0</v>
      </c>
      <c r="Y822" s="83">
        <f t="shared" si="92"/>
        <v>14100</v>
      </c>
      <c r="Z822" s="83"/>
    </row>
    <row r="823" spans="1:27" s="87" customFormat="1" x14ac:dyDescent="0.55000000000000004">
      <c r="A823" s="54"/>
      <c r="B823" s="47"/>
      <c r="C823" s="48"/>
      <c r="D823" s="48"/>
      <c r="E823" s="48"/>
      <c r="F823" s="48"/>
      <c r="G823" s="48"/>
      <c r="H823" s="86"/>
      <c r="I823" s="48"/>
      <c r="J823" s="86"/>
      <c r="L823" s="48"/>
      <c r="M823" s="48"/>
      <c r="N823" s="48"/>
      <c r="O823" s="48"/>
      <c r="R823" s="86"/>
      <c r="S823" s="86"/>
      <c r="T823" s="86"/>
      <c r="U823" s="86"/>
      <c r="V823" s="86"/>
      <c r="W823" s="86"/>
      <c r="Y823" s="48"/>
      <c r="Z823" s="48"/>
    </row>
    <row r="824" spans="1:27" s="85" customFormat="1" x14ac:dyDescent="0.55000000000000004">
      <c r="A824" s="56">
        <v>192</v>
      </c>
      <c r="B824" s="27" t="s">
        <v>23</v>
      </c>
      <c r="C824" s="26">
        <v>15212</v>
      </c>
      <c r="D824" s="26">
        <v>1</v>
      </c>
      <c r="E824" s="26">
        <v>2</v>
      </c>
      <c r="F824" s="26">
        <v>29</v>
      </c>
      <c r="G824" s="12">
        <v>1</v>
      </c>
      <c r="H824" s="80">
        <f t="shared" si="86"/>
        <v>629</v>
      </c>
      <c r="I824" s="83">
        <v>100</v>
      </c>
      <c r="J824" s="81">
        <f t="shared" si="87"/>
        <v>62900</v>
      </c>
      <c r="L824" s="26"/>
      <c r="M824" s="26"/>
      <c r="N824" s="26"/>
      <c r="O824" s="26"/>
      <c r="R824" s="80">
        <f t="shared" si="88"/>
        <v>0</v>
      </c>
      <c r="S824" s="96"/>
      <c r="T824" s="81"/>
      <c r="U824" s="80">
        <f t="shared" si="89"/>
        <v>0</v>
      </c>
      <c r="V824" s="81">
        <f t="shared" si="90"/>
        <v>62900</v>
      </c>
      <c r="W824" s="80">
        <f t="shared" si="91"/>
        <v>0</v>
      </c>
      <c r="Y824" s="83">
        <f t="shared" si="92"/>
        <v>62900</v>
      </c>
      <c r="Z824" s="83"/>
    </row>
    <row r="825" spans="1:27" s="85" customFormat="1" x14ac:dyDescent="0.55000000000000004">
      <c r="A825" s="53"/>
      <c r="B825" s="23" t="s">
        <v>23</v>
      </c>
      <c r="C825" s="12">
        <v>15225</v>
      </c>
      <c r="D825" s="12">
        <v>0</v>
      </c>
      <c r="E825" s="12">
        <v>1</v>
      </c>
      <c r="F825" s="12">
        <v>80</v>
      </c>
      <c r="G825" s="12">
        <v>1</v>
      </c>
      <c r="H825" s="80">
        <f t="shared" si="86"/>
        <v>180</v>
      </c>
      <c r="I825" s="83">
        <v>150</v>
      </c>
      <c r="J825" s="81">
        <f t="shared" si="87"/>
        <v>27000</v>
      </c>
      <c r="L825" s="12"/>
      <c r="M825" s="12"/>
      <c r="N825" s="12"/>
      <c r="O825" s="12"/>
      <c r="R825" s="80">
        <f t="shared" si="88"/>
        <v>0</v>
      </c>
      <c r="S825" s="80"/>
      <c r="T825" s="81"/>
      <c r="U825" s="80">
        <f t="shared" si="89"/>
        <v>0</v>
      </c>
      <c r="V825" s="81">
        <f t="shared" si="90"/>
        <v>27000</v>
      </c>
      <c r="W825" s="80">
        <f t="shared" si="91"/>
        <v>0</v>
      </c>
      <c r="Y825" s="83">
        <f t="shared" si="92"/>
        <v>27000</v>
      </c>
      <c r="Z825" s="83"/>
    </row>
    <row r="826" spans="1:27" s="87" customFormat="1" x14ac:dyDescent="0.55000000000000004">
      <c r="A826" s="60"/>
      <c r="B826" s="47"/>
      <c r="C826" s="48"/>
      <c r="D826" s="48"/>
      <c r="E826" s="48"/>
      <c r="F826" s="48"/>
      <c r="G826" s="48"/>
      <c r="H826" s="86"/>
      <c r="I826" s="48"/>
      <c r="J826" s="86"/>
      <c r="L826" s="48"/>
      <c r="M826" s="48"/>
      <c r="N826" s="48"/>
      <c r="O826" s="48"/>
      <c r="R826" s="86"/>
      <c r="S826" s="86"/>
      <c r="T826" s="86"/>
      <c r="U826" s="86"/>
      <c r="V826" s="86"/>
      <c r="W826" s="86"/>
      <c r="Y826" s="48"/>
      <c r="Z826" s="48"/>
    </row>
    <row r="827" spans="1:27" s="85" customFormat="1" x14ac:dyDescent="0.55000000000000004">
      <c r="A827" s="53">
        <v>193</v>
      </c>
      <c r="B827" s="27" t="s">
        <v>23</v>
      </c>
      <c r="C827" s="26">
        <v>14826</v>
      </c>
      <c r="D827" s="26">
        <v>0</v>
      </c>
      <c r="E827" s="26">
        <v>0</v>
      </c>
      <c r="F827" s="26">
        <v>60</v>
      </c>
      <c r="G827" s="12">
        <v>1</v>
      </c>
      <c r="H827" s="80">
        <f t="shared" si="86"/>
        <v>60</v>
      </c>
      <c r="I827" s="83">
        <v>100</v>
      </c>
      <c r="J827" s="81">
        <f t="shared" si="87"/>
        <v>6000</v>
      </c>
      <c r="L827" s="26"/>
      <c r="M827" s="26"/>
      <c r="N827" s="26"/>
      <c r="O827" s="26"/>
      <c r="R827" s="80">
        <f t="shared" si="88"/>
        <v>0</v>
      </c>
      <c r="S827" s="96"/>
      <c r="T827" s="81"/>
      <c r="U827" s="80">
        <f t="shared" si="89"/>
        <v>0</v>
      </c>
      <c r="V827" s="81">
        <f t="shared" si="90"/>
        <v>6000</v>
      </c>
      <c r="W827" s="80">
        <f t="shared" si="91"/>
        <v>0</v>
      </c>
      <c r="Y827" s="83">
        <f t="shared" si="92"/>
        <v>6000</v>
      </c>
      <c r="Z827" s="83"/>
    </row>
    <row r="828" spans="1:27" s="87" customFormat="1" x14ac:dyDescent="0.55000000000000004">
      <c r="A828" s="54"/>
      <c r="B828" s="47"/>
      <c r="C828" s="48"/>
      <c r="D828" s="48"/>
      <c r="E828" s="48"/>
      <c r="F828" s="48"/>
      <c r="G828" s="48"/>
      <c r="H828" s="86"/>
      <c r="I828" s="48"/>
      <c r="J828" s="86"/>
      <c r="L828" s="48"/>
      <c r="M828" s="48"/>
      <c r="N828" s="48"/>
      <c r="O828" s="48"/>
      <c r="R828" s="86"/>
      <c r="S828" s="86"/>
      <c r="T828" s="86"/>
      <c r="U828" s="86"/>
      <c r="V828" s="86"/>
      <c r="W828" s="86"/>
      <c r="Y828" s="48"/>
      <c r="Z828" s="48"/>
    </row>
    <row r="829" spans="1:27" s="85" customFormat="1" x14ac:dyDescent="0.55000000000000004">
      <c r="A829" s="56">
        <v>194</v>
      </c>
      <c r="B829" s="27" t="s">
        <v>23</v>
      </c>
      <c r="C829" s="26">
        <v>14901</v>
      </c>
      <c r="D829" s="26">
        <v>1</v>
      </c>
      <c r="E829" s="26">
        <v>0</v>
      </c>
      <c r="F829" s="26">
        <v>60</v>
      </c>
      <c r="G829" s="12">
        <v>2</v>
      </c>
      <c r="H829" s="80">
        <f t="shared" si="86"/>
        <v>460</v>
      </c>
      <c r="I829" s="83">
        <v>130</v>
      </c>
      <c r="J829" s="81">
        <f t="shared" si="87"/>
        <v>59800</v>
      </c>
      <c r="L829" s="26" t="s">
        <v>160</v>
      </c>
      <c r="M829" s="26" t="s">
        <v>108</v>
      </c>
      <c r="N829" s="26">
        <v>2</v>
      </c>
      <c r="O829" s="26">
        <v>59.5</v>
      </c>
      <c r="P829" s="81">
        <v>100</v>
      </c>
      <c r="Q829" s="81">
        <v>6800</v>
      </c>
      <c r="R829" s="80">
        <f t="shared" si="88"/>
        <v>404600</v>
      </c>
      <c r="S829" s="96">
        <v>35</v>
      </c>
      <c r="T829" s="81"/>
      <c r="U829" s="80">
        <f t="shared" si="89"/>
        <v>404600</v>
      </c>
      <c r="V829" s="81">
        <f t="shared" si="90"/>
        <v>464400</v>
      </c>
      <c r="W829" s="80">
        <f t="shared" si="91"/>
        <v>464400</v>
      </c>
      <c r="Y829" s="83">
        <f t="shared" si="92"/>
        <v>464400</v>
      </c>
      <c r="Z829" s="83"/>
    </row>
    <row r="830" spans="1:27" s="85" customFormat="1" x14ac:dyDescent="0.55000000000000004">
      <c r="A830" s="56"/>
      <c r="B830" s="27"/>
      <c r="C830" s="26"/>
      <c r="D830" s="26"/>
      <c r="E830" s="26"/>
      <c r="F830" s="26"/>
      <c r="G830" s="12"/>
      <c r="H830" s="80">
        <f t="shared" si="86"/>
        <v>0</v>
      </c>
      <c r="I830" s="83"/>
      <c r="J830" s="81">
        <f t="shared" si="87"/>
        <v>0</v>
      </c>
      <c r="L830" s="26"/>
      <c r="M830" s="26" t="s">
        <v>108</v>
      </c>
      <c r="N830" s="26">
        <v>2</v>
      </c>
      <c r="O830" s="26">
        <v>144</v>
      </c>
      <c r="P830" s="81">
        <v>100</v>
      </c>
      <c r="Q830" s="81">
        <v>6800</v>
      </c>
      <c r="R830" s="80">
        <f t="shared" si="88"/>
        <v>979200</v>
      </c>
      <c r="S830" s="96">
        <v>35</v>
      </c>
      <c r="T830" s="81"/>
      <c r="U830" s="80">
        <f t="shared" si="89"/>
        <v>979200</v>
      </c>
      <c r="V830" s="81">
        <f t="shared" si="90"/>
        <v>979200</v>
      </c>
      <c r="W830" s="80">
        <f t="shared" si="91"/>
        <v>979200</v>
      </c>
      <c r="Y830" s="83">
        <f t="shared" si="92"/>
        <v>979200</v>
      </c>
      <c r="Z830" s="83"/>
    </row>
    <row r="831" spans="1:27" s="85" customFormat="1" x14ac:dyDescent="0.55000000000000004">
      <c r="A831" s="56"/>
      <c r="B831" s="27"/>
      <c r="C831" s="26"/>
      <c r="D831" s="26"/>
      <c r="E831" s="26"/>
      <c r="F831" s="26"/>
      <c r="G831" s="12"/>
      <c r="H831" s="80">
        <f t="shared" si="86"/>
        <v>0</v>
      </c>
      <c r="I831" s="83"/>
      <c r="J831" s="81">
        <f t="shared" si="87"/>
        <v>0</v>
      </c>
      <c r="L831" s="26"/>
      <c r="M831" s="26" t="s">
        <v>161</v>
      </c>
      <c r="N831" s="26">
        <v>2</v>
      </c>
      <c r="O831" s="26">
        <v>6</v>
      </c>
      <c r="P831" s="81">
        <v>100</v>
      </c>
      <c r="Q831" s="81">
        <v>6800</v>
      </c>
      <c r="R831" s="80">
        <f t="shared" si="88"/>
        <v>40800</v>
      </c>
      <c r="S831" s="96">
        <v>35</v>
      </c>
      <c r="T831" s="81"/>
      <c r="U831" s="80">
        <f t="shared" si="89"/>
        <v>40800</v>
      </c>
      <c r="V831" s="81">
        <f t="shared" si="90"/>
        <v>40800</v>
      </c>
      <c r="W831" s="80">
        <f t="shared" si="91"/>
        <v>40800</v>
      </c>
      <c r="Y831" s="83">
        <f t="shared" si="92"/>
        <v>40800</v>
      </c>
      <c r="Z831" s="83"/>
    </row>
    <row r="832" spans="1:27" s="87" customFormat="1" x14ac:dyDescent="0.55000000000000004">
      <c r="A832" s="59"/>
      <c r="B832" s="47"/>
      <c r="C832" s="48"/>
      <c r="D832" s="48"/>
      <c r="E832" s="48"/>
      <c r="F832" s="48"/>
      <c r="G832" s="48"/>
      <c r="H832" s="86"/>
      <c r="I832" s="48"/>
      <c r="J832" s="86"/>
      <c r="L832" s="48"/>
      <c r="M832" s="48"/>
      <c r="N832" s="48"/>
      <c r="O832" s="48"/>
      <c r="R832" s="86"/>
      <c r="S832" s="86"/>
      <c r="T832" s="86"/>
      <c r="U832" s="86"/>
      <c r="V832" s="86"/>
      <c r="W832" s="86"/>
      <c r="Y832" s="48"/>
      <c r="Z832" s="48"/>
    </row>
    <row r="833" spans="1:26" s="85" customFormat="1" x14ac:dyDescent="0.55000000000000004">
      <c r="A833" s="53">
        <v>195</v>
      </c>
      <c r="B833" s="23" t="s">
        <v>23</v>
      </c>
      <c r="C833" s="12">
        <v>15870</v>
      </c>
      <c r="D833" s="12">
        <v>8</v>
      </c>
      <c r="E833" s="12">
        <v>0</v>
      </c>
      <c r="F833" s="12">
        <v>18</v>
      </c>
      <c r="G833" s="12">
        <v>1</v>
      </c>
      <c r="H833" s="80">
        <f t="shared" si="86"/>
        <v>3218</v>
      </c>
      <c r="I833" s="83">
        <v>100</v>
      </c>
      <c r="J833" s="81">
        <f t="shared" si="87"/>
        <v>321800</v>
      </c>
      <c r="L833" s="12"/>
      <c r="M833" s="12"/>
      <c r="N833" s="12"/>
      <c r="O833" s="12"/>
      <c r="R833" s="80">
        <f t="shared" si="88"/>
        <v>0</v>
      </c>
      <c r="S833" s="80"/>
      <c r="T833" s="81"/>
      <c r="U833" s="80">
        <f t="shared" si="89"/>
        <v>0</v>
      </c>
      <c r="V833" s="81">
        <f t="shared" si="90"/>
        <v>321800</v>
      </c>
      <c r="W833" s="80">
        <f t="shared" si="91"/>
        <v>0</v>
      </c>
      <c r="Y833" s="83">
        <f t="shared" si="92"/>
        <v>321800</v>
      </c>
      <c r="Z833" s="83"/>
    </row>
    <row r="834" spans="1:26" s="87" customFormat="1" x14ac:dyDescent="0.55000000000000004">
      <c r="A834" s="54"/>
      <c r="B834" s="47"/>
      <c r="C834" s="48"/>
      <c r="D834" s="48"/>
      <c r="E834" s="48"/>
      <c r="F834" s="48"/>
      <c r="G834" s="48"/>
      <c r="H834" s="86"/>
      <c r="I834" s="48"/>
      <c r="J834" s="86"/>
      <c r="L834" s="48"/>
      <c r="M834" s="48"/>
      <c r="N834" s="48"/>
      <c r="O834" s="48"/>
      <c r="R834" s="86"/>
      <c r="S834" s="86"/>
      <c r="T834" s="86"/>
      <c r="U834" s="86"/>
      <c r="V834" s="86"/>
      <c r="W834" s="86"/>
      <c r="Y834" s="48"/>
      <c r="Z834" s="48"/>
    </row>
    <row r="835" spans="1:26" s="85" customFormat="1" x14ac:dyDescent="0.55000000000000004">
      <c r="A835" s="53">
        <v>196</v>
      </c>
      <c r="B835" s="23" t="s">
        <v>23</v>
      </c>
      <c r="C835" s="12">
        <v>15822</v>
      </c>
      <c r="D835" s="12">
        <v>3</v>
      </c>
      <c r="E835" s="12">
        <v>2</v>
      </c>
      <c r="F835" s="12">
        <v>32</v>
      </c>
      <c r="G835" s="12">
        <v>1</v>
      </c>
      <c r="H835" s="80">
        <f t="shared" ref="H835" si="93">+(D835*400)+(E835*100)+F835</f>
        <v>1432</v>
      </c>
      <c r="I835" s="83">
        <v>100</v>
      </c>
      <c r="J835" s="81">
        <f t="shared" ref="J835" si="94">H835*I835</f>
        <v>143200</v>
      </c>
      <c r="L835" s="12"/>
      <c r="M835" s="12"/>
      <c r="N835" s="12"/>
      <c r="O835" s="12"/>
      <c r="R835" s="80">
        <f t="shared" si="88"/>
        <v>0</v>
      </c>
      <c r="S835" s="80"/>
      <c r="T835" s="81"/>
      <c r="U835" s="80">
        <f t="shared" si="89"/>
        <v>0</v>
      </c>
      <c r="V835" s="81">
        <f t="shared" si="90"/>
        <v>143200</v>
      </c>
      <c r="W835" s="80">
        <f t="shared" si="91"/>
        <v>0</v>
      </c>
      <c r="Y835" s="83">
        <f t="shared" si="92"/>
        <v>143200</v>
      </c>
      <c r="Z835" s="83"/>
    </row>
    <row r="836" spans="1:26" s="87" customFormat="1" x14ac:dyDescent="0.55000000000000004">
      <c r="A836" s="54"/>
      <c r="B836" s="47"/>
      <c r="C836" s="48"/>
      <c r="D836" s="48"/>
      <c r="E836" s="48"/>
      <c r="F836" s="48"/>
      <c r="G836" s="48"/>
      <c r="H836" s="86"/>
      <c r="I836" s="48"/>
      <c r="J836" s="86"/>
      <c r="L836" s="48"/>
      <c r="M836" s="48"/>
      <c r="N836" s="48"/>
      <c r="O836" s="48"/>
      <c r="R836" s="86"/>
      <c r="S836" s="86"/>
      <c r="T836" s="86"/>
      <c r="U836" s="86"/>
      <c r="V836" s="86"/>
      <c r="W836" s="86"/>
      <c r="Y836" s="48"/>
      <c r="Z836" s="48"/>
    </row>
  </sheetData>
  <mergeCells count="35">
    <mergeCell ref="L279:L280"/>
    <mergeCell ref="L464:L468"/>
    <mergeCell ref="S6:T6"/>
    <mergeCell ref="U6:U10"/>
    <mergeCell ref="S7:S10"/>
    <mergeCell ref="T7:T10"/>
    <mergeCell ref="O6:O10"/>
    <mergeCell ref="P6:P10"/>
    <mergeCell ref="Q6:Q10"/>
    <mergeCell ref="R6:R10"/>
    <mergeCell ref="AA5:AA10"/>
    <mergeCell ref="A6:A10"/>
    <mergeCell ref="B6:B10"/>
    <mergeCell ref="C6:C10"/>
    <mergeCell ref="D6:F7"/>
    <mergeCell ref="G6:G10"/>
    <mergeCell ref="H6:H10"/>
    <mergeCell ref="I6:I10"/>
    <mergeCell ref="J6:J10"/>
    <mergeCell ref="K6:K10"/>
    <mergeCell ref="D8:D10"/>
    <mergeCell ref="E8:E10"/>
    <mergeCell ref="F8:F10"/>
    <mergeCell ref="M6:M10"/>
    <mergeCell ref="N6:N10"/>
    <mergeCell ref="A2:Z2"/>
    <mergeCell ref="A3:Z3"/>
    <mergeCell ref="A5:J5"/>
    <mergeCell ref="K5:U5"/>
    <mergeCell ref="V5:V10"/>
    <mergeCell ref="W5:W10"/>
    <mergeCell ref="X5:X10"/>
    <mergeCell ref="Y5:Y10"/>
    <mergeCell ref="Z5:Z10"/>
    <mergeCell ref="L6:L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ภดส.3</vt:lpstr>
      <vt:lpstr>ภดส.1</vt:lpstr>
      <vt:lpstr>ภดส.7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2020-08-14T02:34:23Z</cp:lastPrinted>
  <dcterms:created xsi:type="dcterms:W3CDTF">2020-04-28T07:48:53Z</dcterms:created>
  <dcterms:modified xsi:type="dcterms:W3CDTF">2021-02-01T03:56:06Z</dcterms:modified>
</cp:coreProperties>
</file>