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SANA\Desktop\ปี64\"/>
    </mc:Choice>
  </mc:AlternateContent>
  <bookViews>
    <workbookView xWindow="0" yWindow="0" windowWidth="15360" windowHeight="7230" activeTab="2"/>
  </bookViews>
  <sheets>
    <sheet name="ภดส.3" sheetId="1" r:id="rId1"/>
    <sheet name="ภดส.1" sheetId="2" r:id="rId2"/>
    <sheet name="ภดส.7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17" i="3" l="1"/>
  <c r="AA316" i="3"/>
  <c r="AA301" i="3"/>
  <c r="AA300" i="3"/>
  <c r="AA276" i="3"/>
  <c r="AA275" i="3"/>
  <c r="AA272" i="3"/>
  <c r="AA238" i="3"/>
  <c r="AA82" i="3"/>
  <c r="AA68" i="3"/>
  <c r="AA62" i="3"/>
  <c r="AA42" i="3"/>
  <c r="U523" i="3"/>
  <c r="H523" i="3"/>
  <c r="J523" i="3" s="1"/>
  <c r="U522" i="3"/>
  <c r="H522" i="3"/>
  <c r="J522" i="3" s="1"/>
  <c r="U521" i="3"/>
  <c r="H521" i="3"/>
  <c r="J521" i="3" s="1"/>
  <c r="U520" i="3"/>
  <c r="H520" i="3"/>
  <c r="J520" i="3" s="1"/>
  <c r="U518" i="3"/>
  <c r="H518" i="3"/>
  <c r="J518" i="3" s="1"/>
  <c r="U516" i="3"/>
  <c r="H516" i="3"/>
  <c r="J516" i="3" s="1"/>
  <c r="U515" i="3"/>
  <c r="R515" i="3"/>
  <c r="J515" i="3"/>
  <c r="H515" i="3"/>
  <c r="Y514" i="3"/>
  <c r="R514" i="3"/>
  <c r="U514" i="3" s="1"/>
  <c r="H514" i="3"/>
  <c r="J514" i="3" s="1"/>
  <c r="V514" i="3" s="1"/>
  <c r="W514" i="3" s="1"/>
  <c r="U513" i="3"/>
  <c r="R513" i="3"/>
  <c r="J513" i="3"/>
  <c r="H513" i="3"/>
  <c r="V511" i="3"/>
  <c r="W511" i="3" s="1"/>
  <c r="U511" i="3"/>
  <c r="J511" i="3"/>
  <c r="Y511" i="3" s="1"/>
  <c r="H511" i="3"/>
  <c r="Y510" i="3"/>
  <c r="U510" i="3"/>
  <c r="J510" i="3"/>
  <c r="V510" i="3" s="1"/>
  <c r="W510" i="3" s="1"/>
  <c r="H510" i="3"/>
  <c r="V509" i="3"/>
  <c r="W509" i="3" s="1"/>
  <c r="U509" i="3"/>
  <c r="J509" i="3"/>
  <c r="Y509" i="3" s="1"/>
  <c r="H509" i="3"/>
  <c r="Y508" i="3"/>
  <c r="U508" i="3"/>
  <c r="J508" i="3"/>
  <c r="V508" i="3" s="1"/>
  <c r="W508" i="3" s="1"/>
  <c r="H508" i="3"/>
  <c r="V507" i="3"/>
  <c r="W507" i="3" s="1"/>
  <c r="R507" i="3"/>
  <c r="U507" i="3" s="1"/>
  <c r="H507" i="3"/>
  <c r="J507" i="3" s="1"/>
  <c r="Y507" i="3" s="1"/>
  <c r="U506" i="3"/>
  <c r="R506" i="3"/>
  <c r="J506" i="3"/>
  <c r="H506" i="3"/>
  <c r="R505" i="3"/>
  <c r="U505" i="3" s="1"/>
  <c r="Y505" i="3" s="1"/>
  <c r="H505" i="3"/>
  <c r="J505" i="3" s="1"/>
  <c r="U503" i="3"/>
  <c r="H503" i="3"/>
  <c r="J503" i="3" s="1"/>
  <c r="U502" i="3"/>
  <c r="H502" i="3"/>
  <c r="J502" i="3" s="1"/>
  <c r="U500" i="3"/>
  <c r="H500" i="3"/>
  <c r="J500" i="3" s="1"/>
  <c r="U498" i="3"/>
  <c r="R498" i="3"/>
  <c r="J498" i="3"/>
  <c r="Y498" i="3" s="1"/>
  <c r="H498" i="3"/>
  <c r="R497" i="3"/>
  <c r="U497" i="3" s="1"/>
  <c r="H497" i="3"/>
  <c r="J497" i="3" s="1"/>
  <c r="U495" i="3"/>
  <c r="H495" i="3"/>
  <c r="J495" i="3" s="1"/>
  <c r="U493" i="3"/>
  <c r="H493" i="3"/>
  <c r="J493" i="3" s="1"/>
  <c r="U492" i="3"/>
  <c r="R492" i="3"/>
  <c r="J492" i="3"/>
  <c r="H492" i="3"/>
  <c r="R491" i="3"/>
  <c r="U491" i="3" s="1"/>
  <c r="V491" i="3" s="1"/>
  <c r="W491" i="3" s="1"/>
  <c r="H491" i="3"/>
  <c r="J491" i="3" s="1"/>
  <c r="U490" i="3"/>
  <c r="R490" i="3"/>
  <c r="J490" i="3"/>
  <c r="Y490" i="3" s="1"/>
  <c r="H490" i="3"/>
  <c r="U488" i="3"/>
  <c r="J488" i="3"/>
  <c r="H488" i="3"/>
  <c r="V486" i="3"/>
  <c r="W486" i="3" s="1"/>
  <c r="U486" i="3"/>
  <c r="J486" i="3"/>
  <c r="Y486" i="3" s="1"/>
  <c r="H486" i="3"/>
  <c r="U485" i="3"/>
  <c r="J485" i="3"/>
  <c r="H485" i="3"/>
  <c r="V484" i="3"/>
  <c r="W484" i="3" s="1"/>
  <c r="U484" i="3"/>
  <c r="J484" i="3"/>
  <c r="Y484" i="3" s="1"/>
  <c r="H484" i="3"/>
  <c r="U483" i="3"/>
  <c r="J483" i="3"/>
  <c r="H483" i="3"/>
  <c r="R482" i="3"/>
  <c r="U482" i="3" s="1"/>
  <c r="H482" i="3"/>
  <c r="J482" i="3" s="1"/>
  <c r="U481" i="3"/>
  <c r="R481" i="3"/>
  <c r="J481" i="3"/>
  <c r="Y481" i="3" s="1"/>
  <c r="H481" i="3"/>
  <c r="R480" i="3"/>
  <c r="U480" i="3" s="1"/>
  <c r="H480" i="3"/>
  <c r="J480" i="3" s="1"/>
  <c r="U478" i="3"/>
  <c r="H478" i="3"/>
  <c r="J478" i="3" s="1"/>
  <c r="U476" i="3"/>
  <c r="H476" i="3"/>
  <c r="J476" i="3" s="1"/>
  <c r="U475" i="3"/>
  <c r="H475" i="3"/>
  <c r="J475" i="3" s="1"/>
  <c r="U474" i="3"/>
  <c r="H474" i="3"/>
  <c r="J474" i="3" s="1"/>
  <c r="U473" i="3"/>
  <c r="R473" i="3"/>
  <c r="J473" i="3"/>
  <c r="H473" i="3"/>
  <c r="R472" i="3"/>
  <c r="U472" i="3" s="1"/>
  <c r="V472" i="3" s="1"/>
  <c r="W472" i="3" s="1"/>
  <c r="H472" i="3"/>
  <c r="J472" i="3" s="1"/>
  <c r="U471" i="3"/>
  <c r="R471" i="3"/>
  <c r="J471" i="3"/>
  <c r="Y471" i="3" s="1"/>
  <c r="H471" i="3"/>
  <c r="U469" i="3"/>
  <c r="J469" i="3"/>
  <c r="H469" i="3"/>
  <c r="V467" i="3"/>
  <c r="W467" i="3" s="1"/>
  <c r="U467" i="3"/>
  <c r="J467" i="3"/>
  <c r="Y467" i="3" s="1"/>
  <c r="H467" i="3"/>
  <c r="U465" i="3"/>
  <c r="J465" i="3"/>
  <c r="H465" i="3"/>
  <c r="R464" i="3"/>
  <c r="U464" i="3" s="1"/>
  <c r="H464" i="3"/>
  <c r="J464" i="3" s="1"/>
  <c r="U463" i="3"/>
  <c r="R463" i="3"/>
  <c r="J463" i="3"/>
  <c r="Y463" i="3" s="1"/>
  <c r="H463" i="3"/>
  <c r="R462" i="3"/>
  <c r="U462" i="3" s="1"/>
  <c r="H462" i="3"/>
  <c r="J462" i="3" s="1"/>
  <c r="U460" i="3"/>
  <c r="H460" i="3"/>
  <c r="J460" i="3" s="1"/>
  <c r="U459" i="3"/>
  <c r="H459" i="3"/>
  <c r="J459" i="3" s="1"/>
  <c r="U458" i="3"/>
  <c r="H458" i="3"/>
  <c r="J458" i="3" s="1"/>
  <c r="U456" i="3"/>
  <c r="R456" i="3"/>
  <c r="J456" i="3"/>
  <c r="H456" i="3"/>
  <c r="U454" i="3"/>
  <c r="J454" i="3"/>
  <c r="H454" i="3"/>
  <c r="R453" i="3"/>
  <c r="U453" i="3" s="1"/>
  <c r="H453" i="3"/>
  <c r="J453" i="3" s="1"/>
  <c r="U452" i="3"/>
  <c r="R452" i="3"/>
  <c r="J452" i="3"/>
  <c r="H452" i="3"/>
  <c r="V450" i="3"/>
  <c r="W450" i="3" s="1"/>
  <c r="U450" i="3"/>
  <c r="J450" i="3"/>
  <c r="Y450" i="3" s="1"/>
  <c r="H450" i="3"/>
  <c r="Y448" i="3"/>
  <c r="U448" i="3"/>
  <c r="J448" i="3"/>
  <c r="V448" i="3" s="1"/>
  <c r="W448" i="3" s="1"/>
  <c r="H448" i="3"/>
  <c r="U447" i="3"/>
  <c r="J447" i="3"/>
  <c r="H447" i="3"/>
  <c r="Y445" i="3"/>
  <c r="V445" i="3"/>
  <c r="W445" i="3" s="1"/>
  <c r="U445" i="3"/>
  <c r="J445" i="3"/>
  <c r="H445" i="3"/>
  <c r="V443" i="3"/>
  <c r="W443" i="3" s="1"/>
  <c r="U443" i="3"/>
  <c r="J443" i="3"/>
  <c r="Y443" i="3" s="1"/>
  <c r="H443" i="3"/>
  <c r="Y441" i="3"/>
  <c r="U441" i="3"/>
  <c r="J441" i="3"/>
  <c r="V441" i="3" s="1"/>
  <c r="W441" i="3" s="1"/>
  <c r="H441" i="3"/>
  <c r="U439" i="3"/>
  <c r="J439" i="3"/>
  <c r="H439" i="3"/>
  <c r="Y438" i="3"/>
  <c r="V438" i="3"/>
  <c r="W438" i="3" s="1"/>
  <c r="U438" i="3"/>
  <c r="J438" i="3"/>
  <c r="H438" i="3"/>
  <c r="V437" i="3"/>
  <c r="W437" i="3" s="1"/>
  <c r="U437" i="3"/>
  <c r="J437" i="3"/>
  <c r="Y437" i="3" s="1"/>
  <c r="H437" i="3"/>
  <c r="Y436" i="3"/>
  <c r="U436" i="3"/>
  <c r="J436" i="3"/>
  <c r="V436" i="3" s="1"/>
  <c r="W436" i="3" s="1"/>
  <c r="H436" i="3"/>
  <c r="R435" i="3"/>
  <c r="U435" i="3" s="1"/>
  <c r="H435" i="3"/>
  <c r="J435" i="3" s="1"/>
  <c r="U434" i="3"/>
  <c r="R434" i="3"/>
  <c r="J434" i="3"/>
  <c r="H434" i="3"/>
  <c r="R433" i="3"/>
  <c r="U433" i="3" s="1"/>
  <c r="H433" i="3"/>
  <c r="J433" i="3" s="1"/>
  <c r="U431" i="3"/>
  <c r="H431" i="3"/>
  <c r="J431" i="3" s="1"/>
  <c r="U429" i="3"/>
  <c r="H429" i="3"/>
  <c r="J429" i="3" s="1"/>
  <c r="U428" i="3"/>
  <c r="H428" i="3"/>
  <c r="J428" i="3" s="1"/>
  <c r="U427" i="3"/>
  <c r="H427" i="3"/>
  <c r="J427" i="3" s="1"/>
  <c r="U426" i="3"/>
  <c r="R426" i="3"/>
  <c r="J426" i="3"/>
  <c r="H426" i="3"/>
  <c r="V425" i="3"/>
  <c r="W425" i="3" s="1"/>
  <c r="R425" i="3"/>
  <c r="U425" i="3" s="1"/>
  <c r="H425" i="3"/>
  <c r="J425" i="3" s="1"/>
  <c r="Y425" i="3" s="1"/>
  <c r="U423" i="3"/>
  <c r="H423" i="3"/>
  <c r="J423" i="3" s="1"/>
  <c r="U422" i="3"/>
  <c r="H422" i="3"/>
  <c r="J422" i="3" s="1"/>
  <c r="U421" i="3"/>
  <c r="R421" i="3"/>
  <c r="J421" i="3"/>
  <c r="H421" i="3"/>
  <c r="R420" i="3"/>
  <c r="U420" i="3" s="1"/>
  <c r="Y420" i="3" s="1"/>
  <c r="H420" i="3"/>
  <c r="J420" i="3" s="1"/>
  <c r="V420" i="3" s="1"/>
  <c r="W420" i="3" s="1"/>
  <c r="R419" i="3"/>
  <c r="U419" i="3" s="1"/>
  <c r="H419" i="3"/>
  <c r="J419" i="3" s="1"/>
  <c r="Y419" i="3" s="1"/>
  <c r="U417" i="3"/>
  <c r="H417" i="3"/>
  <c r="J417" i="3" s="1"/>
  <c r="U416" i="3"/>
  <c r="R416" i="3"/>
  <c r="J416" i="3"/>
  <c r="H416" i="3"/>
  <c r="R415" i="3"/>
  <c r="U415" i="3" s="1"/>
  <c r="V415" i="3" s="1"/>
  <c r="W415" i="3" s="1"/>
  <c r="H415" i="3"/>
  <c r="J415" i="3" s="1"/>
  <c r="U413" i="3"/>
  <c r="H413" i="3"/>
  <c r="J413" i="3" s="1"/>
  <c r="U411" i="3"/>
  <c r="H411" i="3"/>
  <c r="J411" i="3" s="1"/>
  <c r="U409" i="3"/>
  <c r="H409" i="3"/>
  <c r="J409" i="3" s="1"/>
  <c r="U408" i="3"/>
  <c r="R408" i="3"/>
  <c r="J408" i="3"/>
  <c r="H408" i="3"/>
  <c r="R407" i="3"/>
  <c r="U407" i="3" s="1"/>
  <c r="H407" i="3"/>
  <c r="J407" i="3" s="1"/>
  <c r="U406" i="3"/>
  <c r="R406" i="3"/>
  <c r="J406" i="3"/>
  <c r="Y406" i="3" s="1"/>
  <c r="H406" i="3"/>
  <c r="R404" i="3"/>
  <c r="U404" i="3" s="1"/>
  <c r="H404" i="3"/>
  <c r="J404" i="3" s="1"/>
  <c r="V404" i="3" s="1"/>
  <c r="W404" i="3" s="1"/>
  <c r="U403" i="3"/>
  <c r="R403" i="3"/>
  <c r="J403" i="3"/>
  <c r="H403" i="3"/>
  <c r="R402" i="3"/>
  <c r="U402" i="3" s="1"/>
  <c r="H402" i="3"/>
  <c r="J402" i="3" s="1"/>
  <c r="Y402" i="3" s="1"/>
  <c r="U400" i="3"/>
  <c r="H400" i="3"/>
  <c r="J400" i="3" s="1"/>
  <c r="U398" i="3"/>
  <c r="H398" i="3"/>
  <c r="J398" i="3" s="1"/>
  <c r="U397" i="3"/>
  <c r="H397" i="3"/>
  <c r="J397" i="3" s="1"/>
  <c r="U396" i="3"/>
  <c r="H396" i="3"/>
  <c r="J396" i="3" s="1"/>
  <c r="U394" i="3"/>
  <c r="H394" i="3"/>
  <c r="J394" i="3" s="1"/>
  <c r="U392" i="3"/>
  <c r="H392" i="3"/>
  <c r="J392" i="3" s="1"/>
  <c r="U391" i="3"/>
  <c r="R391" i="3"/>
  <c r="J391" i="3"/>
  <c r="H391" i="3"/>
  <c r="R390" i="3"/>
  <c r="U390" i="3" s="1"/>
  <c r="Y390" i="3" s="1"/>
  <c r="H390" i="3"/>
  <c r="J390" i="3" s="1"/>
  <c r="U389" i="3"/>
  <c r="R389" i="3"/>
  <c r="J389" i="3"/>
  <c r="H389" i="3"/>
  <c r="V387" i="3"/>
  <c r="W387" i="3" s="1"/>
  <c r="U387" i="3"/>
  <c r="J387" i="3"/>
  <c r="Y387" i="3" s="1"/>
  <c r="H387" i="3"/>
  <c r="R386" i="3"/>
  <c r="U386" i="3" s="1"/>
  <c r="Y386" i="3" s="1"/>
  <c r="H386" i="3"/>
  <c r="J386" i="3" s="1"/>
  <c r="U385" i="3"/>
  <c r="R385" i="3"/>
  <c r="J385" i="3"/>
  <c r="H385" i="3"/>
  <c r="V383" i="3"/>
  <c r="W383" i="3" s="1"/>
  <c r="U383" i="3"/>
  <c r="J383" i="3"/>
  <c r="Y383" i="3" s="1"/>
  <c r="H383" i="3"/>
  <c r="Y382" i="3"/>
  <c r="U382" i="3"/>
  <c r="J382" i="3"/>
  <c r="V382" i="3" s="1"/>
  <c r="W382" i="3" s="1"/>
  <c r="H382" i="3"/>
  <c r="V381" i="3"/>
  <c r="W381" i="3" s="1"/>
  <c r="U381" i="3"/>
  <c r="J381" i="3"/>
  <c r="Y381" i="3" s="1"/>
  <c r="H381" i="3"/>
  <c r="Y380" i="3"/>
  <c r="U380" i="3"/>
  <c r="J380" i="3"/>
  <c r="V380" i="3" s="1"/>
  <c r="W380" i="3" s="1"/>
  <c r="H380" i="3"/>
  <c r="V379" i="3"/>
  <c r="W379" i="3" s="1"/>
  <c r="U379" i="3"/>
  <c r="J379" i="3"/>
  <c r="Y379" i="3" s="1"/>
  <c r="H379" i="3"/>
  <c r="Y378" i="3"/>
  <c r="U378" i="3"/>
  <c r="J378" i="3"/>
  <c r="V378" i="3" s="1"/>
  <c r="W378" i="3" s="1"/>
  <c r="H378" i="3"/>
  <c r="V377" i="3"/>
  <c r="W377" i="3" s="1"/>
  <c r="U377" i="3"/>
  <c r="J377" i="3"/>
  <c r="Y377" i="3" s="1"/>
  <c r="H377" i="3"/>
  <c r="R376" i="3"/>
  <c r="U376" i="3" s="1"/>
  <c r="Y376" i="3" s="1"/>
  <c r="H376" i="3"/>
  <c r="J376" i="3" s="1"/>
  <c r="U375" i="3"/>
  <c r="R375" i="3"/>
  <c r="J375" i="3"/>
  <c r="H375" i="3"/>
  <c r="R374" i="3"/>
  <c r="U374" i="3" s="1"/>
  <c r="V374" i="3" s="1"/>
  <c r="W374" i="3" s="1"/>
  <c r="H374" i="3"/>
  <c r="J374" i="3" s="1"/>
  <c r="U373" i="3"/>
  <c r="R373" i="3"/>
  <c r="J373" i="3"/>
  <c r="Y373" i="3" s="1"/>
  <c r="H373" i="3"/>
  <c r="U371" i="3"/>
  <c r="J371" i="3"/>
  <c r="H371" i="3"/>
  <c r="R370" i="3"/>
  <c r="U370" i="3" s="1"/>
  <c r="Y370" i="3" s="1"/>
  <c r="H370" i="3"/>
  <c r="R369" i="3"/>
  <c r="U369" i="3" s="1"/>
  <c r="H369" i="3"/>
  <c r="J369" i="3" s="1"/>
  <c r="V369" i="3" s="1"/>
  <c r="W369" i="3" s="1"/>
  <c r="U367" i="3"/>
  <c r="H367" i="3"/>
  <c r="J367" i="3" s="1"/>
  <c r="U366" i="3"/>
  <c r="H366" i="3"/>
  <c r="J366" i="3" s="1"/>
  <c r="U365" i="3"/>
  <c r="H365" i="3"/>
  <c r="J365" i="3" s="1"/>
  <c r="U363" i="3"/>
  <c r="H363" i="3"/>
  <c r="J363" i="3" s="1"/>
  <c r="U362" i="3"/>
  <c r="R362" i="3"/>
  <c r="J362" i="3"/>
  <c r="H362" i="3"/>
  <c r="R361" i="3"/>
  <c r="U361" i="3" s="1"/>
  <c r="V361" i="3" s="1"/>
  <c r="W361" i="3" s="1"/>
  <c r="H361" i="3"/>
  <c r="J361" i="3" s="1"/>
  <c r="U360" i="3"/>
  <c r="R360" i="3"/>
  <c r="J360" i="3"/>
  <c r="Y360" i="3" s="1"/>
  <c r="H360" i="3"/>
  <c r="U358" i="3"/>
  <c r="J358" i="3"/>
  <c r="H358" i="3"/>
  <c r="V357" i="3"/>
  <c r="W357" i="3" s="1"/>
  <c r="U357" i="3"/>
  <c r="J357" i="3"/>
  <c r="Y357" i="3" s="1"/>
  <c r="H357" i="3"/>
  <c r="U356" i="3"/>
  <c r="J356" i="3"/>
  <c r="H356" i="3"/>
  <c r="R355" i="3"/>
  <c r="U355" i="3" s="1"/>
  <c r="H355" i="3"/>
  <c r="J355" i="3" s="1"/>
  <c r="U354" i="3"/>
  <c r="R354" i="3"/>
  <c r="J354" i="3"/>
  <c r="Y354" i="3" s="1"/>
  <c r="H354" i="3"/>
  <c r="U352" i="3"/>
  <c r="J352" i="3"/>
  <c r="V352" i="3" s="1"/>
  <c r="W352" i="3" s="1"/>
  <c r="H352" i="3"/>
  <c r="V350" i="3"/>
  <c r="W350" i="3" s="1"/>
  <c r="U350" i="3"/>
  <c r="J350" i="3"/>
  <c r="Y350" i="3" s="1"/>
  <c r="H350" i="3"/>
  <c r="R349" i="3"/>
  <c r="U349" i="3" s="1"/>
  <c r="H349" i="3"/>
  <c r="J349" i="3" s="1"/>
  <c r="U348" i="3"/>
  <c r="R348" i="3"/>
  <c r="J348" i="3"/>
  <c r="H348" i="3"/>
  <c r="U347" i="3"/>
  <c r="V347" i="3" s="1"/>
  <c r="W347" i="3" s="1"/>
  <c r="R347" i="3"/>
  <c r="H347" i="3"/>
  <c r="J347" i="3" s="1"/>
  <c r="U345" i="3"/>
  <c r="H345" i="3"/>
  <c r="J345" i="3" s="1"/>
  <c r="U344" i="3"/>
  <c r="H344" i="3"/>
  <c r="J344" i="3" s="1"/>
  <c r="Y344" i="3" s="1"/>
  <c r="U342" i="3"/>
  <c r="H342" i="3"/>
  <c r="J342" i="3" s="1"/>
  <c r="V342" i="3" s="1"/>
  <c r="W342" i="3" s="1"/>
  <c r="U341" i="3"/>
  <c r="H341" i="3"/>
  <c r="J341" i="3" s="1"/>
  <c r="U340" i="3"/>
  <c r="J340" i="3"/>
  <c r="H340" i="3"/>
  <c r="U338" i="3"/>
  <c r="V338" i="3" s="1"/>
  <c r="W338" i="3" s="1"/>
  <c r="H338" i="3"/>
  <c r="J338" i="3" s="1"/>
  <c r="U337" i="3"/>
  <c r="J337" i="3"/>
  <c r="Y337" i="3" s="1"/>
  <c r="H337" i="3"/>
  <c r="V336" i="3"/>
  <c r="W336" i="3" s="1"/>
  <c r="U336" i="3"/>
  <c r="H336" i="3"/>
  <c r="J336" i="3" s="1"/>
  <c r="U335" i="3"/>
  <c r="H335" i="3"/>
  <c r="J335" i="3" s="1"/>
  <c r="U334" i="3"/>
  <c r="R334" i="3"/>
  <c r="J334" i="3"/>
  <c r="H334" i="3"/>
  <c r="U333" i="3"/>
  <c r="R333" i="3"/>
  <c r="H333" i="3"/>
  <c r="J333" i="3" s="1"/>
  <c r="U332" i="3"/>
  <c r="R332" i="3"/>
  <c r="H332" i="3"/>
  <c r="J332" i="3" s="1"/>
  <c r="Y330" i="3"/>
  <c r="R330" i="3"/>
  <c r="U330" i="3" s="1"/>
  <c r="J330" i="3"/>
  <c r="H330" i="3"/>
  <c r="R329" i="3"/>
  <c r="U329" i="3" s="1"/>
  <c r="J329" i="3"/>
  <c r="H329" i="3"/>
  <c r="V328" i="3"/>
  <c r="W328" i="3" s="1"/>
  <c r="U328" i="3"/>
  <c r="R328" i="3"/>
  <c r="H328" i="3"/>
  <c r="J328" i="3" s="1"/>
  <c r="Y328" i="3" s="1"/>
  <c r="U326" i="3"/>
  <c r="V326" i="3" s="1"/>
  <c r="W326" i="3" s="1"/>
  <c r="J326" i="3"/>
  <c r="H326" i="3"/>
  <c r="R325" i="3"/>
  <c r="U325" i="3" s="1"/>
  <c r="J325" i="3"/>
  <c r="H325" i="3"/>
  <c r="V324" i="3"/>
  <c r="W324" i="3" s="1"/>
  <c r="U324" i="3"/>
  <c r="R324" i="3"/>
  <c r="H324" i="3"/>
  <c r="J324" i="3" s="1"/>
  <c r="Y324" i="3" s="1"/>
  <c r="U323" i="3"/>
  <c r="R323" i="3"/>
  <c r="H323" i="3"/>
  <c r="J323" i="3" s="1"/>
  <c r="U321" i="3"/>
  <c r="J321" i="3"/>
  <c r="H321" i="3"/>
  <c r="U320" i="3"/>
  <c r="R320" i="3"/>
  <c r="H320" i="3"/>
  <c r="J320" i="3" s="1"/>
  <c r="Y320" i="3" s="1"/>
  <c r="U319" i="3"/>
  <c r="R319" i="3"/>
  <c r="H319" i="3"/>
  <c r="J319" i="3" s="1"/>
  <c r="Y317" i="3"/>
  <c r="R317" i="3"/>
  <c r="U317" i="3" s="1"/>
  <c r="J317" i="3"/>
  <c r="V317" i="3" s="1"/>
  <c r="W317" i="3" s="1"/>
  <c r="H317" i="3"/>
  <c r="R316" i="3"/>
  <c r="U316" i="3" s="1"/>
  <c r="J316" i="3"/>
  <c r="H316" i="3"/>
  <c r="U314" i="3"/>
  <c r="H314" i="3"/>
  <c r="J314" i="3" s="1"/>
  <c r="Y314" i="3" s="1"/>
  <c r="Y313" i="3"/>
  <c r="R313" i="3"/>
  <c r="U313" i="3" s="1"/>
  <c r="J313" i="3"/>
  <c r="H313" i="3"/>
  <c r="R312" i="3"/>
  <c r="U312" i="3" s="1"/>
  <c r="J312" i="3"/>
  <c r="H312" i="3"/>
  <c r="V310" i="3"/>
  <c r="W310" i="3" s="1"/>
  <c r="U310" i="3"/>
  <c r="H310" i="3"/>
  <c r="J310" i="3" s="1"/>
  <c r="Y310" i="3" s="1"/>
  <c r="Y309" i="3"/>
  <c r="U309" i="3"/>
  <c r="J309" i="3"/>
  <c r="V309" i="3" s="1"/>
  <c r="W309" i="3" s="1"/>
  <c r="H309" i="3"/>
  <c r="V308" i="3"/>
  <c r="W308" i="3" s="1"/>
  <c r="U308" i="3"/>
  <c r="H308" i="3"/>
  <c r="J308" i="3" s="1"/>
  <c r="Y308" i="3" s="1"/>
  <c r="U307" i="3"/>
  <c r="J307" i="3"/>
  <c r="H307" i="3"/>
  <c r="U306" i="3"/>
  <c r="R306" i="3"/>
  <c r="H306" i="3"/>
  <c r="J306" i="3" s="1"/>
  <c r="V305" i="3"/>
  <c r="W305" i="3" s="1"/>
  <c r="U305" i="3"/>
  <c r="R305" i="3"/>
  <c r="H305" i="3"/>
  <c r="J305" i="3" s="1"/>
  <c r="Y305" i="3" s="1"/>
  <c r="Y304" i="3"/>
  <c r="U304" i="3"/>
  <c r="R304" i="3"/>
  <c r="J304" i="3"/>
  <c r="V304" i="3" s="1"/>
  <c r="W304" i="3" s="1"/>
  <c r="H304" i="3"/>
  <c r="U302" i="3"/>
  <c r="J302" i="3"/>
  <c r="H302" i="3"/>
  <c r="U301" i="3"/>
  <c r="R301" i="3"/>
  <c r="H301" i="3"/>
  <c r="J301" i="3" s="1"/>
  <c r="V301" i="3" s="1"/>
  <c r="W301" i="3" s="1"/>
  <c r="R300" i="3"/>
  <c r="U300" i="3" s="1"/>
  <c r="Y300" i="3" s="1"/>
  <c r="J300" i="3"/>
  <c r="H300" i="3"/>
  <c r="Y298" i="3"/>
  <c r="R298" i="3"/>
  <c r="U298" i="3" s="1"/>
  <c r="J298" i="3"/>
  <c r="H298" i="3"/>
  <c r="U297" i="3"/>
  <c r="R297" i="3"/>
  <c r="J297" i="3"/>
  <c r="H297" i="3"/>
  <c r="U295" i="3"/>
  <c r="R295" i="3"/>
  <c r="H295" i="3"/>
  <c r="J295" i="3" s="1"/>
  <c r="V295" i="3" s="1"/>
  <c r="W295" i="3" s="1"/>
  <c r="R294" i="3"/>
  <c r="U294" i="3" s="1"/>
  <c r="Y294" i="3" s="1"/>
  <c r="J294" i="3"/>
  <c r="H294" i="3"/>
  <c r="Y293" i="3"/>
  <c r="R293" i="3"/>
  <c r="U293" i="3" s="1"/>
  <c r="J293" i="3"/>
  <c r="H293" i="3"/>
  <c r="U291" i="3"/>
  <c r="H291" i="3"/>
  <c r="J291" i="3" s="1"/>
  <c r="Y291" i="3" s="1"/>
  <c r="Y289" i="3"/>
  <c r="U289" i="3"/>
  <c r="J289" i="3"/>
  <c r="H289" i="3"/>
  <c r="U288" i="3"/>
  <c r="H288" i="3"/>
  <c r="J288" i="3" s="1"/>
  <c r="Y288" i="3" s="1"/>
  <c r="Y287" i="3"/>
  <c r="U287" i="3"/>
  <c r="R287" i="3"/>
  <c r="J287" i="3"/>
  <c r="V287" i="3" s="1"/>
  <c r="W287" i="3" s="1"/>
  <c r="H287" i="3"/>
  <c r="R286" i="3"/>
  <c r="U286" i="3" s="1"/>
  <c r="J286" i="3"/>
  <c r="H286" i="3"/>
  <c r="V284" i="3"/>
  <c r="W284" i="3" s="1"/>
  <c r="U284" i="3"/>
  <c r="H284" i="3"/>
  <c r="J284" i="3" s="1"/>
  <c r="Y284" i="3" s="1"/>
  <c r="U282" i="3"/>
  <c r="J282" i="3"/>
  <c r="H282" i="3"/>
  <c r="U281" i="3"/>
  <c r="R281" i="3"/>
  <c r="H281" i="3"/>
  <c r="J281" i="3" s="1"/>
  <c r="V280" i="3"/>
  <c r="W280" i="3" s="1"/>
  <c r="U280" i="3"/>
  <c r="R280" i="3"/>
  <c r="H280" i="3"/>
  <c r="J280" i="3" s="1"/>
  <c r="Y280" i="3" s="1"/>
  <c r="Y279" i="3"/>
  <c r="U279" i="3"/>
  <c r="R279" i="3"/>
  <c r="J279" i="3"/>
  <c r="V279" i="3" s="1"/>
  <c r="W279" i="3" s="1"/>
  <c r="H279" i="3"/>
  <c r="V277" i="3"/>
  <c r="W277" i="3" s="1"/>
  <c r="U277" i="3"/>
  <c r="J277" i="3"/>
  <c r="Y277" i="3" s="1"/>
  <c r="H277" i="3"/>
  <c r="V276" i="3"/>
  <c r="W276" i="3" s="1"/>
  <c r="U276" i="3"/>
  <c r="R276" i="3"/>
  <c r="H276" i="3"/>
  <c r="J276" i="3" s="1"/>
  <c r="Y276" i="3" s="1"/>
  <c r="R275" i="3"/>
  <c r="U275" i="3" s="1"/>
  <c r="Y275" i="3" s="1"/>
  <c r="J275" i="3"/>
  <c r="H275" i="3"/>
  <c r="V273" i="3"/>
  <c r="W273" i="3" s="1"/>
  <c r="U273" i="3"/>
  <c r="H273" i="3"/>
  <c r="J273" i="3" s="1"/>
  <c r="Y273" i="3" s="1"/>
  <c r="R272" i="3"/>
  <c r="U272" i="3" s="1"/>
  <c r="H272" i="3"/>
  <c r="J272" i="3" s="1"/>
  <c r="V272" i="3" s="1"/>
  <c r="W272" i="3" s="1"/>
  <c r="R271" i="3"/>
  <c r="U271" i="3" s="1"/>
  <c r="J271" i="3"/>
  <c r="H271" i="3"/>
  <c r="R270" i="3"/>
  <c r="U270" i="3" s="1"/>
  <c r="H270" i="3"/>
  <c r="J270" i="3" s="1"/>
  <c r="U268" i="3"/>
  <c r="R268" i="3"/>
  <c r="H268" i="3"/>
  <c r="J268" i="3" s="1"/>
  <c r="R267" i="3"/>
  <c r="U267" i="3" s="1"/>
  <c r="Y267" i="3" s="1"/>
  <c r="J267" i="3"/>
  <c r="V267" i="3" s="1"/>
  <c r="W267" i="3" s="1"/>
  <c r="H267" i="3"/>
  <c r="R265" i="3"/>
  <c r="U265" i="3" s="1"/>
  <c r="J265" i="3"/>
  <c r="H265" i="3"/>
  <c r="U264" i="3"/>
  <c r="R264" i="3"/>
  <c r="H264" i="3"/>
  <c r="J264" i="3" s="1"/>
  <c r="Y264" i="3" s="1"/>
  <c r="U263" i="3"/>
  <c r="R263" i="3"/>
  <c r="H263" i="3"/>
  <c r="J263" i="3" s="1"/>
  <c r="U261" i="3"/>
  <c r="J261" i="3"/>
  <c r="V261" i="3" s="1"/>
  <c r="W261" i="3" s="1"/>
  <c r="H261" i="3"/>
  <c r="U260" i="3"/>
  <c r="H260" i="3"/>
  <c r="J260" i="3" s="1"/>
  <c r="Y260" i="3" s="1"/>
  <c r="Y259" i="3"/>
  <c r="R259" i="3"/>
  <c r="U259" i="3" s="1"/>
  <c r="J259" i="3"/>
  <c r="H259" i="3"/>
  <c r="R258" i="3"/>
  <c r="U258" i="3" s="1"/>
  <c r="J258" i="3"/>
  <c r="H258" i="3"/>
  <c r="V257" i="3"/>
  <c r="W257" i="3" s="1"/>
  <c r="U257" i="3"/>
  <c r="R257" i="3"/>
  <c r="H257" i="3"/>
  <c r="J257" i="3" s="1"/>
  <c r="Y257" i="3" s="1"/>
  <c r="U255" i="3"/>
  <c r="V255" i="3" s="1"/>
  <c r="W255" i="3" s="1"/>
  <c r="J255" i="3"/>
  <c r="H255" i="3"/>
  <c r="U254" i="3"/>
  <c r="H254" i="3"/>
  <c r="J254" i="3" s="1"/>
  <c r="U253" i="3"/>
  <c r="V253" i="3" s="1"/>
  <c r="W253" i="3" s="1"/>
  <c r="J253" i="3"/>
  <c r="Y253" i="3" s="1"/>
  <c r="H253" i="3"/>
  <c r="R252" i="3"/>
  <c r="U252" i="3" s="1"/>
  <c r="J252" i="3"/>
  <c r="H252" i="3"/>
  <c r="U251" i="3"/>
  <c r="R251" i="3"/>
  <c r="H251" i="3"/>
  <c r="J251" i="3" s="1"/>
  <c r="Y251" i="3" s="1"/>
  <c r="U250" i="3"/>
  <c r="R250" i="3"/>
  <c r="H250" i="3"/>
  <c r="J250" i="3" s="1"/>
  <c r="Y248" i="3"/>
  <c r="R248" i="3"/>
  <c r="U248" i="3" s="1"/>
  <c r="J248" i="3"/>
  <c r="H248" i="3"/>
  <c r="R247" i="3"/>
  <c r="U247" i="3" s="1"/>
  <c r="J247" i="3"/>
  <c r="H247" i="3"/>
  <c r="V246" i="3"/>
  <c r="W246" i="3" s="1"/>
  <c r="U246" i="3"/>
  <c r="R246" i="3"/>
  <c r="H246" i="3"/>
  <c r="J246" i="3" s="1"/>
  <c r="Y246" i="3" s="1"/>
  <c r="U244" i="3"/>
  <c r="J244" i="3"/>
  <c r="H244" i="3"/>
  <c r="R243" i="3"/>
  <c r="U243" i="3" s="1"/>
  <c r="J243" i="3"/>
  <c r="H243" i="3"/>
  <c r="V242" i="3"/>
  <c r="W242" i="3" s="1"/>
  <c r="U242" i="3"/>
  <c r="R242" i="3"/>
  <c r="H242" i="3"/>
  <c r="J242" i="3" s="1"/>
  <c r="Y242" i="3" s="1"/>
  <c r="U240" i="3"/>
  <c r="J240" i="3"/>
  <c r="Y240" i="3" s="1"/>
  <c r="H240" i="3"/>
  <c r="U238" i="3"/>
  <c r="H238" i="3"/>
  <c r="J238" i="3" s="1"/>
  <c r="U237" i="3"/>
  <c r="J237" i="3"/>
  <c r="H237" i="3"/>
  <c r="U236" i="3"/>
  <c r="H236" i="3"/>
  <c r="J236" i="3" s="1"/>
  <c r="U235" i="3"/>
  <c r="R235" i="3"/>
  <c r="H235" i="3"/>
  <c r="J235" i="3" s="1"/>
  <c r="R234" i="3"/>
  <c r="U234" i="3" s="1"/>
  <c r="Y234" i="3" s="1"/>
  <c r="J234" i="3"/>
  <c r="V234" i="3" s="1"/>
  <c r="W234" i="3" s="1"/>
  <c r="H234" i="3"/>
  <c r="U232" i="3"/>
  <c r="H232" i="3"/>
  <c r="J232" i="3" s="1"/>
  <c r="U231" i="3"/>
  <c r="J231" i="3"/>
  <c r="H231" i="3"/>
  <c r="R230" i="3"/>
  <c r="U230" i="3" s="1"/>
  <c r="J230" i="3"/>
  <c r="H230" i="3"/>
  <c r="V229" i="3"/>
  <c r="W229" i="3" s="1"/>
  <c r="U229" i="3"/>
  <c r="R229" i="3"/>
  <c r="H229" i="3"/>
  <c r="J229" i="3" s="1"/>
  <c r="Y229" i="3" s="1"/>
  <c r="U228" i="3"/>
  <c r="R228" i="3"/>
  <c r="H228" i="3"/>
  <c r="J228" i="3" s="1"/>
  <c r="Y226" i="3"/>
  <c r="U226" i="3"/>
  <c r="J226" i="3"/>
  <c r="V226" i="3" s="1"/>
  <c r="W226" i="3" s="1"/>
  <c r="H226" i="3"/>
  <c r="V225" i="3"/>
  <c r="W225" i="3" s="1"/>
  <c r="U225" i="3"/>
  <c r="H225" i="3"/>
  <c r="J225" i="3" s="1"/>
  <c r="Y225" i="3" s="1"/>
  <c r="U224" i="3"/>
  <c r="J224" i="3"/>
  <c r="V224" i="3" s="1"/>
  <c r="W224" i="3" s="1"/>
  <c r="H224" i="3"/>
  <c r="U223" i="3"/>
  <c r="H223" i="3"/>
  <c r="J223" i="3" s="1"/>
  <c r="Y223" i="3" s="1"/>
  <c r="Y222" i="3"/>
  <c r="R222" i="3"/>
  <c r="U222" i="3" s="1"/>
  <c r="J222" i="3"/>
  <c r="V222" i="3" s="1"/>
  <c r="W222" i="3" s="1"/>
  <c r="H222" i="3"/>
  <c r="R221" i="3"/>
  <c r="U221" i="3" s="1"/>
  <c r="J221" i="3"/>
  <c r="H221" i="3"/>
  <c r="U220" i="3"/>
  <c r="R220" i="3"/>
  <c r="H220" i="3"/>
  <c r="J220" i="3" s="1"/>
  <c r="Y220" i="3" s="1"/>
  <c r="U218" i="3"/>
  <c r="R218" i="3"/>
  <c r="H218" i="3"/>
  <c r="J218" i="3" s="1"/>
  <c r="Y217" i="3"/>
  <c r="R217" i="3"/>
  <c r="U217" i="3" s="1"/>
  <c r="J217" i="3"/>
  <c r="H217" i="3"/>
  <c r="U215" i="3"/>
  <c r="H215" i="3"/>
  <c r="J215" i="3" s="1"/>
  <c r="U214" i="3"/>
  <c r="J214" i="3"/>
  <c r="Y214" i="3" s="1"/>
  <c r="H214" i="3"/>
  <c r="R213" i="3"/>
  <c r="U213" i="3" s="1"/>
  <c r="J213" i="3"/>
  <c r="H213" i="3"/>
  <c r="U212" i="3"/>
  <c r="R212" i="3"/>
  <c r="H212" i="3"/>
  <c r="J212" i="3" s="1"/>
  <c r="Y212" i="3" s="1"/>
  <c r="U211" i="3"/>
  <c r="R211" i="3"/>
  <c r="H211" i="3"/>
  <c r="J211" i="3" s="1"/>
  <c r="Y210" i="3"/>
  <c r="R210" i="3"/>
  <c r="U210" i="3" s="1"/>
  <c r="J210" i="3"/>
  <c r="V210" i="3" s="1"/>
  <c r="W210" i="3" s="1"/>
  <c r="H210" i="3"/>
  <c r="U208" i="3"/>
  <c r="H208" i="3"/>
  <c r="J208" i="3" s="1"/>
  <c r="U206" i="3"/>
  <c r="J206" i="3"/>
  <c r="H206" i="3"/>
  <c r="R205" i="3"/>
  <c r="U205" i="3" s="1"/>
  <c r="J205" i="3"/>
  <c r="H205" i="3"/>
  <c r="V204" i="3"/>
  <c r="W204" i="3" s="1"/>
  <c r="U204" i="3"/>
  <c r="R204" i="3"/>
  <c r="H204" i="3"/>
  <c r="J204" i="3" s="1"/>
  <c r="Y204" i="3" s="1"/>
  <c r="U203" i="3"/>
  <c r="R203" i="3"/>
  <c r="H203" i="3"/>
  <c r="J203" i="3" s="1"/>
  <c r="R202" i="3"/>
  <c r="U202" i="3" s="1"/>
  <c r="Y202" i="3" s="1"/>
  <c r="J202" i="3"/>
  <c r="V202" i="3" s="1"/>
  <c r="W202" i="3" s="1"/>
  <c r="H202" i="3"/>
  <c r="R201" i="3"/>
  <c r="U201" i="3" s="1"/>
  <c r="J201" i="3"/>
  <c r="H201" i="3"/>
  <c r="U200" i="3"/>
  <c r="R200" i="3"/>
  <c r="H200" i="3"/>
  <c r="J200" i="3" s="1"/>
  <c r="Y200" i="3" s="1"/>
  <c r="U198" i="3"/>
  <c r="J198" i="3"/>
  <c r="Y198" i="3" s="1"/>
  <c r="H198" i="3"/>
  <c r="R197" i="3"/>
  <c r="U197" i="3" s="1"/>
  <c r="J197" i="3"/>
  <c r="H197" i="3"/>
  <c r="U196" i="3"/>
  <c r="R196" i="3"/>
  <c r="H196" i="3"/>
  <c r="J196" i="3" s="1"/>
  <c r="Y196" i="3" s="1"/>
  <c r="U194" i="3"/>
  <c r="R194" i="3"/>
  <c r="H194" i="3"/>
  <c r="J194" i="3" s="1"/>
  <c r="Y193" i="3"/>
  <c r="R193" i="3"/>
  <c r="U193" i="3" s="1"/>
  <c r="J193" i="3"/>
  <c r="H193" i="3"/>
  <c r="R191" i="3"/>
  <c r="U191" i="3" s="1"/>
  <c r="J191" i="3"/>
  <c r="H191" i="3"/>
  <c r="V190" i="3"/>
  <c r="W190" i="3" s="1"/>
  <c r="U190" i="3"/>
  <c r="R190" i="3"/>
  <c r="H190" i="3"/>
  <c r="J190" i="3" s="1"/>
  <c r="Y190" i="3" s="1"/>
  <c r="U189" i="3"/>
  <c r="R189" i="3"/>
  <c r="H189" i="3"/>
  <c r="J189" i="3" s="1"/>
  <c r="Y187" i="3"/>
  <c r="U187" i="3"/>
  <c r="J187" i="3"/>
  <c r="V187" i="3" s="1"/>
  <c r="W187" i="3" s="1"/>
  <c r="H187" i="3"/>
  <c r="V186" i="3"/>
  <c r="W186" i="3" s="1"/>
  <c r="U186" i="3"/>
  <c r="R186" i="3"/>
  <c r="H186" i="3"/>
  <c r="J186" i="3" s="1"/>
  <c r="Y186" i="3" s="1"/>
  <c r="U185" i="3"/>
  <c r="R185" i="3"/>
  <c r="H185" i="3"/>
  <c r="J185" i="3" s="1"/>
  <c r="R184" i="3"/>
  <c r="U184" i="3" s="1"/>
  <c r="Y184" i="3" s="1"/>
  <c r="J184" i="3"/>
  <c r="V184" i="3" s="1"/>
  <c r="W184" i="3" s="1"/>
  <c r="H184" i="3"/>
  <c r="R182" i="3"/>
  <c r="U182" i="3" s="1"/>
  <c r="J182" i="3"/>
  <c r="H182" i="3"/>
  <c r="U181" i="3"/>
  <c r="R181" i="3"/>
  <c r="H181" i="3"/>
  <c r="J181" i="3" s="1"/>
  <c r="Y181" i="3" s="1"/>
  <c r="U179" i="3"/>
  <c r="R179" i="3"/>
  <c r="H179" i="3"/>
  <c r="J179" i="3" s="1"/>
  <c r="Y178" i="3"/>
  <c r="R178" i="3"/>
  <c r="U178" i="3" s="1"/>
  <c r="J178" i="3"/>
  <c r="V178" i="3" s="1"/>
  <c r="W178" i="3" s="1"/>
  <c r="H178" i="3"/>
  <c r="R177" i="3"/>
  <c r="U177" i="3" s="1"/>
  <c r="H177" i="3"/>
  <c r="J177" i="3" s="1"/>
  <c r="U175" i="3"/>
  <c r="H175" i="3"/>
  <c r="J175" i="3" s="1"/>
  <c r="Y175" i="3" s="1"/>
  <c r="Y173" i="3"/>
  <c r="R173" i="3"/>
  <c r="U173" i="3" s="1"/>
  <c r="J173" i="3"/>
  <c r="V173" i="3" s="1"/>
  <c r="W173" i="3" s="1"/>
  <c r="H173" i="3"/>
  <c r="U171" i="3"/>
  <c r="H171" i="3"/>
  <c r="J171" i="3" s="1"/>
  <c r="Y171" i="3" s="1"/>
  <c r="R169" i="3"/>
  <c r="U169" i="3" s="1"/>
  <c r="H169" i="3"/>
  <c r="J169" i="3" s="1"/>
  <c r="R168" i="3"/>
  <c r="U168" i="3" s="1"/>
  <c r="J168" i="3"/>
  <c r="V168" i="3" s="1"/>
  <c r="W168" i="3" s="1"/>
  <c r="H168" i="3"/>
  <c r="R167" i="3"/>
  <c r="U167" i="3" s="1"/>
  <c r="H167" i="3"/>
  <c r="J167" i="3" s="1"/>
  <c r="U165" i="3"/>
  <c r="V165" i="3" s="1"/>
  <c r="W165" i="3" s="1"/>
  <c r="R165" i="3"/>
  <c r="H165" i="3"/>
  <c r="J165" i="3" s="1"/>
  <c r="U163" i="3"/>
  <c r="Y163" i="3" s="1"/>
  <c r="R163" i="3"/>
  <c r="H163" i="3"/>
  <c r="J163" i="3" s="1"/>
  <c r="Y161" i="3"/>
  <c r="W161" i="3"/>
  <c r="R161" i="3"/>
  <c r="U161" i="3" s="1"/>
  <c r="J161" i="3"/>
  <c r="V161" i="3" s="1"/>
  <c r="H161" i="3"/>
  <c r="R160" i="3"/>
  <c r="U160" i="3" s="1"/>
  <c r="H160" i="3"/>
  <c r="J160" i="3" s="1"/>
  <c r="U158" i="3"/>
  <c r="H158" i="3"/>
  <c r="J158" i="3" s="1"/>
  <c r="Y158" i="3" s="1"/>
  <c r="U156" i="3"/>
  <c r="H156" i="3"/>
  <c r="J156" i="3" s="1"/>
  <c r="U155" i="3"/>
  <c r="H155" i="3"/>
  <c r="J155" i="3" s="1"/>
  <c r="Y155" i="3" s="1"/>
  <c r="U154" i="3"/>
  <c r="H154" i="3"/>
  <c r="J154" i="3" s="1"/>
  <c r="U153" i="3"/>
  <c r="H153" i="3"/>
  <c r="J153" i="3" s="1"/>
  <c r="Y153" i="3" s="1"/>
  <c r="Y152" i="3"/>
  <c r="R152" i="3"/>
  <c r="U152" i="3" s="1"/>
  <c r="J152" i="3"/>
  <c r="V152" i="3" s="1"/>
  <c r="W152" i="3" s="1"/>
  <c r="H152" i="3"/>
  <c r="R151" i="3"/>
  <c r="U151" i="3" s="1"/>
  <c r="J151" i="3"/>
  <c r="Y151" i="3" s="1"/>
  <c r="H151" i="3"/>
  <c r="U149" i="3"/>
  <c r="H149" i="3"/>
  <c r="J149" i="3" s="1"/>
  <c r="Y149" i="3" s="1"/>
  <c r="U148" i="3"/>
  <c r="J148" i="3"/>
  <c r="V148" i="3" s="1"/>
  <c r="W148" i="3" s="1"/>
  <c r="H148" i="3"/>
  <c r="U147" i="3"/>
  <c r="H147" i="3"/>
  <c r="J147" i="3" s="1"/>
  <c r="Y147" i="3" s="1"/>
  <c r="U146" i="3"/>
  <c r="J146" i="3"/>
  <c r="V146" i="3" s="1"/>
  <c r="W146" i="3" s="1"/>
  <c r="H146" i="3"/>
  <c r="U144" i="3"/>
  <c r="V144" i="3" s="1"/>
  <c r="W144" i="3" s="1"/>
  <c r="R144" i="3"/>
  <c r="H144" i="3"/>
  <c r="J144" i="3" s="1"/>
  <c r="R143" i="3"/>
  <c r="U143" i="3" s="1"/>
  <c r="Y143" i="3" s="1"/>
  <c r="H143" i="3"/>
  <c r="J143" i="3" s="1"/>
  <c r="R142" i="3"/>
  <c r="U142" i="3" s="1"/>
  <c r="Y142" i="3" s="1"/>
  <c r="J142" i="3"/>
  <c r="H142" i="3"/>
  <c r="R140" i="3"/>
  <c r="U140" i="3" s="1"/>
  <c r="H140" i="3"/>
  <c r="J140" i="3" s="1"/>
  <c r="V138" i="3"/>
  <c r="W138" i="3" s="1"/>
  <c r="U138" i="3"/>
  <c r="H138" i="3"/>
  <c r="J138" i="3" s="1"/>
  <c r="Y138" i="3" s="1"/>
  <c r="U136" i="3"/>
  <c r="H136" i="3"/>
  <c r="J136" i="3" s="1"/>
  <c r="U134" i="3"/>
  <c r="H134" i="3"/>
  <c r="J134" i="3" s="1"/>
  <c r="Y134" i="3" s="1"/>
  <c r="U133" i="3"/>
  <c r="H133" i="3"/>
  <c r="J133" i="3" s="1"/>
  <c r="U132" i="3"/>
  <c r="H132" i="3"/>
  <c r="J132" i="3" s="1"/>
  <c r="Y132" i="3" s="1"/>
  <c r="U131" i="3"/>
  <c r="J131" i="3"/>
  <c r="V131" i="3" s="1"/>
  <c r="W131" i="3" s="1"/>
  <c r="H131" i="3"/>
  <c r="U130" i="3"/>
  <c r="R130" i="3"/>
  <c r="H130" i="3"/>
  <c r="J130" i="3" s="1"/>
  <c r="R129" i="3"/>
  <c r="U129" i="3" s="1"/>
  <c r="H129" i="3"/>
  <c r="J129" i="3" s="1"/>
  <c r="V129" i="3" s="1"/>
  <c r="W129" i="3" s="1"/>
  <c r="U127" i="3"/>
  <c r="J127" i="3"/>
  <c r="V127" i="3" s="1"/>
  <c r="W127" i="3" s="1"/>
  <c r="H127" i="3"/>
  <c r="U126" i="3"/>
  <c r="V126" i="3" s="1"/>
  <c r="W126" i="3" s="1"/>
  <c r="H126" i="3"/>
  <c r="J126" i="3" s="1"/>
  <c r="U124" i="3"/>
  <c r="H124" i="3"/>
  <c r="J124" i="3" s="1"/>
  <c r="V123" i="3"/>
  <c r="W123" i="3" s="1"/>
  <c r="U123" i="3"/>
  <c r="H123" i="3"/>
  <c r="J123" i="3" s="1"/>
  <c r="Y123" i="3" s="1"/>
  <c r="U122" i="3"/>
  <c r="H122" i="3"/>
  <c r="J122" i="3" s="1"/>
  <c r="U121" i="3"/>
  <c r="R121" i="3"/>
  <c r="J121" i="3"/>
  <c r="Y121" i="3" s="1"/>
  <c r="H121" i="3"/>
  <c r="U120" i="3"/>
  <c r="V120" i="3" s="1"/>
  <c r="W120" i="3" s="1"/>
  <c r="R120" i="3"/>
  <c r="H120" i="3"/>
  <c r="J120" i="3" s="1"/>
  <c r="Y120" i="3" s="1"/>
  <c r="R119" i="3"/>
  <c r="U119" i="3" s="1"/>
  <c r="J119" i="3"/>
  <c r="H119" i="3"/>
  <c r="U117" i="3"/>
  <c r="H117" i="3"/>
  <c r="J117" i="3" s="1"/>
  <c r="U116" i="3"/>
  <c r="H116" i="3"/>
  <c r="J116" i="3" s="1"/>
  <c r="R115" i="3"/>
  <c r="U115" i="3" s="1"/>
  <c r="H115" i="3"/>
  <c r="J115" i="3" s="1"/>
  <c r="U113" i="3"/>
  <c r="H113" i="3"/>
  <c r="J113" i="3" s="1"/>
  <c r="U112" i="3"/>
  <c r="H112" i="3"/>
  <c r="J112" i="3" s="1"/>
  <c r="U110" i="3"/>
  <c r="H110" i="3"/>
  <c r="J110" i="3" s="1"/>
  <c r="U109" i="3"/>
  <c r="R109" i="3"/>
  <c r="H109" i="3"/>
  <c r="J109" i="3" s="1"/>
  <c r="U107" i="3"/>
  <c r="J107" i="3"/>
  <c r="V107" i="3" s="1"/>
  <c r="W107" i="3" s="1"/>
  <c r="H107" i="3"/>
  <c r="U106" i="3"/>
  <c r="H106" i="3"/>
  <c r="J106" i="3" s="1"/>
  <c r="R105" i="3"/>
  <c r="U105" i="3" s="1"/>
  <c r="H105" i="3"/>
  <c r="J105" i="3" s="1"/>
  <c r="R104" i="3"/>
  <c r="U104" i="3" s="1"/>
  <c r="J104" i="3"/>
  <c r="H104" i="3"/>
  <c r="R103" i="3"/>
  <c r="U103" i="3" s="1"/>
  <c r="H103" i="3"/>
  <c r="J103" i="3" s="1"/>
  <c r="U101" i="3"/>
  <c r="H101" i="3"/>
  <c r="J101" i="3" s="1"/>
  <c r="R99" i="3"/>
  <c r="U99" i="3" s="1"/>
  <c r="J99" i="3"/>
  <c r="V99" i="3" s="1"/>
  <c r="W99" i="3" s="1"/>
  <c r="H99" i="3"/>
  <c r="U97" i="3"/>
  <c r="H97" i="3"/>
  <c r="J97" i="3" s="1"/>
  <c r="R96" i="3"/>
  <c r="U96" i="3" s="1"/>
  <c r="H96" i="3"/>
  <c r="J96" i="3" s="1"/>
  <c r="R95" i="3"/>
  <c r="U95" i="3" s="1"/>
  <c r="J95" i="3"/>
  <c r="V95" i="3" s="1"/>
  <c r="W95" i="3" s="1"/>
  <c r="H95" i="3"/>
  <c r="R94" i="3"/>
  <c r="U94" i="3" s="1"/>
  <c r="H94" i="3"/>
  <c r="J94" i="3" s="1"/>
  <c r="U92" i="3"/>
  <c r="H92" i="3"/>
  <c r="J92" i="3" s="1"/>
  <c r="U90" i="3"/>
  <c r="H90" i="3"/>
  <c r="J90" i="3" s="1"/>
  <c r="U89" i="3"/>
  <c r="H89" i="3"/>
  <c r="J89" i="3" s="1"/>
  <c r="U88" i="3"/>
  <c r="H88" i="3"/>
  <c r="J88" i="3" s="1"/>
  <c r="U86" i="3"/>
  <c r="H86" i="3"/>
  <c r="J86" i="3" s="1"/>
  <c r="U84" i="3"/>
  <c r="H84" i="3"/>
  <c r="J84" i="3" s="1"/>
  <c r="U83" i="3"/>
  <c r="H83" i="3"/>
  <c r="J83" i="3" s="1"/>
  <c r="R82" i="3"/>
  <c r="U82" i="3" s="1"/>
  <c r="J82" i="3"/>
  <c r="H82" i="3"/>
  <c r="R81" i="3"/>
  <c r="U81" i="3" s="1"/>
  <c r="H81" i="3"/>
  <c r="J81" i="3" s="1"/>
  <c r="Y81" i="3" s="1"/>
  <c r="U79" i="3"/>
  <c r="H79" i="3"/>
  <c r="J79" i="3" s="1"/>
  <c r="R78" i="3"/>
  <c r="U78" i="3" s="1"/>
  <c r="J78" i="3"/>
  <c r="H78" i="3"/>
  <c r="R77" i="3"/>
  <c r="U77" i="3" s="1"/>
  <c r="H77" i="3"/>
  <c r="J77" i="3" s="1"/>
  <c r="Y77" i="3" s="1"/>
  <c r="U75" i="3"/>
  <c r="R75" i="3"/>
  <c r="H75" i="3"/>
  <c r="J75" i="3" s="1"/>
  <c r="Y74" i="3"/>
  <c r="R74" i="3"/>
  <c r="U74" i="3" s="1"/>
  <c r="H74" i="3"/>
  <c r="J74" i="3" s="1"/>
  <c r="V74" i="3" s="1"/>
  <c r="W74" i="3" s="1"/>
  <c r="U72" i="3"/>
  <c r="H72" i="3"/>
  <c r="J72" i="3" s="1"/>
  <c r="U70" i="3"/>
  <c r="H70" i="3"/>
  <c r="J70" i="3" s="1"/>
  <c r="U68" i="3"/>
  <c r="H68" i="3"/>
  <c r="J68" i="3" s="1"/>
  <c r="U67" i="3"/>
  <c r="R67" i="3"/>
  <c r="H67" i="3"/>
  <c r="J67" i="3" s="1"/>
  <c r="R66" i="3"/>
  <c r="U66" i="3" s="1"/>
  <c r="H66" i="3"/>
  <c r="J66" i="3" s="1"/>
  <c r="V66" i="3" s="1"/>
  <c r="W66" i="3" s="1"/>
  <c r="R65" i="3"/>
  <c r="U65" i="3" s="1"/>
  <c r="J65" i="3"/>
  <c r="H65" i="3"/>
  <c r="V64" i="3"/>
  <c r="W64" i="3" s="1"/>
  <c r="U64" i="3"/>
  <c r="Y64" i="3" s="1"/>
  <c r="R63" i="3"/>
  <c r="U63" i="3" s="1"/>
  <c r="V63" i="3" s="1"/>
  <c r="W63" i="3" s="1"/>
  <c r="H63" i="3"/>
  <c r="J63" i="3" s="1"/>
  <c r="U62" i="3"/>
  <c r="R62" i="3"/>
  <c r="H62" i="3"/>
  <c r="J62" i="3" s="1"/>
  <c r="R61" i="3"/>
  <c r="U61" i="3" s="1"/>
  <c r="H61" i="3"/>
  <c r="J61" i="3" s="1"/>
  <c r="V61" i="3" s="1"/>
  <c r="W61" i="3" s="1"/>
  <c r="Y60" i="3"/>
  <c r="U60" i="3"/>
  <c r="V60" i="3" s="1"/>
  <c r="W60" i="3" s="1"/>
  <c r="R59" i="3"/>
  <c r="U59" i="3" s="1"/>
  <c r="J59" i="3"/>
  <c r="H59" i="3"/>
  <c r="V58" i="3"/>
  <c r="W58" i="3" s="1"/>
  <c r="U58" i="3"/>
  <c r="Y58" i="3" s="1"/>
  <c r="U57" i="3"/>
  <c r="H57" i="3"/>
  <c r="J57" i="3" s="1"/>
  <c r="Y57" i="3" s="1"/>
  <c r="Y56" i="3"/>
  <c r="U56" i="3"/>
  <c r="J56" i="3"/>
  <c r="V56" i="3" s="1"/>
  <c r="W56" i="3" s="1"/>
  <c r="H56" i="3"/>
  <c r="V55" i="3"/>
  <c r="W55" i="3" s="1"/>
  <c r="U55" i="3"/>
  <c r="R55" i="3"/>
  <c r="H55" i="3"/>
  <c r="J55" i="3" s="1"/>
  <c r="Y55" i="3" s="1"/>
  <c r="U54" i="3"/>
  <c r="R54" i="3"/>
  <c r="H54" i="3"/>
  <c r="J54" i="3" s="1"/>
  <c r="R53" i="3"/>
  <c r="U53" i="3" s="1"/>
  <c r="Y53" i="3" s="1"/>
  <c r="J53" i="3"/>
  <c r="H53" i="3"/>
  <c r="U51" i="3"/>
  <c r="H51" i="3"/>
  <c r="J51" i="3" s="1"/>
  <c r="U50" i="3"/>
  <c r="H50" i="3"/>
  <c r="J50" i="3" s="1"/>
  <c r="U48" i="3"/>
  <c r="H48" i="3"/>
  <c r="J48" i="3" s="1"/>
  <c r="U47" i="3"/>
  <c r="R47" i="3"/>
  <c r="H47" i="3"/>
  <c r="J47" i="3" s="1"/>
  <c r="R46" i="3"/>
  <c r="U46" i="3" s="1"/>
  <c r="H46" i="3"/>
  <c r="J46" i="3" s="1"/>
  <c r="V46" i="3" s="1"/>
  <c r="W46" i="3" s="1"/>
  <c r="R45" i="3"/>
  <c r="U45" i="3" s="1"/>
  <c r="J45" i="3"/>
  <c r="H45" i="3"/>
  <c r="R44" i="3"/>
  <c r="U44" i="3" s="1"/>
  <c r="H44" i="3"/>
  <c r="J44" i="3" s="1"/>
  <c r="Y44" i="3" s="1"/>
  <c r="U42" i="3"/>
  <c r="H42" i="3"/>
  <c r="J42" i="3" s="1"/>
  <c r="U40" i="3"/>
  <c r="H40" i="3"/>
  <c r="J40" i="3" s="1"/>
  <c r="U38" i="3"/>
  <c r="R38" i="3"/>
  <c r="H38" i="3"/>
  <c r="J38" i="3" s="1"/>
  <c r="Y37" i="3"/>
  <c r="R37" i="3"/>
  <c r="U37" i="3" s="1"/>
  <c r="H37" i="3"/>
  <c r="J37" i="3" s="1"/>
  <c r="V37" i="3" s="1"/>
  <c r="W37" i="3" s="1"/>
  <c r="R36" i="3"/>
  <c r="U36" i="3" s="1"/>
  <c r="J36" i="3"/>
  <c r="H36" i="3"/>
  <c r="V34" i="3"/>
  <c r="W34" i="3" s="1"/>
  <c r="U34" i="3"/>
  <c r="H34" i="3"/>
  <c r="J34" i="3" s="1"/>
  <c r="Y34" i="3" s="1"/>
  <c r="R32" i="3"/>
  <c r="U32" i="3" s="1"/>
  <c r="H32" i="3"/>
  <c r="J32" i="3" s="1"/>
  <c r="V32" i="3" s="1"/>
  <c r="W32" i="3" s="1"/>
  <c r="R31" i="3"/>
  <c r="U31" i="3" s="1"/>
  <c r="J31" i="3"/>
  <c r="H31" i="3"/>
  <c r="R30" i="3"/>
  <c r="U30" i="3" s="1"/>
  <c r="H30" i="3"/>
  <c r="J30" i="3" s="1"/>
  <c r="Y30" i="3" s="1"/>
  <c r="U28" i="3"/>
  <c r="H28" i="3"/>
  <c r="J28" i="3" s="1"/>
  <c r="U26" i="3"/>
  <c r="H26" i="3"/>
  <c r="J26" i="3" s="1"/>
  <c r="U25" i="3"/>
  <c r="H25" i="3"/>
  <c r="J25" i="3" s="1"/>
  <c r="U24" i="3"/>
  <c r="H24" i="3"/>
  <c r="J24" i="3" s="1"/>
  <c r="U23" i="3"/>
  <c r="H23" i="3"/>
  <c r="J23" i="3" s="1"/>
  <c r="R22" i="3"/>
  <c r="U22" i="3" s="1"/>
  <c r="J22" i="3"/>
  <c r="H22" i="3"/>
  <c r="V21" i="3"/>
  <c r="W21" i="3" s="1"/>
  <c r="R21" i="3"/>
  <c r="U21" i="3" s="1"/>
  <c r="H21" i="3"/>
  <c r="J21" i="3" s="1"/>
  <c r="Y21" i="3" s="1"/>
  <c r="U20" i="3"/>
  <c r="R20" i="3"/>
  <c r="H20" i="3"/>
  <c r="J20" i="3" s="1"/>
  <c r="U18" i="3"/>
  <c r="J18" i="3"/>
  <c r="V18" i="3" s="1"/>
  <c r="W18" i="3" s="1"/>
  <c r="H18" i="3"/>
  <c r="U16" i="3"/>
  <c r="H16" i="3"/>
  <c r="J16" i="3" s="1"/>
  <c r="Y16" i="3" s="1"/>
  <c r="R14" i="3"/>
  <c r="U14" i="3" s="1"/>
  <c r="Y14" i="3" s="1"/>
  <c r="J14" i="3"/>
  <c r="V14" i="3" s="1"/>
  <c r="W14" i="3" s="1"/>
  <c r="H14" i="3"/>
  <c r="R13" i="3"/>
  <c r="U13" i="3" s="1"/>
  <c r="J13" i="3"/>
  <c r="H13" i="3"/>
  <c r="U11" i="3"/>
  <c r="H11" i="3"/>
  <c r="J11" i="3" s="1"/>
  <c r="Y11" i="3" s="1"/>
  <c r="Y10" i="3"/>
  <c r="R10" i="3"/>
  <c r="U10" i="3" s="1"/>
  <c r="J10" i="3"/>
  <c r="V10" i="3" s="1"/>
  <c r="W10" i="3" s="1"/>
  <c r="H10" i="3"/>
  <c r="R9" i="3"/>
  <c r="U9" i="3" s="1"/>
  <c r="J9" i="3"/>
  <c r="H9" i="3"/>
  <c r="V78" i="3" l="1"/>
  <c r="W78" i="3" s="1"/>
  <c r="Y78" i="3"/>
  <c r="Y86" i="3"/>
  <c r="V86" i="3"/>
  <c r="W86" i="3" s="1"/>
  <c r="Y109" i="3"/>
  <c r="V109" i="3"/>
  <c r="W109" i="3" s="1"/>
  <c r="V31" i="3"/>
  <c r="W31" i="3" s="1"/>
  <c r="Y31" i="3"/>
  <c r="Y38" i="3"/>
  <c r="V38" i="3"/>
  <c r="W38" i="3" s="1"/>
  <c r="V45" i="3"/>
  <c r="W45" i="3" s="1"/>
  <c r="Y45" i="3"/>
  <c r="Y50" i="3"/>
  <c r="V50" i="3"/>
  <c r="W50" i="3" s="1"/>
  <c r="V65" i="3"/>
  <c r="W65" i="3" s="1"/>
  <c r="Y65" i="3"/>
  <c r="Y70" i="3"/>
  <c r="V70" i="3"/>
  <c r="W70" i="3" s="1"/>
  <c r="Y75" i="3"/>
  <c r="V75" i="3"/>
  <c r="W75" i="3" s="1"/>
  <c r="V82" i="3"/>
  <c r="W82" i="3" s="1"/>
  <c r="Y82" i="3"/>
  <c r="Y97" i="3"/>
  <c r="V97" i="3"/>
  <c r="W97" i="3" s="1"/>
  <c r="Y105" i="3"/>
  <c r="V105" i="3"/>
  <c r="W105" i="3" s="1"/>
  <c r="Y112" i="3"/>
  <c r="V112" i="3"/>
  <c r="W112" i="3" s="1"/>
  <c r="Y115" i="3"/>
  <c r="V115" i="3"/>
  <c r="W115" i="3" s="1"/>
  <c r="Y117" i="3"/>
  <c r="V117" i="3"/>
  <c r="W117" i="3" s="1"/>
  <c r="V122" i="3"/>
  <c r="W122" i="3" s="1"/>
  <c r="Y122" i="3"/>
  <c r="V154" i="3"/>
  <c r="W154" i="3" s="1"/>
  <c r="Y154" i="3"/>
  <c r="V156" i="3"/>
  <c r="W156" i="3" s="1"/>
  <c r="Y156" i="3"/>
  <c r="Y160" i="3"/>
  <c r="V160" i="3"/>
  <c r="W160" i="3" s="1"/>
  <c r="V177" i="3"/>
  <c r="W177" i="3" s="1"/>
  <c r="Y177" i="3"/>
  <c r="Y62" i="3"/>
  <c r="V62" i="3"/>
  <c r="W62" i="3" s="1"/>
  <c r="Y83" i="3"/>
  <c r="V83" i="3"/>
  <c r="W83" i="3" s="1"/>
  <c r="Y92" i="3"/>
  <c r="V92" i="3"/>
  <c r="W92" i="3" s="1"/>
  <c r="Y140" i="3"/>
  <c r="V140" i="3"/>
  <c r="W140" i="3" s="1"/>
  <c r="Y23" i="3"/>
  <c r="V23" i="3"/>
  <c r="W23" i="3" s="1"/>
  <c r="V9" i="3"/>
  <c r="W9" i="3" s="1"/>
  <c r="Y9" i="3"/>
  <c r="Y18" i="3"/>
  <c r="V22" i="3"/>
  <c r="W22" i="3" s="1"/>
  <c r="Y22" i="3"/>
  <c r="Y32" i="3"/>
  <c r="V48" i="3"/>
  <c r="W48" i="3" s="1"/>
  <c r="Y48" i="3"/>
  <c r="Y54" i="3"/>
  <c r="V54" i="3"/>
  <c r="W54" i="3" s="1"/>
  <c r="V68" i="3"/>
  <c r="W68" i="3" s="1"/>
  <c r="Y68" i="3"/>
  <c r="V77" i="3"/>
  <c r="W77" i="3" s="1"/>
  <c r="V84" i="3"/>
  <c r="W84" i="3" s="1"/>
  <c r="Y84" i="3"/>
  <c r="V88" i="3"/>
  <c r="W88" i="3" s="1"/>
  <c r="Y88" i="3"/>
  <c r="V90" i="3"/>
  <c r="W90" i="3" s="1"/>
  <c r="Y90" i="3"/>
  <c r="Y94" i="3"/>
  <c r="V94" i="3"/>
  <c r="W94" i="3" s="1"/>
  <c r="Y101" i="3"/>
  <c r="V101" i="3"/>
  <c r="W101" i="3" s="1"/>
  <c r="V124" i="3"/>
  <c r="W124" i="3" s="1"/>
  <c r="Y124" i="3"/>
  <c r="Y167" i="3"/>
  <c r="V167" i="3"/>
  <c r="W167" i="3" s="1"/>
  <c r="V26" i="3"/>
  <c r="W26" i="3" s="1"/>
  <c r="Y26" i="3"/>
  <c r="V40" i="3"/>
  <c r="W40" i="3" s="1"/>
  <c r="Y40" i="3"/>
  <c r="Y89" i="3"/>
  <c r="V89" i="3"/>
  <c r="W89" i="3" s="1"/>
  <c r="Y103" i="3"/>
  <c r="V103" i="3"/>
  <c r="W103" i="3" s="1"/>
  <c r="V13" i="3"/>
  <c r="W13" i="3" s="1"/>
  <c r="Y13" i="3"/>
  <c r="V16" i="3"/>
  <c r="W16" i="3" s="1"/>
  <c r="Y25" i="3"/>
  <c r="V25" i="3"/>
  <c r="W25" i="3" s="1"/>
  <c r="Y46" i="3"/>
  <c r="Y66" i="3"/>
  <c r="V11" i="3"/>
  <c r="W11" i="3" s="1"/>
  <c r="Y20" i="3"/>
  <c r="V20" i="3"/>
  <c r="W20" i="3" s="1"/>
  <c r="V24" i="3"/>
  <c r="W24" i="3" s="1"/>
  <c r="Y24" i="3"/>
  <c r="Y28" i="3"/>
  <c r="V28" i="3"/>
  <c r="W28" i="3" s="1"/>
  <c r="V30" i="3"/>
  <c r="W30" i="3" s="1"/>
  <c r="V36" i="3"/>
  <c r="W36" i="3" s="1"/>
  <c r="Y36" i="3"/>
  <c r="Y42" i="3"/>
  <c r="V42" i="3"/>
  <c r="W42" i="3" s="1"/>
  <c r="V44" i="3"/>
  <c r="W44" i="3" s="1"/>
  <c r="Y47" i="3"/>
  <c r="V47" i="3"/>
  <c r="W47" i="3" s="1"/>
  <c r="V51" i="3"/>
  <c r="W51" i="3" s="1"/>
  <c r="Y51" i="3"/>
  <c r="V53" i="3"/>
  <c r="W53" i="3" s="1"/>
  <c r="V57" i="3"/>
  <c r="W57" i="3" s="1"/>
  <c r="V59" i="3"/>
  <c r="W59" i="3" s="1"/>
  <c r="Y59" i="3"/>
  <c r="Y61" i="3"/>
  <c r="Y63" i="3"/>
  <c r="Y67" i="3"/>
  <c r="V67" i="3"/>
  <c r="W67" i="3" s="1"/>
  <c r="V72" i="3"/>
  <c r="W72" i="3" s="1"/>
  <c r="Y72" i="3"/>
  <c r="Y79" i="3"/>
  <c r="V79" i="3"/>
  <c r="W79" i="3" s="1"/>
  <c r="V81" i="3"/>
  <c r="W81" i="3" s="1"/>
  <c r="V96" i="3"/>
  <c r="W96" i="3" s="1"/>
  <c r="Y96" i="3"/>
  <c r="V104" i="3"/>
  <c r="W104" i="3" s="1"/>
  <c r="Y106" i="3"/>
  <c r="V106" i="3"/>
  <c r="W106" i="3" s="1"/>
  <c r="V110" i="3"/>
  <c r="W110" i="3" s="1"/>
  <c r="Y110" i="3"/>
  <c r="V113" i="3"/>
  <c r="W113" i="3" s="1"/>
  <c r="Y113" i="3"/>
  <c r="V116" i="3"/>
  <c r="W116" i="3" s="1"/>
  <c r="Y116" i="3"/>
  <c r="Y130" i="3"/>
  <c r="V130" i="3"/>
  <c r="W130" i="3" s="1"/>
  <c r="V133" i="3"/>
  <c r="W133" i="3" s="1"/>
  <c r="Y133" i="3"/>
  <c r="V136" i="3"/>
  <c r="W136" i="3" s="1"/>
  <c r="Y136" i="3"/>
  <c r="V238" i="3"/>
  <c r="W238" i="3" s="1"/>
  <c r="Y238" i="3"/>
  <c r="Y431" i="3"/>
  <c r="V431" i="3"/>
  <c r="W431" i="3" s="1"/>
  <c r="Y435" i="3"/>
  <c r="V435" i="3"/>
  <c r="W435" i="3" s="1"/>
  <c r="Y439" i="3"/>
  <c r="V439" i="3"/>
  <c r="W439" i="3" s="1"/>
  <c r="Y447" i="3"/>
  <c r="V447" i="3"/>
  <c r="W447" i="3" s="1"/>
  <c r="Y95" i="3"/>
  <c r="Y99" i="3"/>
  <c r="Y104" i="3"/>
  <c r="V119" i="3"/>
  <c r="W119" i="3" s="1"/>
  <c r="Y119" i="3"/>
  <c r="Y194" i="3"/>
  <c r="V194" i="3"/>
  <c r="W194" i="3" s="1"/>
  <c r="V197" i="3"/>
  <c r="W197" i="3" s="1"/>
  <c r="Y197" i="3"/>
  <c r="V208" i="3"/>
  <c r="W208" i="3" s="1"/>
  <c r="Y208" i="3"/>
  <c r="Y218" i="3"/>
  <c r="V218" i="3"/>
  <c r="W218" i="3" s="1"/>
  <c r="V221" i="3"/>
  <c r="W221" i="3" s="1"/>
  <c r="Y221" i="3"/>
  <c r="Y250" i="3"/>
  <c r="V250" i="3"/>
  <c r="W250" i="3" s="1"/>
  <c r="V252" i="3"/>
  <c r="W252" i="3" s="1"/>
  <c r="Y252" i="3"/>
  <c r="V286" i="3"/>
  <c r="W286" i="3" s="1"/>
  <c r="Y286" i="3"/>
  <c r="Y306" i="3"/>
  <c r="V306" i="3"/>
  <c r="W306" i="3" s="1"/>
  <c r="V307" i="3"/>
  <c r="W307" i="3" s="1"/>
  <c r="Y307" i="3"/>
  <c r="V321" i="3"/>
  <c r="W321" i="3" s="1"/>
  <c r="Y321" i="3"/>
  <c r="Y107" i="3"/>
  <c r="V182" i="3"/>
  <c r="W182" i="3" s="1"/>
  <c r="Y182" i="3"/>
  <c r="Y211" i="3"/>
  <c r="V211" i="3"/>
  <c r="W211" i="3" s="1"/>
  <c r="V232" i="3"/>
  <c r="W232" i="3" s="1"/>
  <c r="Y232" i="3"/>
  <c r="Y263" i="3"/>
  <c r="V263" i="3"/>
  <c r="W263" i="3" s="1"/>
  <c r="V265" i="3"/>
  <c r="W265" i="3" s="1"/>
  <c r="Y265" i="3"/>
  <c r="V132" i="3"/>
  <c r="W132" i="3" s="1"/>
  <c r="V147" i="3"/>
  <c r="W147" i="3" s="1"/>
  <c r="V149" i="3"/>
  <c r="W149" i="3" s="1"/>
  <c r="V151" i="3"/>
  <c r="W151" i="3" s="1"/>
  <c r="V163" i="3"/>
  <c r="W163" i="3" s="1"/>
  <c r="Y165" i="3"/>
  <c r="V171" i="3"/>
  <c r="W171" i="3" s="1"/>
  <c r="V181" i="3"/>
  <c r="W181" i="3" s="1"/>
  <c r="Y189" i="3"/>
  <c r="V189" i="3"/>
  <c r="W189" i="3" s="1"/>
  <c r="V191" i="3"/>
  <c r="W191" i="3" s="1"/>
  <c r="Y191" i="3"/>
  <c r="V193" i="3"/>
  <c r="W193" i="3" s="1"/>
  <c r="V200" i="3"/>
  <c r="W200" i="3" s="1"/>
  <c r="V212" i="3"/>
  <c r="W212" i="3" s="1"/>
  <c r="V215" i="3"/>
  <c r="W215" i="3" s="1"/>
  <c r="Y215" i="3"/>
  <c r="V217" i="3"/>
  <c r="W217" i="3" s="1"/>
  <c r="V223" i="3"/>
  <c r="W223" i="3" s="1"/>
  <c r="Y224" i="3"/>
  <c r="Y228" i="3"/>
  <c r="V228" i="3"/>
  <c r="W228" i="3" s="1"/>
  <c r="V230" i="3"/>
  <c r="W230" i="3" s="1"/>
  <c r="Y230" i="3"/>
  <c r="Y231" i="3"/>
  <c r="V236" i="3"/>
  <c r="W236" i="3" s="1"/>
  <c r="Y236" i="3"/>
  <c r="Y237" i="3"/>
  <c r="V247" i="3"/>
  <c r="W247" i="3" s="1"/>
  <c r="Y247" i="3"/>
  <c r="V248" i="3"/>
  <c r="W248" i="3" s="1"/>
  <c r="V258" i="3"/>
  <c r="W258" i="3" s="1"/>
  <c r="Y258" i="3"/>
  <c r="V259" i="3"/>
  <c r="W259" i="3" s="1"/>
  <c r="V264" i="3"/>
  <c r="W264" i="3" s="1"/>
  <c r="V270" i="3"/>
  <c r="W270" i="3" s="1"/>
  <c r="Y270" i="3"/>
  <c r="Y272" i="3"/>
  <c r="Y297" i="3"/>
  <c r="V297" i="3"/>
  <c r="W297" i="3" s="1"/>
  <c r="V302" i="3"/>
  <c r="W302" i="3" s="1"/>
  <c r="Y302" i="3"/>
  <c r="Y319" i="3"/>
  <c r="V319" i="3"/>
  <c r="W319" i="3" s="1"/>
  <c r="V358" i="3"/>
  <c r="W358" i="3" s="1"/>
  <c r="Y358" i="3"/>
  <c r="Y366" i="3"/>
  <c r="V366" i="3"/>
  <c r="W366" i="3" s="1"/>
  <c r="Y129" i="3"/>
  <c r="V169" i="3"/>
  <c r="W169" i="3" s="1"/>
  <c r="Y179" i="3"/>
  <c r="V179" i="3"/>
  <c r="W179" i="3" s="1"/>
  <c r="V201" i="3"/>
  <c r="W201" i="3" s="1"/>
  <c r="Y201" i="3"/>
  <c r="V213" i="3"/>
  <c r="W213" i="3" s="1"/>
  <c r="Y213" i="3"/>
  <c r="Y409" i="3"/>
  <c r="V409" i="3"/>
  <c r="W409" i="3" s="1"/>
  <c r="V121" i="3"/>
  <c r="W121" i="3" s="1"/>
  <c r="Y126" i="3"/>
  <c r="Y127" i="3"/>
  <c r="Y131" i="3"/>
  <c r="V134" i="3"/>
  <c r="W134" i="3" s="1"/>
  <c r="V142" i="3"/>
  <c r="W142" i="3" s="1"/>
  <c r="V143" i="3"/>
  <c r="W143" i="3" s="1"/>
  <c r="Y144" i="3"/>
  <c r="Y146" i="3"/>
  <c r="Y148" i="3"/>
  <c r="V153" i="3"/>
  <c r="W153" i="3" s="1"/>
  <c r="V155" i="3"/>
  <c r="W155" i="3" s="1"/>
  <c r="V158" i="3"/>
  <c r="W158" i="3" s="1"/>
  <c r="Y168" i="3"/>
  <c r="Y169" i="3"/>
  <c r="V175" i="3"/>
  <c r="W175" i="3" s="1"/>
  <c r="Y185" i="3"/>
  <c r="V185" i="3"/>
  <c r="W185" i="3" s="1"/>
  <c r="V196" i="3"/>
  <c r="W196" i="3" s="1"/>
  <c r="Y203" i="3"/>
  <c r="V203" i="3"/>
  <c r="W203" i="3" s="1"/>
  <c r="V205" i="3"/>
  <c r="W205" i="3" s="1"/>
  <c r="Y205" i="3"/>
  <c r="Y206" i="3"/>
  <c r="V220" i="3"/>
  <c r="W220" i="3" s="1"/>
  <c r="Y235" i="3"/>
  <c r="V235" i="3"/>
  <c r="W235" i="3" s="1"/>
  <c r="V243" i="3"/>
  <c r="W243" i="3" s="1"/>
  <c r="Y243" i="3"/>
  <c r="Y244" i="3"/>
  <c r="V251" i="3"/>
  <c r="W251" i="3" s="1"/>
  <c r="V254" i="3"/>
  <c r="W254" i="3" s="1"/>
  <c r="Y254" i="3"/>
  <c r="Y255" i="3"/>
  <c r="V260" i="3"/>
  <c r="W260" i="3" s="1"/>
  <c r="Y261" i="3"/>
  <c r="Y268" i="3"/>
  <c r="V268" i="3"/>
  <c r="W268" i="3" s="1"/>
  <c r="V275" i="3"/>
  <c r="W275" i="3" s="1"/>
  <c r="Y281" i="3"/>
  <c r="V281" i="3"/>
  <c r="W281" i="3" s="1"/>
  <c r="V282" i="3"/>
  <c r="W282" i="3" s="1"/>
  <c r="Y282" i="3"/>
  <c r="Y333" i="3"/>
  <c r="V333" i="3"/>
  <c r="W333" i="3" s="1"/>
  <c r="V198" i="3"/>
  <c r="W198" i="3" s="1"/>
  <c r="V206" i="3"/>
  <c r="W206" i="3" s="1"/>
  <c r="V214" i="3"/>
  <c r="W214" i="3" s="1"/>
  <c r="V231" i="3"/>
  <c r="W231" i="3" s="1"/>
  <c r="V237" i="3"/>
  <c r="W237" i="3" s="1"/>
  <c r="V240" i="3"/>
  <c r="W240" i="3" s="1"/>
  <c r="V244" i="3"/>
  <c r="W244" i="3" s="1"/>
  <c r="V316" i="3"/>
  <c r="W316" i="3" s="1"/>
  <c r="Y316" i="3"/>
  <c r="Y332" i="3"/>
  <c r="V332" i="3"/>
  <c r="W332" i="3" s="1"/>
  <c r="Y334" i="3"/>
  <c r="V334" i="3"/>
  <c r="W334" i="3" s="1"/>
  <c r="V335" i="3"/>
  <c r="W335" i="3" s="1"/>
  <c r="Y335" i="3"/>
  <c r="V340" i="3"/>
  <c r="W340" i="3" s="1"/>
  <c r="Y340" i="3"/>
  <c r="Y349" i="3"/>
  <c r="V349" i="3"/>
  <c r="W349" i="3" s="1"/>
  <c r="V356" i="3"/>
  <c r="W356" i="3" s="1"/>
  <c r="Y356" i="3"/>
  <c r="V398" i="3"/>
  <c r="W398" i="3" s="1"/>
  <c r="Y398" i="3"/>
  <c r="V408" i="3"/>
  <c r="W408" i="3" s="1"/>
  <c r="Y408" i="3"/>
  <c r="V485" i="3"/>
  <c r="W485" i="3" s="1"/>
  <c r="Y485" i="3"/>
  <c r="V289" i="3"/>
  <c r="W289" i="3" s="1"/>
  <c r="V293" i="3"/>
  <c r="W293" i="3" s="1"/>
  <c r="V298" i="3"/>
  <c r="W298" i="3" s="1"/>
  <c r="V312" i="3"/>
  <c r="W312" i="3" s="1"/>
  <c r="Y312" i="3"/>
  <c r="V313" i="3"/>
  <c r="W313" i="3" s="1"/>
  <c r="V320" i="3"/>
  <c r="W320" i="3" s="1"/>
  <c r="V329" i="3"/>
  <c r="W329" i="3" s="1"/>
  <c r="Y329" i="3"/>
  <c r="V330" i="3"/>
  <c r="W330" i="3" s="1"/>
  <c r="Y347" i="3"/>
  <c r="V348" i="3"/>
  <c r="W348" i="3" s="1"/>
  <c r="Y348" i="3"/>
  <c r="Y355" i="3"/>
  <c r="V355" i="3"/>
  <c r="W355" i="3" s="1"/>
  <c r="V371" i="3"/>
  <c r="W371" i="3" s="1"/>
  <c r="Y371" i="3"/>
  <c r="Y407" i="3"/>
  <c r="V407" i="3"/>
  <c r="W407" i="3" s="1"/>
  <c r="V465" i="3"/>
  <c r="W465" i="3" s="1"/>
  <c r="Y465" i="3"/>
  <c r="V271" i="3"/>
  <c r="W271" i="3" s="1"/>
  <c r="Y271" i="3"/>
  <c r="V288" i="3"/>
  <c r="W288" i="3" s="1"/>
  <c r="V291" i="3"/>
  <c r="W291" i="3" s="1"/>
  <c r="V294" i="3"/>
  <c r="W294" i="3" s="1"/>
  <c r="Y295" i="3"/>
  <c r="V300" i="3"/>
  <c r="W300" i="3" s="1"/>
  <c r="Y301" i="3"/>
  <c r="V314" i="3"/>
  <c r="W314" i="3" s="1"/>
  <c r="Y323" i="3"/>
  <c r="V323" i="3"/>
  <c r="W323" i="3" s="1"/>
  <c r="V325" i="3"/>
  <c r="W325" i="3" s="1"/>
  <c r="Y325" i="3"/>
  <c r="Y326" i="3"/>
  <c r="Y341" i="3"/>
  <c r="V341" i="3"/>
  <c r="W341" i="3" s="1"/>
  <c r="Y342" i="3"/>
  <c r="V345" i="3"/>
  <c r="W345" i="3" s="1"/>
  <c r="Y345" i="3"/>
  <c r="V365" i="3"/>
  <c r="W365" i="3" s="1"/>
  <c r="Y365" i="3"/>
  <c r="Y394" i="3"/>
  <c r="V394" i="3"/>
  <c r="W394" i="3" s="1"/>
  <c r="V403" i="3"/>
  <c r="W403" i="3" s="1"/>
  <c r="Y403" i="3"/>
  <c r="Y413" i="3"/>
  <c r="V413" i="3"/>
  <c r="W413" i="3" s="1"/>
  <c r="V434" i="3"/>
  <c r="W434" i="3" s="1"/>
  <c r="Y434" i="3"/>
  <c r="Y454" i="3"/>
  <c r="V454" i="3"/>
  <c r="W454" i="3" s="1"/>
  <c r="Y464" i="3"/>
  <c r="V464" i="3"/>
  <c r="W464" i="3" s="1"/>
  <c r="V483" i="3"/>
  <c r="W483" i="3" s="1"/>
  <c r="Y483" i="3"/>
  <c r="V503" i="3"/>
  <c r="W503" i="3" s="1"/>
  <c r="Y503" i="3"/>
  <c r="Y518" i="3"/>
  <c r="V518" i="3"/>
  <c r="W518" i="3" s="1"/>
  <c r="Y336" i="3"/>
  <c r="V367" i="3"/>
  <c r="W367" i="3" s="1"/>
  <c r="Y367" i="3"/>
  <c r="V370" i="3"/>
  <c r="W370" i="3" s="1"/>
  <c r="V392" i="3"/>
  <c r="W392" i="3" s="1"/>
  <c r="Y392" i="3"/>
  <c r="Y397" i="3"/>
  <c r="V397" i="3"/>
  <c r="W397" i="3" s="1"/>
  <c r="V411" i="3"/>
  <c r="W411" i="3" s="1"/>
  <c r="Y411" i="3"/>
  <c r="Y422" i="3"/>
  <c r="V422" i="3"/>
  <c r="W422" i="3" s="1"/>
  <c r="Y459" i="3"/>
  <c r="V459" i="3"/>
  <c r="W459" i="3" s="1"/>
  <c r="Y482" i="3"/>
  <c r="V482" i="3"/>
  <c r="W482" i="3" s="1"/>
  <c r="V337" i="3"/>
  <c r="W337" i="3" s="1"/>
  <c r="Y338" i="3"/>
  <c r="V344" i="3"/>
  <c r="W344" i="3" s="1"/>
  <c r="Y352" i="3"/>
  <c r="Y361" i="3"/>
  <c r="V362" i="3"/>
  <c r="W362" i="3" s="1"/>
  <c r="Y362" i="3"/>
  <c r="Y363" i="3"/>
  <c r="V363" i="3"/>
  <c r="W363" i="3" s="1"/>
  <c r="Y369" i="3"/>
  <c r="Y374" i="3"/>
  <c r="V375" i="3"/>
  <c r="W375" i="3" s="1"/>
  <c r="Y375" i="3"/>
  <c r="V376" i="3"/>
  <c r="W376" i="3" s="1"/>
  <c r="V385" i="3"/>
  <c r="W385" i="3" s="1"/>
  <c r="Y385" i="3"/>
  <c r="V386" i="3"/>
  <c r="W386" i="3" s="1"/>
  <c r="V389" i="3"/>
  <c r="W389" i="3" s="1"/>
  <c r="Y389" i="3"/>
  <c r="V390" i="3"/>
  <c r="W390" i="3" s="1"/>
  <c r="Y391" i="3"/>
  <c r="V396" i="3"/>
  <c r="W396" i="3" s="1"/>
  <c r="Y396" i="3"/>
  <c r="Y400" i="3"/>
  <c r="V400" i="3"/>
  <c r="W400" i="3" s="1"/>
  <c r="V402" i="3"/>
  <c r="W402" i="3" s="1"/>
  <c r="Y404" i="3"/>
  <c r="Y415" i="3"/>
  <c r="V416" i="3"/>
  <c r="W416" i="3" s="1"/>
  <c r="Y416" i="3"/>
  <c r="Y417" i="3"/>
  <c r="V417" i="3"/>
  <c r="W417" i="3" s="1"/>
  <c r="V419" i="3"/>
  <c r="W419" i="3" s="1"/>
  <c r="V421" i="3"/>
  <c r="W421" i="3" s="1"/>
  <c r="Y421" i="3"/>
  <c r="Y433" i="3"/>
  <c r="V433" i="3"/>
  <c r="W433" i="3" s="1"/>
  <c r="Y453" i="3"/>
  <c r="V453" i="3"/>
  <c r="W453" i="3" s="1"/>
  <c r="V469" i="3"/>
  <c r="W469" i="3" s="1"/>
  <c r="Y469" i="3"/>
  <c r="Y476" i="3"/>
  <c r="V476" i="3"/>
  <c r="W476" i="3" s="1"/>
  <c r="V488" i="3"/>
  <c r="W488" i="3" s="1"/>
  <c r="Y488" i="3"/>
  <c r="V497" i="3"/>
  <c r="W497" i="3" s="1"/>
  <c r="Y497" i="3"/>
  <c r="V354" i="3"/>
  <c r="W354" i="3" s="1"/>
  <c r="V360" i="3"/>
  <c r="W360" i="3" s="1"/>
  <c r="V373" i="3"/>
  <c r="W373" i="3" s="1"/>
  <c r="V391" i="3"/>
  <c r="W391" i="3" s="1"/>
  <c r="V406" i="3"/>
  <c r="W406" i="3" s="1"/>
  <c r="V429" i="3"/>
  <c r="W429" i="3" s="1"/>
  <c r="Y429" i="3"/>
  <c r="Y456" i="3"/>
  <c r="V456" i="3"/>
  <c r="W456" i="3" s="1"/>
  <c r="V458" i="3"/>
  <c r="W458" i="3" s="1"/>
  <c r="Y458" i="3"/>
  <c r="V462" i="3"/>
  <c r="W462" i="3" s="1"/>
  <c r="V475" i="3"/>
  <c r="W475" i="3" s="1"/>
  <c r="Y475" i="3"/>
  <c r="V480" i="3"/>
  <c r="W480" i="3" s="1"/>
  <c r="V495" i="3"/>
  <c r="W495" i="3" s="1"/>
  <c r="Y495" i="3"/>
  <c r="V516" i="3"/>
  <c r="W516" i="3" s="1"/>
  <c r="Y516" i="3"/>
  <c r="Y521" i="3"/>
  <c r="V521" i="3"/>
  <c r="W521" i="3" s="1"/>
  <c r="Y428" i="3"/>
  <c r="V428" i="3"/>
  <c r="W428" i="3" s="1"/>
  <c r="V460" i="3"/>
  <c r="W460" i="3" s="1"/>
  <c r="Y460" i="3"/>
  <c r="V478" i="3"/>
  <c r="W478" i="3" s="1"/>
  <c r="Y478" i="3"/>
  <c r="Y502" i="3"/>
  <c r="V502" i="3"/>
  <c r="W502" i="3" s="1"/>
  <c r="V513" i="3"/>
  <c r="W513" i="3" s="1"/>
  <c r="Y513" i="3"/>
  <c r="Y515" i="3"/>
  <c r="V520" i="3"/>
  <c r="W520" i="3" s="1"/>
  <c r="Y520" i="3"/>
  <c r="Y523" i="3"/>
  <c r="V523" i="3"/>
  <c r="W523" i="3" s="1"/>
  <c r="V423" i="3"/>
  <c r="W423" i="3" s="1"/>
  <c r="Y423" i="3"/>
  <c r="Y426" i="3"/>
  <c r="V426" i="3"/>
  <c r="W426" i="3" s="1"/>
  <c r="V427" i="3"/>
  <c r="W427" i="3" s="1"/>
  <c r="Y427" i="3"/>
  <c r="Y452" i="3"/>
  <c r="V452" i="3"/>
  <c r="W452" i="3" s="1"/>
  <c r="Y462" i="3"/>
  <c r="Y472" i="3"/>
  <c r="V473" i="3"/>
  <c r="W473" i="3" s="1"/>
  <c r="Y473" i="3"/>
  <c r="Y474" i="3"/>
  <c r="V474" i="3"/>
  <c r="W474" i="3" s="1"/>
  <c r="Y480" i="3"/>
  <c r="Y491" i="3"/>
  <c r="V492" i="3"/>
  <c r="W492" i="3" s="1"/>
  <c r="Y492" i="3"/>
  <c r="Y493" i="3"/>
  <c r="V493" i="3"/>
  <c r="W493" i="3" s="1"/>
  <c r="V500" i="3"/>
  <c r="W500" i="3" s="1"/>
  <c r="Y500" i="3"/>
  <c r="V505" i="3"/>
  <c r="W505" i="3" s="1"/>
  <c r="Y506" i="3"/>
  <c r="V522" i="3"/>
  <c r="W522" i="3" s="1"/>
  <c r="Y522" i="3"/>
  <c r="V463" i="3"/>
  <c r="W463" i="3" s="1"/>
  <c r="V471" i="3"/>
  <c r="W471" i="3" s="1"/>
  <c r="V481" i="3"/>
  <c r="W481" i="3" s="1"/>
  <c r="V490" i="3"/>
  <c r="W490" i="3" s="1"/>
  <c r="V498" i="3"/>
  <c r="W498" i="3" s="1"/>
  <c r="V506" i="3"/>
  <c r="W506" i="3" s="1"/>
  <c r="V515" i="3"/>
  <c r="W515" i="3" s="1"/>
  <c r="Y10" i="2"/>
  <c r="Y11" i="2"/>
  <c r="Y13" i="2"/>
  <c r="Y14" i="2"/>
  <c r="Y16" i="2"/>
  <c r="Y18" i="2"/>
  <c r="Y20" i="2"/>
  <c r="Y21" i="2"/>
  <c r="Y22" i="2"/>
  <c r="Y23" i="2"/>
  <c r="Y24" i="2"/>
  <c r="Y25" i="2"/>
  <c r="Y26" i="2"/>
  <c r="Y28" i="2"/>
  <c r="Y30" i="2"/>
  <c r="Y31" i="2"/>
  <c r="Y32" i="2"/>
  <c r="Y34" i="2"/>
  <c r="Y36" i="2"/>
  <c r="Y37" i="2"/>
  <c r="Y38" i="2"/>
  <c r="Y40" i="2"/>
  <c r="Y42" i="2"/>
  <c r="Y44" i="2"/>
  <c r="Y45" i="2"/>
  <c r="Y46" i="2"/>
  <c r="Y47" i="2"/>
  <c r="Y48" i="2"/>
  <c r="Y50" i="2"/>
  <c r="Y51" i="2"/>
  <c r="Y53" i="2"/>
  <c r="Y54" i="2"/>
  <c r="Y55" i="2"/>
  <c r="Y56" i="2"/>
  <c r="Y57" i="2"/>
  <c r="Y58" i="2"/>
  <c r="Y59" i="2"/>
  <c r="Y60" i="2"/>
  <c r="Y61" i="2"/>
  <c r="Y63" i="2"/>
  <c r="Y64" i="2"/>
  <c r="Y65" i="2"/>
  <c r="Y66" i="2"/>
  <c r="Y67" i="2"/>
  <c r="Y68" i="2"/>
  <c r="Y70" i="2"/>
  <c r="Y72" i="2"/>
  <c r="Y74" i="2"/>
  <c r="Y75" i="2"/>
  <c r="Y77" i="2"/>
  <c r="Y78" i="2"/>
  <c r="Y79" i="2"/>
  <c r="Y81" i="2"/>
  <c r="Y83" i="2"/>
  <c r="Y84" i="2"/>
  <c r="Y86" i="2"/>
  <c r="Y88" i="2"/>
  <c r="Y89" i="2"/>
  <c r="Y90" i="2"/>
  <c r="Y92" i="2"/>
  <c r="Y94" i="2"/>
  <c r="Y95" i="2"/>
  <c r="Y96" i="2"/>
  <c r="Y97" i="2"/>
  <c r="Y99" i="2"/>
  <c r="Y101" i="2"/>
  <c r="Y103" i="2"/>
  <c r="Y104" i="2"/>
  <c r="Y105" i="2"/>
  <c r="Y106" i="2"/>
  <c r="Y107" i="2"/>
  <c r="Y109" i="2"/>
  <c r="Y110" i="2"/>
  <c r="Y112" i="2"/>
  <c r="Y113" i="2"/>
  <c r="Y115" i="2"/>
  <c r="Y116" i="2"/>
  <c r="Y117" i="2"/>
  <c r="Y119" i="2"/>
  <c r="Y120" i="2"/>
  <c r="Y121" i="2"/>
  <c r="Y122" i="2"/>
  <c r="Y123" i="2"/>
  <c r="Y124" i="2"/>
  <c r="Y126" i="2"/>
  <c r="Y127" i="2"/>
  <c r="Y129" i="2"/>
  <c r="Y130" i="2"/>
  <c r="Y131" i="2"/>
  <c r="Y132" i="2"/>
  <c r="Y133" i="2"/>
  <c r="Y134" i="2"/>
  <c r="Y136" i="2"/>
  <c r="Y138" i="2"/>
  <c r="Y140" i="2"/>
  <c r="Y142" i="2"/>
  <c r="Y143" i="2"/>
  <c r="Y144" i="2"/>
  <c r="Y146" i="2"/>
  <c r="Y147" i="2"/>
  <c r="Y148" i="2"/>
  <c r="Y149" i="2"/>
  <c r="Y151" i="2"/>
  <c r="Y152" i="2"/>
  <c r="Y153" i="2"/>
  <c r="Y154" i="2"/>
  <c r="Y155" i="2"/>
  <c r="Y156" i="2"/>
  <c r="Y158" i="2"/>
  <c r="Y160" i="2"/>
  <c r="Y161" i="2"/>
  <c r="Y163" i="2"/>
  <c r="Y165" i="2"/>
  <c r="Y167" i="2"/>
  <c r="Y168" i="2"/>
  <c r="Y169" i="2"/>
  <c r="Y171" i="2"/>
  <c r="Y173" i="2"/>
  <c r="Y175" i="2"/>
  <c r="Y177" i="2"/>
  <c r="Y178" i="2"/>
  <c r="Y179" i="2"/>
  <c r="Y181" i="2"/>
  <c r="Y182" i="2"/>
  <c r="Y184" i="2"/>
  <c r="Y185" i="2"/>
  <c r="Y186" i="2"/>
  <c r="Y187" i="2"/>
  <c r="Y189" i="2"/>
  <c r="Y190" i="2"/>
  <c r="Y191" i="2"/>
  <c r="Y193" i="2"/>
  <c r="Y194" i="2"/>
  <c r="Y196" i="2"/>
  <c r="Y197" i="2"/>
  <c r="Y198" i="2"/>
  <c r="Y200" i="2"/>
  <c r="Y201" i="2"/>
  <c r="Y202" i="2"/>
  <c r="Y203" i="2"/>
  <c r="Y204" i="2"/>
  <c r="Y205" i="2"/>
  <c r="Y206" i="2"/>
  <c r="Y208" i="2"/>
  <c r="Y210" i="2"/>
  <c r="Y211" i="2"/>
  <c r="Y212" i="2"/>
  <c r="Y213" i="2"/>
  <c r="Y214" i="2"/>
  <c r="Y215" i="2"/>
  <c r="Y217" i="2"/>
  <c r="Y218" i="2"/>
  <c r="Y220" i="2"/>
  <c r="Y221" i="2"/>
  <c r="Y222" i="2"/>
  <c r="Y223" i="2"/>
  <c r="Y224" i="2"/>
  <c r="Y225" i="2"/>
  <c r="Y226" i="2"/>
  <c r="Y228" i="2"/>
  <c r="Y229" i="2"/>
  <c r="Y230" i="2"/>
  <c r="Y231" i="2"/>
  <c r="Y232" i="2"/>
  <c r="Y234" i="2"/>
  <c r="Y235" i="2"/>
  <c r="Y236" i="2"/>
  <c r="Y237" i="2"/>
  <c r="Y238" i="2"/>
  <c r="Y240" i="2"/>
  <c r="Y242" i="2"/>
  <c r="Y243" i="2"/>
  <c r="Y244" i="2"/>
  <c r="Y246" i="2"/>
  <c r="Y247" i="2"/>
  <c r="Y248" i="2"/>
  <c r="Y250" i="2"/>
  <c r="Y251" i="2"/>
  <c r="Y252" i="2"/>
  <c r="Y253" i="2"/>
  <c r="Y254" i="2"/>
  <c r="Y255" i="2"/>
  <c r="Y257" i="2"/>
  <c r="Y258" i="2"/>
  <c r="Y259" i="2"/>
  <c r="Y260" i="2"/>
  <c r="Y261" i="2"/>
  <c r="Y263" i="2"/>
  <c r="Y264" i="2"/>
  <c r="Y265" i="2"/>
  <c r="Y267" i="2"/>
  <c r="Y268" i="2"/>
  <c r="Y270" i="2"/>
  <c r="Y271" i="2"/>
  <c r="Y273" i="2"/>
  <c r="Y275" i="2"/>
  <c r="Y277" i="2"/>
  <c r="Y279" i="2"/>
  <c r="Y280" i="2"/>
  <c r="Y281" i="2"/>
  <c r="Y282" i="2"/>
  <c r="Y284" i="2"/>
  <c r="Y286" i="2"/>
  <c r="Y287" i="2"/>
  <c r="Y288" i="2"/>
  <c r="Y289" i="2"/>
  <c r="Y291" i="2"/>
  <c r="Y293" i="2"/>
  <c r="Y294" i="2"/>
  <c r="Y295" i="2"/>
  <c r="Y297" i="2"/>
  <c r="Y298" i="2"/>
  <c r="Y302" i="2"/>
  <c r="Y304" i="2"/>
  <c r="Y305" i="2"/>
  <c r="Y306" i="2"/>
  <c r="Y307" i="2"/>
  <c r="Y308" i="2"/>
  <c r="Y309" i="2"/>
  <c r="Y310" i="2"/>
  <c r="Y312" i="2"/>
  <c r="Y313" i="2"/>
  <c r="Y314" i="2"/>
  <c r="Y316" i="2"/>
  <c r="Y319" i="2"/>
  <c r="Y320" i="2"/>
  <c r="Y321" i="2"/>
  <c r="Y323" i="2"/>
  <c r="Y324" i="2"/>
  <c r="Y325" i="2"/>
  <c r="Y326" i="2"/>
  <c r="Y328" i="2"/>
  <c r="Y329" i="2"/>
  <c r="Y330" i="2"/>
  <c r="Y332" i="2"/>
  <c r="Y333" i="2"/>
  <c r="Y334" i="2"/>
  <c r="Y335" i="2"/>
  <c r="Y336" i="2"/>
  <c r="Y337" i="2"/>
  <c r="Y338" i="2"/>
  <c r="Y340" i="2"/>
  <c r="Y341" i="2"/>
  <c r="Y342" i="2"/>
  <c r="Y344" i="2"/>
  <c r="Y345" i="2"/>
  <c r="Y347" i="2"/>
  <c r="Y348" i="2"/>
  <c r="Y349" i="2"/>
  <c r="Y350" i="2"/>
  <c r="Y352" i="2"/>
  <c r="Y354" i="2"/>
  <c r="Y355" i="2"/>
  <c r="Y356" i="2"/>
  <c r="Y357" i="2"/>
  <c r="Y358" i="2"/>
  <c r="Y360" i="2"/>
  <c r="Y361" i="2"/>
  <c r="Y362" i="2"/>
  <c r="Y363" i="2"/>
  <c r="Y365" i="2"/>
  <c r="Y366" i="2"/>
  <c r="Y367" i="2"/>
  <c r="Y369" i="2"/>
  <c r="Y370" i="2"/>
  <c r="Y371" i="2"/>
  <c r="Y373" i="2"/>
  <c r="Y374" i="2"/>
  <c r="Y375" i="2"/>
  <c r="Y376" i="2"/>
  <c r="Y377" i="2"/>
  <c r="Y378" i="2"/>
  <c r="Y379" i="2"/>
  <c r="Y380" i="2"/>
  <c r="Y381" i="2"/>
  <c r="Y382" i="2"/>
  <c r="Y383" i="2"/>
  <c r="Y385" i="2"/>
  <c r="Y386" i="2"/>
  <c r="Y387" i="2"/>
  <c r="Y389" i="2"/>
  <c r="Y390" i="2"/>
  <c r="Y391" i="2"/>
  <c r="Y392" i="2"/>
  <c r="Y394" i="2"/>
  <c r="Y396" i="2"/>
  <c r="Y397" i="2"/>
  <c r="Y398" i="2"/>
  <c r="Y400" i="2"/>
  <c r="Y402" i="2"/>
  <c r="Y403" i="2"/>
  <c r="Y404" i="2"/>
  <c r="Y406" i="2"/>
  <c r="Y407" i="2"/>
  <c r="Y408" i="2"/>
  <c r="Y409" i="2"/>
  <c r="Y411" i="2"/>
  <c r="Y413" i="2"/>
  <c r="Y415" i="2"/>
  <c r="Y416" i="2"/>
  <c r="Y417" i="2"/>
  <c r="Y419" i="2"/>
  <c r="Y420" i="2"/>
  <c r="Y421" i="2"/>
  <c r="Y422" i="2"/>
  <c r="Y423" i="2"/>
  <c r="Y425" i="2"/>
  <c r="Y426" i="2"/>
  <c r="Y427" i="2"/>
  <c r="Y428" i="2"/>
  <c r="Y429" i="2"/>
  <c r="Y431" i="2"/>
  <c r="Y433" i="2"/>
  <c r="Y434" i="2"/>
  <c r="Y435" i="2"/>
  <c r="Y436" i="2"/>
  <c r="Y437" i="2"/>
  <c r="Y438" i="2"/>
  <c r="Y439" i="2"/>
  <c r="Y441" i="2"/>
  <c r="Y443" i="2"/>
  <c r="Y445" i="2"/>
  <c r="Y447" i="2"/>
  <c r="Y448" i="2"/>
  <c r="Y450" i="2"/>
  <c r="Y452" i="2"/>
  <c r="Y453" i="2"/>
  <c r="Y454" i="2"/>
  <c r="Y456" i="2"/>
  <c r="Y458" i="2"/>
  <c r="Y459" i="2"/>
  <c r="Y460" i="2"/>
  <c r="Y462" i="2"/>
  <c r="Y463" i="2"/>
  <c r="Y464" i="2"/>
  <c r="Y465" i="2"/>
  <c r="Y467" i="2"/>
  <c r="Y469" i="2"/>
  <c r="Y471" i="2"/>
  <c r="Y472" i="2"/>
  <c r="Y473" i="2"/>
  <c r="Y474" i="2"/>
  <c r="Y475" i="2"/>
  <c r="Y476" i="2"/>
  <c r="Y478" i="2"/>
  <c r="Y480" i="2"/>
  <c r="Y481" i="2"/>
  <c r="Y482" i="2"/>
  <c r="Y483" i="2"/>
  <c r="Y484" i="2"/>
  <c r="Y485" i="2"/>
  <c r="Y486" i="2"/>
  <c r="Y488" i="2"/>
  <c r="Y490" i="2"/>
  <c r="Y491" i="2"/>
  <c r="Y492" i="2"/>
  <c r="Y493" i="2"/>
  <c r="Y495" i="2"/>
  <c r="Y497" i="2"/>
  <c r="Y498" i="2"/>
  <c r="Y500" i="2"/>
  <c r="Y502" i="2"/>
  <c r="Y503" i="2"/>
  <c r="Y505" i="2"/>
  <c r="Y506" i="2"/>
  <c r="Y507" i="2"/>
  <c r="Y508" i="2"/>
  <c r="Y509" i="2"/>
  <c r="Y510" i="2"/>
  <c r="Y511" i="2"/>
  <c r="Y513" i="2"/>
  <c r="Y514" i="2"/>
  <c r="Y515" i="2"/>
  <c r="Y516" i="2"/>
  <c r="Y518" i="2"/>
  <c r="Y520" i="2"/>
  <c r="Y521" i="2"/>
  <c r="Y522" i="2"/>
  <c r="Y523" i="2"/>
  <c r="Y9" i="2"/>
  <c r="U10" i="2"/>
  <c r="V10" i="2" s="1"/>
  <c r="W10" i="2"/>
  <c r="U11" i="2"/>
  <c r="V11" i="2" s="1"/>
  <c r="W11" i="2" s="1"/>
  <c r="U13" i="2"/>
  <c r="V13" i="2"/>
  <c r="W13" i="2"/>
  <c r="U14" i="2"/>
  <c r="V14" i="2" s="1"/>
  <c r="W14" i="2"/>
  <c r="U16" i="2"/>
  <c r="V16" i="2" s="1"/>
  <c r="W16" i="2" s="1"/>
  <c r="U18" i="2"/>
  <c r="V18" i="2" s="1"/>
  <c r="W18" i="2"/>
  <c r="U20" i="2"/>
  <c r="V20" i="2" s="1"/>
  <c r="W20" i="2" s="1"/>
  <c r="U21" i="2"/>
  <c r="V21" i="2"/>
  <c r="W21" i="2" s="1"/>
  <c r="U22" i="2"/>
  <c r="V22" i="2" s="1"/>
  <c r="W22" i="2"/>
  <c r="U23" i="2"/>
  <c r="V23" i="2" s="1"/>
  <c r="W23" i="2" s="1"/>
  <c r="U24" i="2"/>
  <c r="V24" i="2" s="1"/>
  <c r="W24" i="2" s="1"/>
  <c r="U25" i="2"/>
  <c r="V25" i="2"/>
  <c r="W25" i="2"/>
  <c r="U26" i="2"/>
  <c r="V26" i="2" s="1"/>
  <c r="W26" i="2"/>
  <c r="U28" i="2"/>
  <c r="V28" i="2" s="1"/>
  <c r="W28" i="2" s="1"/>
  <c r="U30" i="2"/>
  <c r="V30" i="2" s="1"/>
  <c r="W30" i="2"/>
  <c r="U31" i="2"/>
  <c r="V31" i="2" s="1"/>
  <c r="W31" i="2" s="1"/>
  <c r="U32" i="2"/>
  <c r="V32" i="2" s="1"/>
  <c r="W32" i="2" s="1"/>
  <c r="U34" i="2"/>
  <c r="V34" i="2" s="1"/>
  <c r="W34" i="2"/>
  <c r="U36" i="2"/>
  <c r="V36" i="2" s="1"/>
  <c r="W36" i="2" s="1"/>
  <c r="U37" i="2"/>
  <c r="V37" i="2"/>
  <c r="W37" i="2" s="1"/>
  <c r="U38" i="2"/>
  <c r="V38" i="2" s="1"/>
  <c r="W38" i="2"/>
  <c r="U40" i="2"/>
  <c r="V40" i="2" s="1"/>
  <c r="W40" i="2" s="1"/>
  <c r="U42" i="2"/>
  <c r="V42" i="2" s="1"/>
  <c r="W42" i="2"/>
  <c r="U44" i="2"/>
  <c r="V44" i="2" s="1"/>
  <c r="W44" i="2" s="1"/>
  <c r="U45" i="2"/>
  <c r="V45" i="2"/>
  <c r="W45" i="2"/>
  <c r="U46" i="2"/>
  <c r="V46" i="2" s="1"/>
  <c r="W46" i="2"/>
  <c r="U47" i="2"/>
  <c r="V47" i="2" s="1"/>
  <c r="W47" i="2" s="1"/>
  <c r="U48" i="2"/>
  <c r="V48" i="2" s="1"/>
  <c r="W48" i="2" s="1"/>
  <c r="U50" i="2"/>
  <c r="V50" i="2" s="1"/>
  <c r="W50" i="2"/>
  <c r="U51" i="2"/>
  <c r="V51" i="2" s="1"/>
  <c r="W51" i="2" s="1"/>
  <c r="U53" i="2"/>
  <c r="V53" i="2"/>
  <c r="W53" i="2" s="1"/>
  <c r="U54" i="2"/>
  <c r="V54" i="2" s="1"/>
  <c r="W54" i="2"/>
  <c r="U55" i="2"/>
  <c r="V55" i="2" s="1"/>
  <c r="W55" i="2" s="1"/>
  <c r="U56" i="2"/>
  <c r="V56" i="2" s="1"/>
  <c r="W56" i="2" s="1"/>
  <c r="U57" i="2"/>
  <c r="V57" i="2"/>
  <c r="W57" i="2" s="1"/>
  <c r="U58" i="2"/>
  <c r="V58" i="2" s="1"/>
  <c r="W58" i="2"/>
  <c r="U59" i="2"/>
  <c r="V59" i="2" s="1"/>
  <c r="W59" i="2" s="1"/>
  <c r="U60" i="2"/>
  <c r="V60" i="2" s="1"/>
  <c r="W60" i="2" s="1"/>
  <c r="U61" i="2"/>
  <c r="V61" i="2"/>
  <c r="W61" i="2"/>
  <c r="U62" i="2"/>
  <c r="V62" i="2" s="1"/>
  <c r="W62" i="2" s="1"/>
  <c r="U63" i="2"/>
  <c r="V63" i="2" s="1"/>
  <c r="W63" i="2" s="1"/>
  <c r="U64" i="2"/>
  <c r="V64" i="2" s="1"/>
  <c r="W64" i="2" s="1"/>
  <c r="U65" i="2"/>
  <c r="V65" i="2"/>
  <c r="W65" i="2"/>
  <c r="U66" i="2"/>
  <c r="V66" i="2" s="1"/>
  <c r="W66" i="2"/>
  <c r="U67" i="2"/>
  <c r="V67" i="2" s="1"/>
  <c r="W67" i="2" s="1"/>
  <c r="U68" i="2"/>
  <c r="V68" i="2" s="1"/>
  <c r="W68" i="2" s="1"/>
  <c r="U70" i="2"/>
  <c r="V70" i="2" s="1"/>
  <c r="W70" i="2"/>
  <c r="U72" i="2"/>
  <c r="V72" i="2" s="1"/>
  <c r="W72" i="2" s="1"/>
  <c r="U74" i="2"/>
  <c r="V74" i="2" s="1"/>
  <c r="W74" i="2"/>
  <c r="U75" i="2"/>
  <c r="V75" i="2" s="1"/>
  <c r="W75" i="2" s="1"/>
  <c r="U77" i="2"/>
  <c r="V77" i="2"/>
  <c r="W77" i="2"/>
  <c r="U78" i="2"/>
  <c r="V78" i="2" s="1"/>
  <c r="W78" i="2"/>
  <c r="U79" i="2"/>
  <c r="V79" i="2" s="1"/>
  <c r="W79" i="2" s="1"/>
  <c r="U81" i="2"/>
  <c r="V81" i="2"/>
  <c r="W81" i="2"/>
  <c r="U82" i="2"/>
  <c r="V82" i="2" s="1"/>
  <c r="W82" i="2" s="1"/>
  <c r="U83" i="2"/>
  <c r="V83" i="2" s="1"/>
  <c r="W83" i="2" s="1"/>
  <c r="U84" i="2"/>
  <c r="V84" i="2" s="1"/>
  <c r="W84" i="2" s="1"/>
  <c r="U86" i="2"/>
  <c r="V86" i="2" s="1"/>
  <c r="W86" i="2"/>
  <c r="U88" i="2"/>
  <c r="V88" i="2" s="1"/>
  <c r="W88" i="2" s="1"/>
  <c r="U89" i="2"/>
  <c r="V89" i="2"/>
  <c r="W89" i="2"/>
  <c r="U90" i="2"/>
  <c r="V90" i="2" s="1"/>
  <c r="W90" i="2"/>
  <c r="U92" i="2"/>
  <c r="V92" i="2" s="1"/>
  <c r="W92" i="2" s="1"/>
  <c r="U94" i="2"/>
  <c r="V94" i="2" s="1"/>
  <c r="W94" i="2"/>
  <c r="U95" i="2"/>
  <c r="V95" i="2" s="1"/>
  <c r="W95" i="2" s="1"/>
  <c r="U96" i="2"/>
  <c r="V96" i="2" s="1"/>
  <c r="W96" i="2" s="1"/>
  <c r="U97" i="2"/>
  <c r="V97" i="2"/>
  <c r="W97" i="2"/>
  <c r="U99" i="2"/>
  <c r="V99" i="2" s="1"/>
  <c r="W99" i="2" s="1"/>
  <c r="U101" i="2"/>
  <c r="V101" i="2"/>
  <c r="W101" i="2" s="1"/>
  <c r="U103" i="2"/>
  <c r="V103" i="2" s="1"/>
  <c r="W103" i="2" s="1"/>
  <c r="U104" i="2"/>
  <c r="V104" i="2" s="1"/>
  <c r="W104" i="2" s="1"/>
  <c r="U105" i="2"/>
  <c r="V105" i="2"/>
  <c r="W105" i="2"/>
  <c r="U106" i="2"/>
  <c r="V106" i="2" s="1"/>
  <c r="W106" i="2"/>
  <c r="U107" i="2"/>
  <c r="V107" i="2" s="1"/>
  <c r="W107" i="2" s="1"/>
  <c r="U109" i="2"/>
  <c r="V109" i="2"/>
  <c r="W109" i="2"/>
  <c r="U110" i="2"/>
  <c r="V110" i="2" s="1"/>
  <c r="W110" i="2"/>
  <c r="U112" i="2"/>
  <c r="V112" i="2" s="1"/>
  <c r="W112" i="2" s="1"/>
  <c r="U113" i="2"/>
  <c r="V113" i="2"/>
  <c r="W113" i="2"/>
  <c r="U115" i="2"/>
  <c r="V115" i="2" s="1"/>
  <c r="W115" i="2" s="1"/>
  <c r="U116" i="2"/>
  <c r="V116" i="2" s="1"/>
  <c r="W116" i="2" s="1"/>
  <c r="U117" i="2"/>
  <c r="V117" i="2"/>
  <c r="W117" i="2" s="1"/>
  <c r="U119" i="2"/>
  <c r="V119" i="2" s="1"/>
  <c r="W119" i="2" s="1"/>
  <c r="U120" i="2"/>
  <c r="V120" i="2" s="1"/>
  <c r="W120" i="2" s="1"/>
  <c r="U121" i="2"/>
  <c r="V121" i="2"/>
  <c r="W121" i="2" s="1"/>
  <c r="U122" i="2"/>
  <c r="V122" i="2" s="1"/>
  <c r="W122" i="2"/>
  <c r="U123" i="2"/>
  <c r="V123" i="2" s="1"/>
  <c r="W123" i="2" s="1"/>
  <c r="U124" i="2"/>
  <c r="V124" i="2" s="1"/>
  <c r="W124" i="2" s="1"/>
  <c r="U126" i="2"/>
  <c r="V126" i="2" s="1"/>
  <c r="W126" i="2"/>
  <c r="U127" i="2"/>
  <c r="V127" i="2" s="1"/>
  <c r="W127" i="2" s="1"/>
  <c r="U129" i="2"/>
  <c r="V129" i="2"/>
  <c r="W129" i="2"/>
  <c r="U130" i="2"/>
  <c r="V130" i="2" s="1"/>
  <c r="W130" i="2"/>
  <c r="U131" i="2"/>
  <c r="V131" i="2" s="1"/>
  <c r="W131" i="2" s="1"/>
  <c r="U132" i="2"/>
  <c r="V132" i="2" s="1"/>
  <c r="W132" i="2" s="1"/>
  <c r="U133" i="2"/>
  <c r="V133" i="2"/>
  <c r="W133" i="2" s="1"/>
  <c r="U134" i="2"/>
  <c r="V134" i="2" s="1"/>
  <c r="W134" i="2"/>
  <c r="U136" i="2"/>
  <c r="V136" i="2" s="1"/>
  <c r="W136" i="2" s="1"/>
  <c r="U138" i="2"/>
  <c r="V138" i="2" s="1"/>
  <c r="W138" i="2"/>
  <c r="U140" i="2"/>
  <c r="V140" i="2" s="1"/>
  <c r="W140" i="2" s="1"/>
  <c r="U142" i="2"/>
  <c r="V142" i="2" s="1"/>
  <c r="W142" i="2"/>
  <c r="U143" i="2"/>
  <c r="V143" i="2" s="1"/>
  <c r="W143" i="2" s="1"/>
  <c r="U144" i="2"/>
  <c r="V144" i="2" s="1"/>
  <c r="W144" i="2" s="1"/>
  <c r="U146" i="2"/>
  <c r="V146" i="2" s="1"/>
  <c r="W146" i="2"/>
  <c r="U147" i="2"/>
  <c r="V147" i="2" s="1"/>
  <c r="W147" i="2" s="1"/>
  <c r="U148" i="2"/>
  <c r="V148" i="2" s="1"/>
  <c r="W148" i="2" s="1"/>
  <c r="U149" i="2"/>
  <c r="V149" i="2"/>
  <c r="W149" i="2" s="1"/>
  <c r="U151" i="2"/>
  <c r="V151" i="2" s="1"/>
  <c r="W151" i="2" s="1"/>
  <c r="U152" i="2"/>
  <c r="V152" i="2" s="1"/>
  <c r="W152" i="2" s="1"/>
  <c r="U153" i="2"/>
  <c r="V153" i="2"/>
  <c r="W153" i="2"/>
  <c r="U154" i="2"/>
  <c r="V154" i="2" s="1"/>
  <c r="W154" i="2"/>
  <c r="U155" i="2"/>
  <c r="V155" i="2" s="1"/>
  <c r="W155" i="2" s="1"/>
  <c r="U156" i="2"/>
  <c r="V156" i="2" s="1"/>
  <c r="W156" i="2" s="1"/>
  <c r="U158" i="2"/>
  <c r="V158" i="2" s="1"/>
  <c r="W158" i="2"/>
  <c r="U160" i="2"/>
  <c r="V160" i="2"/>
  <c r="W160" i="2"/>
  <c r="U161" i="2"/>
  <c r="V161" i="2"/>
  <c r="W161" i="2"/>
  <c r="U163" i="2"/>
  <c r="V163" i="2"/>
  <c r="W163" i="2" s="1"/>
  <c r="U165" i="2"/>
  <c r="V165" i="2"/>
  <c r="W165" i="2"/>
  <c r="U167" i="2"/>
  <c r="V167" i="2"/>
  <c r="W167" i="2" s="1"/>
  <c r="U168" i="2"/>
  <c r="V168" i="2"/>
  <c r="W168" i="2" s="1"/>
  <c r="U169" i="2"/>
  <c r="V169" i="2"/>
  <c r="W169" i="2"/>
  <c r="U171" i="2"/>
  <c r="V171" i="2"/>
  <c r="W171" i="2" s="1"/>
  <c r="U173" i="2"/>
  <c r="V173" i="2"/>
  <c r="W173" i="2" s="1"/>
  <c r="U175" i="2"/>
  <c r="V175" i="2" s="1"/>
  <c r="W175" i="2" s="1"/>
  <c r="U177" i="2"/>
  <c r="V177" i="2"/>
  <c r="W177" i="2"/>
  <c r="U178" i="2"/>
  <c r="V178" i="2" s="1"/>
  <c r="W178" i="2" s="1"/>
  <c r="U179" i="2"/>
  <c r="V179" i="2"/>
  <c r="W179" i="2"/>
  <c r="U181" i="2"/>
  <c r="V181" i="2"/>
  <c r="W181" i="2" s="1"/>
  <c r="U182" i="2"/>
  <c r="V182" i="2"/>
  <c r="W182" i="2"/>
  <c r="U184" i="2"/>
  <c r="V184" i="2" s="1"/>
  <c r="W184" i="2"/>
  <c r="U185" i="2"/>
  <c r="V185" i="2"/>
  <c r="W185" i="2" s="1"/>
  <c r="U186" i="2"/>
  <c r="V186" i="2"/>
  <c r="W186" i="2" s="1"/>
  <c r="U187" i="2"/>
  <c r="V187" i="2"/>
  <c r="W187" i="2"/>
  <c r="U189" i="2"/>
  <c r="V189" i="2"/>
  <c r="W189" i="2" s="1"/>
  <c r="U190" i="2"/>
  <c r="V190" i="2"/>
  <c r="W190" i="2"/>
  <c r="U191" i="2"/>
  <c r="V191" i="2"/>
  <c r="W191" i="2"/>
  <c r="U193" i="2"/>
  <c r="V193" i="2"/>
  <c r="W193" i="2" s="1"/>
  <c r="U194" i="2"/>
  <c r="V194" i="2"/>
  <c r="W194" i="2" s="1"/>
  <c r="U196" i="2"/>
  <c r="V196" i="2" s="1"/>
  <c r="W196" i="2"/>
  <c r="U197" i="2"/>
  <c r="V197" i="2" s="1"/>
  <c r="W197" i="2" s="1"/>
  <c r="U198" i="2"/>
  <c r="V198" i="2"/>
  <c r="W198" i="2"/>
  <c r="U200" i="2"/>
  <c r="V200" i="2" s="1"/>
  <c r="W200" i="2" s="1"/>
  <c r="U201" i="2"/>
  <c r="V201" i="2"/>
  <c r="W201" i="2" s="1"/>
  <c r="U202" i="2"/>
  <c r="V202" i="2" s="1"/>
  <c r="W202" i="2" s="1"/>
  <c r="U203" i="2"/>
  <c r="V203" i="2"/>
  <c r="W203" i="2"/>
  <c r="U204" i="2"/>
  <c r="V204" i="2" s="1"/>
  <c r="W204" i="2"/>
  <c r="U205" i="2"/>
  <c r="V205" i="2"/>
  <c r="W205" i="2" s="1"/>
  <c r="U206" i="2"/>
  <c r="V206" i="2"/>
  <c r="W206" i="2"/>
  <c r="U208" i="2"/>
  <c r="V208" i="2" s="1"/>
  <c r="W208" i="2"/>
  <c r="U210" i="2"/>
  <c r="V210" i="2"/>
  <c r="W210" i="2" s="1"/>
  <c r="U211" i="2"/>
  <c r="V211" i="2"/>
  <c r="W211" i="2"/>
  <c r="U212" i="2"/>
  <c r="V212" i="2" s="1"/>
  <c r="W212" i="2"/>
  <c r="U213" i="2"/>
  <c r="V213" i="2"/>
  <c r="W213" i="2" s="1"/>
  <c r="U214" i="2"/>
  <c r="V214" i="2"/>
  <c r="W214" i="2"/>
  <c r="U215" i="2"/>
  <c r="V215" i="2"/>
  <c r="W215" i="2"/>
  <c r="U217" i="2"/>
  <c r="V217" i="2"/>
  <c r="W217" i="2" s="1"/>
  <c r="U218" i="2"/>
  <c r="V218" i="2"/>
  <c r="W218" i="2" s="1"/>
  <c r="U220" i="2"/>
  <c r="V220" i="2" s="1"/>
  <c r="W220" i="2"/>
  <c r="U221" i="2"/>
  <c r="V221" i="2"/>
  <c r="W221" i="2" s="1"/>
  <c r="U222" i="2"/>
  <c r="V222" i="2"/>
  <c r="W222" i="2"/>
  <c r="U223" i="2"/>
  <c r="V223" i="2"/>
  <c r="W223" i="2"/>
  <c r="U224" i="2"/>
  <c r="V224" i="2" s="1"/>
  <c r="W224" i="2"/>
  <c r="U225" i="2"/>
  <c r="V225" i="2"/>
  <c r="W225" i="2" s="1"/>
  <c r="U226" i="2"/>
  <c r="V226" i="2"/>
  <c r="W226" i="2" s="1"/>
  <c r="U228" i="2"/>
  <c r="V228" i="2" s="1"/>
  <c r="W228" i="2"/>
  <c r="U229" i="2"/>
  <c r="V229" i="2" s="1"/>
  <c r="W229" i="2" s="1"/>
  <c r="U230" i="2"/>
  <c r="V230" i="2"/>
  <c r="W230" i="2"/>
  <c r="U231" i="2"/>
  <c r="V231" i="2"/>
  <c r="W231" i="2"/>
  <c r="U232" i="2"/>
  <c r="V232" i="2" s="1"/>
  <c r="W232" i="2" s="1"/>
  <c r="U234" i="2"/>
  <c r="V234" i="2" s="1"/>
  <c r="W234" i="2" s="1"/>
  <c r="U235" i="2"/>
  <c r="V235" i="2"/>
  <c r="W235" i="2"/>
  <c r="U236" i="2"/>
  <c r="V236" i="2" s="1"/>
  <c r="W236" i="2"/>
  <c r="U237" i="2"/>
  <c r="V237" i="2"/>
  <c r="W237" i="2" s="1"/>
  <c r="U238" i="2"/>
  <c r="V238" i="2"/>
  <c r="W238" i="2"/>
  <c r="U240" i="2"/>
  <c r="V240" i="2" s="1"/>
  <c r="W240" i="2"/>
  <c r="U242" i="2"/>
  <c r="V242" i="2"/>
  <c r="W242" i="2" s="1"/>
  <c r="U243" i="2"/>
  <c r="V243" i="2"/>
  <c r="W243" i="2"/>
  <c r="U244" i="2"/>
  <c r="V244" i="2" s="1"/>
  <c r="W244" i="2"/>
  <c r="U246" i="2"/>
  <c r="V246" i="2"/>
  <c r="W246" i="2"/>
  <c r="U247" i="2"/>
  <c r="V247" i="2"/>
  <c r="W247" i="2"/>
  <c r="U248" i="2"/>
  <c r="V248" i="2" s="1"/>
  <c r="W248" i="2"/>
  <c r="U250" i="2"/>
  <c r="V250" i="2"/>
  <c r="W250" i="2" s="1"/>
  <c r="U251" i="2"/>
  <c r="V251" i="2"/>
  <c r="W251" i="2"/>
  <c r="U252" i="2"/>
  <c r="V252" i="2" s="1"/>
  <c r="W252" i="2"/>
  <c r="U253" i="2"/>
  <c r="V253" i="2"/>
  <c r="W253" i="2" s="1"/>
  <c r="U254" i="2"/>
  <c r="V254" i="2"/>
  <c r="W254" i="2"/>
  <c r="U255" i="2"/>
  <c r="V255" i="2"/>
  <c r="W255" i="2"/>
  <c r="U257" i="2"/>
  <c r="V257" i="2"/>
  <c r="W257" i="2" s="1"/>
  <c r="U258" i="2"/>
  <c r="V258" i="2"/>
  <c r="W258" i="2" s="1"/>
  <c r="U259" i="2"/>
  <c r="V259" i="2"/>
  <c r="W259" i="2" s="1"/>
  <c r="U260" i="2"/>
  <c r="V260" i="2" s="1"/>
  <c r="W260" i="2"/>
  <c r="U261" i="2"/>
  <c r="V261" i="2" s="1"/>
  <c r="W261" i="2" s="1"/>
  <c r="U263" i="2"/>
  <c r="V263" i="2"/>
  <c r="W263" i="2"/>
  <c r="U264" i="2"/>
  <c r="V264" i="2" s="1"/>
  <c r="W264" i="2" s="1"/>
  <c r="U265" i="2"/>
  <c r="V265" i="2"/>
  <c r="W265" i="2" s="1"/>
  <c r="U267" i="2"/>
  <c r="V267" i="2"/>
  <c r="W267" i="2"/>
  <c r="U268" i="2"/>
  <c r="V268" i="2" s="1"/>
  <c r="W268" i="2"/>
  <c r="U270" i="2"/>
  <c r="V270" i="2"/>
  <c r="W270" i="2"/>
  <c r="U271" i="2"/>
  <c r="V271" i="2" s="1"/>
  <c r="W271" i="2" s="1"/>
  <c r="U272" i="2"/>
  <c r="Y272" i="2" s="1"/>
  <c r="V272" i="2"/>
  <c r="W272" i="2" s="1"/>
  <c r="U273" i="2"/>
  <c r="V273" i="2"/>
  <c r="W273" i="2" s="1"/>
  <c r="U275" i="2"/>
  <c r="V275" i="2" s="1"/>
  <c r="W275" i="2" s="1"/>
  <c r="U276" i="2"/>
  <c r="Y276" i="2" s="1"/>
  <c r="V276" i="2"/>
  <c r="W276" i="2" s="1"/>
  <c r="U277" i="2"/>
  <c r="V277" i="2"/>
  <c r="W277" i="2"/>
  <c r="U279" i="2"/>
  <c r="V279" i="2" s="1"/>
  <c r="W279" i="2" s="1"/>
  <c r="U280" i="2"/>
  <c r="V280" i="2"/>
  <c r="W280" i="2" s="1"/>
  <c r="U281" i="2"/>
  <c r="V281" i="2"/>
  <c r="W281" i="2"/>
  <c r="U282" i="2"/>
  <c r="V282" i="2"/>
  <c r="W282" i="2"/>
  <c r="U284" i="2"/>
  <c r="V284" i="2" s="1"/>
  <c r="W284" i="2" s="1"/>
  <c r="U286" i="2"/>
  <c r="V286" i="2"/>
  <c r="W286" i="2"/>
  <c r="U287" i="2"/>
  <c r="V287" i="2" s="1"/>
  <c r="W287" i="2" s="1"/>
  <c r="U288" i="2"/>
  <c r="V288" i="2"/>
  <c r="W288" i="2" s="1"/>
  <c r="U289" i="2"/>
  <c r="V289" i="2"/>
  <c r="W289" i="2" s="1"/>
  <c r="U291" i="2"/>
  <c r="V291" i="2" s="1"/>
  <c r="W291" i="2" s="1"/>
  <c r="U293" i="2"/>
  <c r="V293" i="2"/>
  <c r="W293" i="2"/>
  <c r="U294" i="2"/>
  <c r="V294" i="2"/>
  <c r="W294" i="2"/>
  <c r="U295" i="2"/>
  <c r="V295" i="2" s="1"/>
  <c r="W295" i="2" s="1"/>
  <c r="U297" i="2"/>
  <c r="V297" i="2"/>
  <c r="W297" i="2"/>
  <c r="U298" i="2"/>
  <c r="V298" i="2"/>
  <c r="W298" i="2"/>
  <c r="U300" i="2"/>
  <c r="V300" i="2" s="1"/>
  <c r="W300" i="2" s="1"/>
  <c r="U301" i="2"/>
  <c r="Y301" i="2" s="1"/>
  <c r="V301" i="2"/>
  <c r="W301" i="2" s="1"/>
  <c r="U302" i="2"/>
  <c r="V302" i="2"/>
  <c r="W302" i="2"/>
  <c r="U304" i="2"/>
  <c r="V304" i="2"/>
  <c r="W304" i="2" s="1"/>
  <c r="U305" i="2"/>
  <c r="V305" i="2"/>
  <c r="W305" i="2" s="1"/>
  <c r="U306" i="2"/>
  <c r="V306" i="2"/>
  <c r="W306" i="2"/>
  <c r="U307" i="2"/>
  <c r="V307" i="2" s="1"/>
  <c r="W307" i="2" s="1"/>
  <c r="U308" i="2"/>
  <c r="V308" i="2"/>
  <c r="W308" i="2" s="1"/>
  <c r="U309" i="2"/>
  <c r="V309" i="2"/>
  <c r="W309" i="2"/>
  <c r="U310" i="2"/>
  <c r="V310" i="2"/>
  <c r="W310" i="2"/>
  <c r="U312" i="2"/>
  <c r="V312" i="2"/>
  <c r="W312" i="2" s="1"/>
  <c r="U313" i="2"/>
  <c r="V313" i="2"/>
  <c r="W313" i="2"/>
  <c r="U314" i="2"/>
  <c r="V314" i="2"/>
  <c r="W314" i="2"/>
  <c r="U316" i="2"/>
  <c r="V316" i="2" s="1"/>
  <c r="W316" i="2" s="1"/>
  <c r="U317" i="2"/>
  <c r="Y317" i="2" s="1"/>
  <c r="U319" i="2"/>
  <c r="V319" i="2" s="1"/>
  <c r="W319" i="2" s="1"/>
  <c r="U320" i="2"/>
  <c r="V320" i="2"/>
  <c r="W320" i="2" s="1"/>
  <c r="U321" i="2"/>
  <c r="V321" i="2"/>
  <c r="W321" i="2" s="1"/>
  <c r="U323" i="2"/>
  <c r="V323" i="2" s="1"/>
  <c r="W323" i="2" s="1"/>
  <c r="U324" i="2"/>
  <c r="V324" i="2"/>
  <c r="W324" i="2" s="1"/>
  <c r="U325" i="2"/>
  <c r="V325" i="2"/>
  <c r="W325" i="2"/>
  <c r="U326" i="2"/>
  <c r="V326" i="2"/>
  <c r="W326" i="2"/>
  <c r="U328" i="2"/>
  <c r="V328" i="2"/>
  <c r="W328" i="2" s="1"/>
  <c r="U329" i="2"/>
  <c r="V329" i="2"/>
  <c r="W329" i="2"/>
  <c r="U330" i="2"/>
  <c r="V330" i="2"/>
  <c r="W330" i="2"/>
  <c r="U332" i="2"/>
  <c r="V332" i="2" s="1"/>
  <c r="W332" i="2" s="1"/>
  <c r="U333" i="2"/>
  <c r="V333" i="2"/>
  <c r="W333" i="2"/>
  <c r="U334" i="2"/>
  <c r="V334" i="2"/>
  <c r="W334" i="2"/>
  <c r="U335" i="2"/>
  <c r="V335" i="2" s="1"/>
  <c r="W335" i="2" s="1"/>
  <c r="U336" i="2"/>
  <c r="V336" i="2"/>
  <c r="W336" i="2" s="1"/>
  <c r="U337" i="2"/>
  <c r="V337" i="2"/>
  <c r="W337" i="2" s="1"/>
  <c r="U338" i="2"/>
  <c r="V338" i="2"/>
  <c r="W338" i="2"/>
  <c r="U340" i="2"/>
  <c r="V340" i="2"/>
  <c r="W340" i="2" s="1"/>
  <c r="U341" i="2"/>
  <c r="V341" i="2" s="1"/>
  <c r="W341" i="2" s="1"/>
  <c r="U342" i="2"/>
  <c r="V342" i="2"/>
  <c r="W342" i="2" s="1"/>
  <c r="U344" i="2"/>
  <c r="V344" i="2" s="1"/>
  <c r="W344" i="2" s="1"/>
  <c r="U345" i="2"/>
  <c r="V345" i="2"/>
  <c r="W345" i="2"/>
  <c r="U347" i="2"/>
  <c r="V347" i="2" s="1"/>
  <c r="W347" i="2" s="1"/>
  <c r="U348" i="2"/>
  <c r="V348" i="2"/>
  <c r="W348" i="2" s="1"/>
  <c r="U349" i="2"/>
  <c r="V349" i="2" s="1"/>
  <c r="W349" i="2" s="1"/>
  <c r="U350" i="2"/>
  <c r="V350" i="2"/>
  <c r="W350" i="2" s="1"/>
  <c r="U352" i="2"/>
  <c r="V352" i="2" s="1"/>
  <c r="W352" i="2" s="1"/>
  <c r="U354" i="2"/>
  <c r="V354" i="2"/>
  <c r="W354" i="2"/>
  <c r="U355" i="2"/>
  <c r="V355" i="2" s="1"/>
  <c r="W355" i="2" s="1"/>
  <c r="U356" i="2"/>
  <c r="V356" i="2"/>
  <c r="W356" i="2" s="1"/>
  <c r="U357" i="2"/>
  <c r="V357" i="2" s="1"/>
  <c r="W357" i="2" s="1"/>
  <c r="U358" i="2"/>
  <c r="V358" i="2"/>
  <c r="W358" i="2" s="1"/>
  <c r="U360" i="2"/>
  <c r="V360" i="2" s="1"/>
  <c r="W360" i="2" s="1"/>
  <c r="U361" i="2"/>
  <c r="V361" i="2"/>
  <c r="W361" i="2"/>
  <c r="U362" i="2"/>
  <c r="V362" i="2"/>
  <c r="W362" i="2"/>
  <c r="U363" i="2"/>
  <c r="V363" i="2" s="1"/>
  <c r="W363" i="2" s="1"/>
  <c r="U365" i="2"/>
  <c r="V365" i="2" s="1"/>
  <c r="W365" i="2" s="1"/>
  <c r="U366" i="2"/>
  <c r="V366" i="2"/>
  <c r="W366" i="2" s="1"/>
  <c r="U367" i="2"/>
  <c r="V367" i="2" s="1"/>
  <c r="W367" i="2"/>
  <c r="U369" i="2"/>
  <c r="V369" i="2"/>
  <c r="W369" i="2"/>
  <c r="U370" i="2"/>
  <c r="V370" i="2"/>
  <c r="W370" i="2"/>
  <c r="U371" i="2"/>
  <c r="V371" i="2" s="1"/>
  <c r="W371" i="2" s="1"/>
  <c r="U373" i="2"/>
  <c r="V373" i="2" s="1"/>
  <c r="W373" i="2" s="1"/>
  <c r="U374" i="2"/>
  <c r="V374" i="2"/>
  <c r="W374" i="2" s="1"/>
  <c r="U375" i="2"/>
  <c r="V375" i="2" s="1"/>
  <c r="W375" i="2"/>
  <c r="U376" i="2"/>
  <c r="V376" i="2" s="1"/>
  <c r="W376" i="2" s="1"/>
  <c r="U377" i="2"/>
  <c r="V377" i="2"/>
  <c r="W377" i="2"/>
  <c r="U378" i="2"/>
  <c r="V378" i="2"/>
  <c r="W378" i="2"/>
  <c r="U379" i="2"/>
  <c r="V379" i="2" s="1"/>
  <c r="W379" i="2" s="1"/>
  <c r="U380" i="2"/>
  <c r="V380" i="2"/>
  <c r="W380" i="2" s="1"/>
  <c r="U381" i="2"/>
  <c r="V381" i="2" s="1"/>
  <c r="W381" i="2" s="1"/>
  <c r="U382" i="2"/>
  <c r="V382" i="2"/>
  <c r="W382" i="2" s="1"/>
  <c r="U383" i="2"/>
  <c r="V383" i="2" s="1"/>
  <c r="W383" i="2"/>
  <c r="U385" i="2"/>
  <c r="V385" i="2"/>
  <c r="W385" i="2"/>
  <c r="U386" i="2"/>
  <c r="V386" i="2"/>
  <c r="W386" i="2"/>
  <c r="U387" i="2"/>
  <c r="V387" i="2" s="1"/>
  <c r="W387" i="2" s="1"/>
  <c r="U389" i="2"/>
  <c r="V389" i="2" s="1"/>
  <c r="W389" i="2" s="1"/>
  <c r="U390" i="2"/>
  <c r="V390" i="2"/>
  <c r="W390" i="2" s="1"/>
  <c r="U391" i="2"/>
  <c r="V391" i="2" s="1"/>
  <c r="W391" i="2"/>
  <c r="U392" i="2"/>
  <c r="V392" i="2" s="1"/>
  <c r="W392" i="2" s="1"/>
  <c r="U394" i="2"/>
  <c r="V394" i="2"/>
  <c r="W394" i="2"/>
  <c r="U396" i="2"/>
  <c r="V396" i="2"/>
  <c r="W396" i="2" s="1"/>
  <c r="U397" i="2"/>
  <c r="V397" i="2" s="1"/>
  <c r="W397" i="2" s="1"/>
  <c r="U398" i="2"/>
  <c r="V398" i="2"/>
  <c r="W398" i="2" s="1"/>
  <c r="U400" i="2"/>
  <c r="V400" i="2" s="1"/>
  <c r="W400" i="2" s="1"/>
  <c r="U402" i="2"/>
  <c r="V402" i="2"/>
  <c r="W402" i="2"/>
  <c r="U403" i="2"/>
  <c r="V403" i="2" s="1"/>
  <c r="W403" i="2" s="1"/>
  <c r="U404" i="2"/>
  <c r="V404" i="2"/>
  <c r="W404" i="2" s="1"/>
  <c r="U406" i="2"/>
  <c r="V406" i="2"/>
  <c r="W406" i="2" s="1"/>
  <c r="U407" i="2"/>
  <c r="V407" i="2" s="1"/>
  <c r="W407" i="2"/>
  <c r="U408" i="2"/>
  <c r="V408" i="2" s="1"/>
  <c r="W408" i="2" s="1"/>
  <c r="U409" i="2"/>
  <c r="V409" i="2"/>
  <c r="W409" i="2"/>
  <c r="U411" i="2"/>
  <c r="V411" i="2" s="1"/>
  <c r="W411" i="2" s="1"/>
  <c r="U413" i="2"/>
  <c r="V413" i="2" s="1"/>
  <c r="W413" i="2" s="1"/>
  <c r="U415" i="2"/>
  <c r="V415" i="2" s="1"/>
  <c r="W415" i="2"/>
  <c r="U416" i="2"/>
  <c r="V416" i="2" s="1"/>
  <c r="W416" i="2" s="1"/>
  <c r="U417" i="2"/>
  <c r="V417" i="2"/>
  <c r="W417" i="2"/>
  <c r="U419" i="2"/>
  <c r="V419" i="2" s="1"/>
  <c r="W419" i="2" s="1"/>
  <c r="U420" i="2"/>
  <c r="V420" i="2"/>
  <c r="W420" i="2" s="1"/>
  <c r="U421" i="2"/>
  <c r="V421" i="2" s="1"/>
  <c r="W421" i="2" s="1"/>
  <c r="U422" i="2"/>
  <c r="V422" i="2"/>
  <c r="W422" i="2" s="1"/>
  <c r="U423" i="2"/>
  <c r="V423" i="2" s="1"/>
  <c r="W423" i="2"/>
  <c r="U425" i="2"/>
  <c r="V425" i="2"/>
  <c r="W425" i="2"/>
  <c r="U426" i="2"/>
  <c r="V426" i="2"/>
  <c r="W426" i="2"/>
  <c r="U427" i="2"/>
  <c r="V427" i="2" s="1"/>
  <c r="W427" i="2" s="1"/>
  <c r="U428" i="2"/>
  <c r="V428" i="2"/>
  <c r="W428" i="2" s="1"/>
  <c r="U429" i="2"/>
  <c r="V429" i="2" s="1"/>
  <c r="W429" i="2" s="1"/>
  <c r="U431" i="2"/>
  <c r="V431" i="2" s="1"/>
  <c r="W431" i="2"/>
  <c r="U433" i="2"/>
  <c r="V433" i="2"/>
  <c r="W433" i="2"/>
  <c r="U434" i="2"/>
  <c r="V434" i="2"/>
  <c r="W434" i="2"/>
  <c r="U435" i="2"/>
  <c r="V435" i="2" s="1"/>
  <c r="W435" i="2" s="1"/>
  <c r="U436" i="2"/>
  <c r="V436" i="2"/>
  <c r="W436" i="2" s="1"/>
  <c r="U437" i="2"/>
  <c r="V437" i="2" s="1"/>
  <c r="W437" i="2" s="1"/>
  <c r="U438" i="2"/>
  <c r="V438" i="2"/>
  <c r="W438" i="2" s="1"/>
  <c r="U439" i="2"/>
  <c r="V439" i="2" s="1"/>
  <c r="W439" i="2"/>
  <c r="U441" i="2"/>
  <c r="V441" i="2"/>
  <c r="W441" i="2"/>
  <c r="U443" i="2"/>
  <c r="V443" i="2" s="1"/>
  <c r="W443" i="2" s="1"/>
  <c r="U445" i="2"/>
  <c r="V445" i="2" s="1"/>
  <c r="W445" i="2" s="1"/>
  <c r="U447" i="2"/>
  <c r="V447" i="2" s="1"/>
  <c r="W447" i="2"/>
  <c r="U448" i="2"/>
  <c r="V448" i="2" s="1"/>
  <c r="W448" i="2" s="1"/>
  <c r="U450" i="2"/>
  <c r="V450" i="2"/>
  <c r="W450" i="2"/>
  <c r="U452" i="2"/>
  <c r="V452" i="2"/>
  <c r="W452" i="2" s="1"/>
  <c r="U453" i="2"/>
  <c r="V453" i="2" s="1"/>
  <c r="W453" i="2" s="1"/>
  <c r="U454" i="2"/>
  <c r="V454" i="2"/>
  <c r="W454" i="2" s="1"/>
  <c r="U456" i="2"/>
  <c r="V456" i="2" s="1"/>
  <c r="W456" i="2" s="1"/>
  <c r="U458" i="2"/>
  <c r="V458" i="2"/>
  <c r="W458" i="2"/>
  <c r="U459" i="2"/>
  <c r="V459" i="2" s="1"/>
  <c r="W459" i="2" s="1"/>
  <c r="U460" i="2"/>
  <c r="V460" i="2"/>
  <c r="W460" i="2" s="1"/>
  <c r="U462" i="2"/>
  <c r="V462" i="2"/>
  <c r="W462" i="2" s="1"/>
  <c r="U463" i="2"/>
  <c r="V463" i="2" s="1"/>
  <c r="W463" i="2"/>
  <c r="U464" i="2"/>
  <c r="V464" i="2" s="1"/>
  <c r="W464" i="2" s="1"/>
  <c r="U465" i="2"/>
  <c r="V465" i="2"/>
  <c r="W465" i="2"/>
  <c r="U467" i="2"/>
  <c r="V467" i="2" s="1"/>
  <c r="W467" i="2" s="1"/>
  <c r="U469" i="2"/>
  <c r="V469" i="2" s="1"/>
  <c r="W469" i="2" s="1"/>
  <c r="U471" i="2"/>
  <c r="V471" i="2" s="1"/>
  <c r="W471" i="2"/>
  <c r="U472" i="2"/>
  <c r="V472" i="2" s="1"/>
  <c r="W472" i="2" s="1"/>
  <c r="U473" i="2"/>
  <c r="V473" i="2"/>
  <c r="W473" i="2"/>
  <c r="U474" i="2"/>
  <c r="V474" i="2"/>
  <c r="W474" i="2"/>
  <c r="U475" i="2"/>
  <c r="V475" i="2" s="1"/>
  <c r="W475" i="2" s="1"/>
  <c r="U476" i="2"/>
  <c r="V476" i="2"/>
  <c r="W476" i="2" s="1"/>
  <c r="U478" i="2"/>
  <c r="V478" i="2"/>
  <c r="W478" i="2" s="1"/>
  <c r="U480" i="2"/>
  <c r="V480" i="2" s="1"/>
  <c r="W480" i="2" s="1"/>
  <c r="U481" i="2"/>
  <c r="V481" i="2"/>
  <c r="W481" i="2"/>
  <c r="U482" i="2"/>
  <c r="V482" i="2"/>
  <c r="W482" i="2"/>
  <c r="U483" i="2"/>
  <c r="V483" i="2" s="1"/>
  <c r="W483" i="2" s="1"/>
  <c r="U484" i="2"/>
  <c r="V484" i="2"/>
  <c r="W484" i="2" s="1"/>
  <c r="U485" i="2"/>
  <c r="V485" i="2" s="1"/>
  <c r="W485" i="2" s="1"/>
  <c r="U486" i="2"/>
  <c r="V486" i="2"/>
  <c r="W486" i="2" s="1"/>
  <c r="U488" i="2"/>
  <c r="V488" i="2" s="1"/>
  <c r="W488" i="2" s="1"/>
  <c r="U490" i="2"/>
  <c r="V490" i="2"/>
  <c r="W490" i="2"/>
  <c r="U491" i="2"/>
  <c r="V491" i="2" s="1"/>
  <c r="W491" i="2" s="1"/>
  <c r="U492" i="2"/>
  <c r="V492" i="2"/>
  <c r="W492" i="2" s="1"/>
  <c r="U493" i="2"/>
  <c r="V493" i="2" s="1"/>
  <c r="W493" i="2" s="1"/>
  <c r="U495" i="2"/>
  <c r="V495" i="2" s="1"/>
  <c r="W495" i="2"/>
  <c r="U497" i="2"/>
  <c r="V497" i="2"/>
  <c r="W497" i="2"/>
  <c r="U498" i="2"/>
  <c r="V498" i="2"/>
  <c r="W498" i="2"/>
  <c r="U500" i="2"/>
  <c r="V500" i="2"/>
  <c r="W500" i="2" s="1"/>
  <c r="U502" i="2"/>
  <c r="V502" i="2"/>
  <c r="W502" i="2" s="1"/>
  <c r="U503" i="2"/>
  <c r="V503" i="2" s="1"/>
  <c r="W503" i="2"/>
  <c r="U505" i="2"/>
  <c r="V505" i="2"/>
  <c r="W505" i="2"/>
  <c r="U506" i="2"/>
  <c r="V506" i="2"/>
  <c r="W506" i="2"/>
  <c r="U507" i="2"/>
  <c r="V507" i="2" s="1"/>
  <c r="W507" i="2" s="1"/>
  <c r="U508" i="2"/>
  <c r="V508" i="2"/>
  <c r="W508" i="2" s="1"/>
  <c r="U509" i="2"/>
  <c r="V509" i="2" s="1"/>
  <c r="W509" i="2" s="1"/>
  <c r="U510" i="2"/>
  <c r="V510" i="2"/>
  <c r="W510" i="2" s="1"/>
  <c r="U511" i="2"/>
  <c r="V511" i="2" s="1"/>
  <c r="W511" i="2"/>
  <c r="U513" i="2"/>
  <c r="V513" i="2"/>
  <c r="W513" i="2"/>
  <c r="U514" i="2"/>
  <c r="V514" i="2"/>
  <c r="W514" i="2"/>
  <c r="U515" i="2"/>
  <c r="V515" i="2" s="1"/>
  <c r="W515" i="2" s="1"/>
  <c r="U516" i="2"/>
  <c r="V516" i="2"/>
  <c r="W516" i="2" s="1"/>
  <c r="U518" i="2"/>
  <c r="V518" i="2"/>
  <c r="W518" i="2" s="1"/>
  <c r="U520" i="2"/>
  <c r="V520" i="2" s="1"/>
  <c r="W520" i="2" s="1"/>
  <c r="U521" i="2"/>
  <c r="V521" i="2"/>
  <c r="W521" i="2"/>
  <c r="U522" i="2"/>
  <c r="V522" i="2"/>
  <c r="W522" i="2"/>
  <c r="U523" i="2"/>
  <c r="V523" i="2" s="1"/>
  <c r="W523" i="2" s="1"/>
  <c r="U9" i="2"/>
  <c r="V9" i="2" s="1"/>
  <c r="W9" i="2" s="1"/>
  <c r="R99" i="2"/>
  <c r="R109" i="2"/>
  <c r="R115" i="2"/>
  <c r="R140" i="2"/>
  <c r="R163" i="2"/>
  <c r="R165" i="2"/>
  <c r="R173" i="2"/>
  <c r="R177" i="2"/>
  <c r="R178" i="2"/>
  <c r="R213" i="2"/>
  <c r="R212" i="2"/>
  <c r="R211" i="2"/>
  <c r="R210" i="2"/>
  <c r="R205" i="2"/>
  <c r="R204" i="2"/>
  <c r="R203" i="2"/>
  <c r="R202" i="2"/>
  <c r="R201" i="2"/>
  <c r="R200" i="2"/>
  <c r="R268" i="2"/>
  <c r="R267" i="2"/>
  <c r="R375" i="2"/>
  <c r="R376" i="2"/>
  <c r="R374" i="2"/>
  <c r="R373" i="2"/>
  <c r="R456" i="2"/>
  <c r="R515" i="2"/>
  <c r="R514" i="2"/>
  <c r="R513" i="2"/>
  <c r="R507" i="2"/>
  <c r="R506" i="2"/>
  <c r="R505" i="2"/>
  <c r="R492" i="2"/>
  <c r="R491" i="2"/>
  <c r="R490" i="2"/>
  <c r="R482" i="2"/>
  <c r="R481" i="2"/>
  <c r="R480" i="2"/>
  <c r="R473" i="2"/>
  <c r="R472" i="2"/>
  <c r="R471" i="2"/>
  <c r="R464" i="2"/>
  <c r="R463" i="2"/>
  <c r="R462" i="2"/>
  <c r="R435" i="2"/>
  <c r="R434" i="2"/>
  <c r="R433" i="2"/>
  <c r="R421" i="2"/>
  <c r="R420" i="2"/>
  <c r="R419" i="2"/>
  <c r="R408" i="2"/>
  <c r="R407" i="2"/>
  <c r="R406" i="2"/>
  <c r="R404" i="2"/>
  <c r="R403" i="2"/>
  <c r="R402" i="2"/>
  <c r="R391" i="2"/>
  <c r="R390" i="2"/>
  <c r="R389" i="2"/>
  <c r="R362" i="2"/>
  <c r="R361" i="2"/>
  <c r="R360" i="2"/>
  <c r="R349" i="2"/>
  <c r="R348" i="2"/>
  <c r="R347" i="2"/>
  <c r="R334" i="2"/>
  <c r="R333" i="2"/>
  <c r="R332" i="2"/>
  <c r="R330" i="2"/>
  <c r="R329" i="2"/>
  <c r="R328" i="2"/>
  <c r="R325" i="2"/>
  <c r="R324" i="2"/>
  <c r="R323" i="2"/>
  <c r="R306" i="2"/>
  <c r="R305" i="2"/>
  <c r="R304" i="2"/>
  <c r="R295" i="2"/>
  <c r="R294" i="2"/>
  <c r="R293" i="2"/>
  <c r="R281" i="2"/>
  <c r="R280" i="2"/>
  <c r="R279" i="2"/>
  <c r="R272" i="2"/>
  <c r="R271" i="2"/>
  <c r="R270" i="2"/>
  <c r="R265" i="2"/>
  <c r="R264" i="2"/>
  <c r="R263" i="2"/>
  <c r="R259" i="2"/>
  <c r="R258" i="2"/>
  <c r="R257" i="2"/>
  <c r="R252" i="2"/>
  <c r="R251" i="2"/>
  <c r="R250" i="2"/>
  <c r="R248" i="2"/>
  <c r="R247" i="2"/>
  <c r="R246" i="2"/>
  <c r="R230" i="2"/>
  <c r="R229" i="2"/>
  <c r="R228" i="2"/>
  <c r="R222" i="2"/>
  <c r="R221" i="2"/>
  <c r="R220" i="2"/>
  <c r="R191" i="2"/>
  <c r="R190" i="2"/>
  <c r="R189" i="2"/>
  <c r="R186" i="2"/>
  <c r="R185" i="2"/>
  <c r="R184" i="2"/>
  <c r="R179" i="2"/>
  <c r="R169" i="2"/>
  <c r="R168" i="2"/>
  <c r="R167" i="2"/>
  <c r="R144" i="2"/>
  <c r="R143" i="2"/>
  <c r="R142" i="2"/>
  <c r="R121" i="2"/>
  <c r="R120" i="2"/>
  <c r="R119" i="2"/>
  <c r="R105" i="2"/>
  <c r="R104" i="2"/>
  <c r="R103" i="2"/>
  <c r="R96" i="2"/>
  <c r="R95" i="2"/>
  <c r="R94" i="2"/>
  <c r="R82" i="2"/>
  <c r="R81" i="2"/>
  <c r="R59" i="2"/>
  <c r="R498" i="2"/>
  <c r="R497" i="2"/>
  <c r="R453" i="2"/>
  <c r="R452" i="2"/>
  <c r="R426" i="2"/>
  <c r="R425" i="2"/>
  <c r="R416" i="2"/>
  <c r="R415" i="2"/>
  <c r="R386" i="2"/>
  <c r="R385" i="2"/>
  <c r="R370" i="2"/>
  <c r="R369" i="2"/>
  <c r="R355" i="2"/>
  <c r="R354" i="2"/>
  <c r="R320" i="2"/>
  <c r="R319" i="2"/>
  <c r="R317" i="2"/>
  <c r="R316" i="2"/>
  <c r="R313" i="2"/>
  <c r="R312" i="2"/>
  <c r="R301" i="2"/>
  <c r="R300" i="2"/>
  <c r="R298" i="2"/>
  <c r="R297" i="2"/>
  <c r="R287" i="2"/>
  <c r="R286" i="2"/>
  <c r="R276" i="2"/>
  <c r="R275" i="2"/>
  <c r="R243" i="2"/>
  <c r="R242" i="2"/>
  <c r="R235" i="2"/>
  <c r="R234" i="2"/>
  <c r="R218" i="2"/>
  <c r="R217" i="2"/>
  <c r="R197" i="2"/>
  <c r="R196" i="2"/>
  <c r="R194" i="2"/>
  <c r="R193" i="2"/>
  <c r="R182" i="2"/>
  <c r="R181" i="2"/>
  <c r="R161" i="2"/>
  <c r="R160" i="2"/>
  <c r="R152" i="2"/>
  <c r="R151" i="2"/>
  <c r="R130" i="2"/>
  <c r="R129" i="2"/>
  <c r="R78" i="2"/>
  <c r="R77" i="2"/>
  <c r="R75" i="2"/>
  <c r="R74" i="2"/>
  <c r="R67" i="2"/>
  <c r="R66" i="2"/>
  <c r="R65" i="2"/>
  <c r="R63" i="2"/>
  <c r="R62" i="2"/>
  <c r="R61" i="2"/>
  <c r="R55" i="2"/>
  <c r="R54" i="2"/>
  <c r="R53" i="2"/>
  <c r="R47" i="2"/>
  <c r="R46" i="2"/>
  <c r="R45" i="2"/>
  <c r="R44" i="2"/>
  <c r="R38" i="2"/>
  <c r="R37" i="2"/>
  <c r="R36" i="2"/>
  <c r="R32" i="2"/>
  <c r="R31" i="2"/>
  <c r="R30" i="2"/>
  <c r="R22" i="2"/>
  <c r="R21" i="2"/>
  <c r="R20" i="2"/>
  <c r="R14" i="2"/>
  <c r="R13" i="2"/>
  <c r="R10" i="2"/>
  <c r="R9" i="2"/>
  <c r="V317" i="2" l="1"/>
  <c r="W317" i="2" s="1"/>
  <c r="Y300" i="2"/>
  <c r="Y82" i="2"/>
  <c r="Y62" i="2"/>
  <c r="J10" i="2"/>
  <c r="J11" i="2"/>
  <c r="J13" i="2"/>
  <c r="J14" i="2"/>
  <c r="J16" i="2"/>
  <c r="J18" i="2"/>
  <c r="J20" i="2"/>
  <c r="J21" i="2"/>
  <c r="J22" i="2"/>
  <c r="J23" i="2"/>
  <c r="J24" i="2"/>
  <c r="J25" i="2"/>
  <c r="J26" i="2"/>
  <c r="J28" i="2"/>
  <c r="J30" i="2"/>
  <c r="J31" i="2"/>
  <c r="J32" i="2"/>
  <c r="J34" i="2"/>
  <c r="J36" i="2"/>
  <c r="J37" i="2"/>
  <c r="J38" i="2"/>
  <c r="J40" i="2"/>
  <c r="J42" i="2"/>
  <c r="J44" i="2"/>
  <c r="J45" i="2"/>
  <c r="J46" i="2"/>
  <c r="J47" i="2"/>
  <c r="J48" i="2"/>
  <c r="J50" i="2"/>
  <c r="J51" i="2"/>
  <c r="J53" i="2"/>
  <c r="J54" i="2"/>
  <c r="J55" i="2"/>
  <c r="J56" i="2"/>
  <c r="J57" i="2"/>
  <c r="J59" i="2"/>
  <c r="J61" i="2"/>
  <c r="J62" i="2"/>
  <c r="J63" i="2"/>
  <c r="J65" i="2"/>
  <c r="J66" i="2"/>
  <c r="J67" i="2"/>
  <c r="J68" i="2"/>
  <c r="J70" i="2"/>
  <c r="J72" i="2"/>
  <c r="J74" i="2"/>
  <c r="J75" i="2"/>
  <c r="J77" i="2"/>
  <c r="J78" i="2"/>
  <c r="J79" i="2"/>
  <c r="J81" i="2"/>
  <c r="J82" i="2"/>
  <c r="J83" i="2"/>
  <c r="J84" i="2"/>
  <c r="J86" i="2"/>
  <c r="J88" i="2"/>
  <c r="J89" i="2"/>
  <c r="J90" i="2"/>
  <c r="J92" i="2"/>
  <c r="J94" i="2"/>
  <c r="J95" i="2"/>
  <c r="J96" i="2"/>
  <c r="J97" i="2"/>
  <c r="J99" i="2"/>
  <c r="J101" i="2"/>
  <c r="J103" i="2"/>
  <c r="J104" i="2"/>
  <c r="J105" i="2"/>
  <c r="J106" i="2"/>
  <c r="J107" i="2"/>
  <c r="J109" i="2"/>
  <c r="J110" i="2"/>
  <c r="J112" i="2"/>
  <c r="J113" i="2"/>
  <c r="J115" i="2"/>
  <c r="J116" i="2"/>
  <c r="J117" i="2"/>
  <c r="J119" i="2"/>
  <c r="J120" i="2"/>
  <c r="J121" i="2"/>
  <c r="J122" i="2"/>
  <c r="J123" i="2"/>
  <c r="J124" i="2"/>
  <c r="J126" i="2"/>
  <c r="J127" i="2"/>
  <c r="J129" i="2"/>
  <c r="J130" i="2"/>
  <c r="J131" i="2"/>
  <c r="J132" i="2"/>
  <c r="J133" i="2"/>
  <c r="J134" i="2"/>
  <c r="J136" i="2"/>
  <c r="J138" i="2"/>
  <c r="J140" i="2"/>
  <c r="J142" i="2"/>
  <c r="J143" i="2"/>
  <c r="J144" i="2"/>
  <c r="J146" i="2"/>
  <c r="J147" i="2"/>
  <c r="J148" i="2"/>
  <c r="J149" i="2"/>
  <c r="J151" i="2"/>
  <c r="J152" i="2"/>
  <c r="J153" i="2"/>
  <c r="J154" i="2"/>
  <c r="J155" i="2"/>
  <c r="J156" i="2"/>
  <c r="J158" i="2"/>
  <c r="J160" i="2"/>
  <c r="J161" i="2"/>
  <c r="J163" i="2"/>
  <c r="J165" i="2"/>
  <c r="J167" i="2"/>
  <c r="J168" i="2"/>
  <c r="J169" i="2"/>
  <c r="J171" i="2"/>
  <c r="J173" i="2"/>
  <c r="J175" i="2"/>
  <c r="J177" i="2"/>
  <c r="J178" i="2"/>
  <c r="J179" i="2"/>
  <c r="J181" i="2"/>
  <c r="J182" i="2"/>
  <c r="J184" i="2"/>
  <c r="J185" i="2"/>
  <c r="J186" i="2"/>
  <c r="J187" i="2"/>
  <c r="J189" i="2"/>
  <c r="J190" i="2"/>
  <c r="J191" i="2"/>
  <c r="J193" i="2"/>
  <c r="J194" i="2"/>
  <c r="J196" i="2"/>
  <c r="J197" i="2"/>
  <c r="J198" i="2"/>
  <c r="J200" i="2"/>
  <c r="J201" i="2"/>
  <c r="J202" i="2"/>
  <c r="J203" i="2"/>
  <c r="J204" i="2"/>
  <c r="J205" i="2"/>
  <c r="J206" i="2"/>
  <c r="J208" i="2"/>
  <c r="J210" i="2"/>
  <c r="J211" i="2"/>
  <c r="J212" i="2"/>
  <c r="J213" i="2"/>
  <c r="J214" i="2"/>
  <c r="J215" i="2"/>
  <c r="J217" i="2"/>
  <c r="J218" i="2"/>
  <c r="J220" i="2"/>
  <c r="J221" i="2"/>
  <c r="J222" i="2"/>
  <c r="J223" i="2"/>
  <c r="J224" i="2"/>
  <c r="J225" i="2"/>
  <c r="J226" i="2"/>
  <c r="J228" i="2"/>
  <c r="J229" i="2"/>
  <c r="J230" i="2"/>
  <c r="J231" i="2"/>
  <c r="J232" i="2"/>
  <c r="J234" i="2"/>
  <c r="J235" i="2"/>
  <c r="J236" i="2"/>
  <c r="J237" i="2"/>
  <c r="J238" i="2"/>
  <c r="J240" i="2"/>
  <c r="J242" i="2"/>
  <c r="J243" i="2"/>
  <c r="J244" i="2"/>
  <c r="J246" i="2"/>
  <c r="J247" i="2"/>
  <c r="J248" i="2"/>
  <c r="J250" i="2"/>
  <c r="J251" i="2"/>
  <c r="J252" i="2"/>
  <c r="J253" i="2"/>
  <c r="J254" i="2"/>
  <c r="J255" i="2"/>
  <c r="J257" i="2"/>
  <c r="J258" i="2"/>
  <c r="J259" i="2"/>
  <c r="J260" i="2"/>
  <c r="J261" i="2"/>
  <c r="J263" i="2"/>
  <c r="J264" i="2"/>
  <c r="J265" i="2"/>
  <c r="J267" i="2"/>
  <c r="J268" i="2"/>
  <c r="J270" i="2"/>
  <c r="J271" i="2"/>
  <c r="J272" i="2"/>
  <c r="J273" i="2"/>
  <c r="J275" i="2"/>
  <c r="J276" i="2"/>
  <c r="J277" i="2"/>
  <c r="J279" i="2"/>
  <c r="J280" i="2"/>
  <c r="J281" i="2"/>
  <c r="J282" i="2"/>
  <c r="J284" i="2"/>
  <c r="J286" i="2"/>
  <c r="J287" i="2"/>
  <c r="J288" i="2"/>
  <c r="J289" i="2"/>
  <c r="J291" i="2"/>
  <c r="J293" i="2"/>
  <c r="J294" i="2"/>
  <c r="J295" i="2"/>
  <c r="J297" i="2"/>
  <c r="J298" i="2"/>
  <c r="J300" i="2"/>
  <c r="J301" i="2"/>
  <c r="J302" i="2"/>
  <c r="J304" i="2"/>
  <c r="J305" i="2"/>
  <c r="J306" i="2"/>
  <c r="J307" i="2"/>
  <c r="J308" i="2"/>
  <c r="J309" i="2"/>
  <c r="J310" i="2"/>
  <c r="J312" i="2"/>
  <c r="J313" i="2"/>
  <c r="J314" i="2"/>
  <c r="J316" i="2"/>
  <c r="J317" i="2"/>
  <c r="J319" i="2"/>
  <c r="J320" i="2"/>
  <c r="J321" i="2"/>
  <c r="J323" i="2"/>
  <c r="J324" i="2"/>
  <c r="J325" i="2"/>
  <c r="J326" i="2"/>
  <c r="J328" i="2"/>
  <c r="J329" i="2"/>
  <c r="J330" i="2"/>
  <c r="J332" i="2"/>
  <c r="J333" i="2"/>
  <c r="J334" i="2"/>
  <c r="J335" i="2"/>
  <c r="J336" i="2"/>
  <c r="J337" i="2"/>
  <c r="J338" i="2"/>
  <c r="J340" i="2"/>
  <c r="J341" i="2"/>
  <c r="J342" i="2"/>
  <c r="J344" i="2"/>
  <c r="J345" i="2"/>
  <c r="J347" i="2"/>
  <c r="J348" i="2"/>
  <c r="J349" i="2"/>
  <c r="J350" i="2"/>
  <c r="J352" i="2"/>
  <c r="J354" i="2"/>
  <c r="J355" i="2"/>
  <c r="J356" i="2"/>
  <c r="J357" i="2"/>
  <c r="J358" i="2"/>
  <c r="J360" i="2"/>
  <c r="J361" i="2"/>
  <c r="J362" i="2"/>
  <c r="J363" i="2"/>
  <c r="J365" i="2"/>
  <c r="J366" i="2"/>
  <c r="J367" i="2"/>
  <c r="J369" i="2"/>
  <c r="J371" i="2"/>
  <c r="J373" i="2"/>
  <c r="J374" i="2"/>
  <c r="J375" i="2"/>
  <c r="J376" i="2"/>
  <c r="J377" i="2"/>
  <c r="J378" i="2"/>
  <c r="J379" i="2"/>
  <c r="J380" i="2"/>
  <c r="J381" i="2"/>
  <c r="J382" i="2"/>
  <c r="J383" i="2"/>
  <c r="J385" i="2"/>
  <c r="J386" i="2"/>
  <c r="J387" i="2"/>
  <c r="J389" i="2"/>
  <c r="J390" i="2"/>
  <c r="J391" i="2"/>
  <c r="J392" i="2"/>
  <c r="J394" i="2"/>
  <c r="J396" i="2"/>
  <c r="J397" i="2"/>
  <c r="J398" i="2"/>
  <c r="J400" i="2"/>
  <c r="J402" i="2"/>
  <c r="J403" i="2"/>
  <c r="J404" i="2"/>
  <c r="J406" i="2"/>
  <c r="J407" i="2"/>
  <c r="J408" i="2"/>
  <c r="J409" i="2"/>
  <c r="J411" i="2"/>
  <c r="J413" i="2"/>
  <c r="J415" i="2"/>
  <c r="J416" i="2"/>
  <c r="J417" i="2"/>
  <c r="J419" i="2"/>
  <c r="J420" i="2"/>
  <c r="J421" i="2"/>
  <c r="J422" i="2"/>
  <c r="J423" i="2"/>
  <c r="J425" i="2"/>
  <c r="J426" i="2"/>
  <c r="J427" i="2"/>
  <c r="J428" i="2"/>
  <c r="J429" i="2"/>
  <c r="J431" i="2"/>
  <c r="J433" i="2"/>
  <c r="J434" i="2"/>
  <c r="J435" i="2"/>
  <c r="J436" i="2"/>
  <c r="J437" i="2"/>
  <c r="J438" i="2"/>
  <c r="J439" i="2"/>
  <c r="J441" i="2"/>
  <c r="J443" i="2"/>
  <c r="J445" i="2"/>
  <c r="J447" i="2"/>
  <c r="J448" i="2"/>
  <c r="J450" i="2"/>
  <c r="J452" i="2"/>
  <c r="J453" i="2"/>
  <c r="J454" i="2"/>
  <c r="J456" i="2"/>
  <c r="J458" i="2"/>
  <c r="J459" i="2"/>
  <c r="J460" i="2"/>
  <c r="J462" i="2"/>
  <c r="J463" i="2"/>
  <c r="J464" i="2"/>
  <c r="J465" i="2"/>
  <c r="J467" i="2"/>
  <c r="J469" i="2"/>
  <c r="J471" i="2"/>
  <c r="J472" i="2"/>
  <c r="J473" i="2"/>
  <c r="J474" i="2"/>
  <c r="J475" i="2"/>
  <c r="J476" i="2"/>
  <c r="J478" i="2"/>
  <c r="J480" i="2"/>
  <c r="J481" i="2"/>
  <c r="J482" i="2"/>
  <c r="J483" i="2"/>
  <c r="J484" i="2"/>
  <c r="J485" i="2"/>
  <c r="J486" i="2"/>
  <c r="J488" i="2"/>
  <c r="J490" i="2"/>
  <c r="J491" i="2"/>
  <c r="J492" i="2"/>
  <c r="J493" i="2"/>
  <c r="J495" i="2"/>
  <c r="J497" i="2"/>
  <c r="J498" i="2"/>
  <c r="J500" i="2"/>
  <c r="J502" i="2"/>
  <c r="J503" i="2"/>
  <c r="J505" i="2"/>
  <c r="J506" i="2"/>
  <c r="J507" i="2"/>
  <c r="J508" i="2"/>
  <c r="J509" i="2"/>
  <c r="J510" i="2"/>
  <c r="J511" i="2"/>
  <c r="J513" i="2"/>
  <c r="J514" i="2"/>
  <c r="J515" i="2"/>
  <c r="J516" i="2"/>
  <c r="J518" i="2"/>
  <c r="J520" i="2"/>
  <c r="J521" i="2"/>
  <c r="J522" i="2"/>
  <c r="J523" i="2"/>
  <c r="H10" i="2"/>
  <c r="H11" i="2"/>
  <c r="H13" i="2"/>
  <c r="H14" i="2"/>
  <c r="H16" i="2"/>
  <c r="H18" i="2"/>
  <c r="H20" i="2"/>
  <c r="H21" i="2"/>
  <c r="H22" i="2"/>
  <c r="H23" i="2"/>
  <c r="H24" i="2"/>
  <c r="H25" i="2"/>
  <c r="H26" i="2"/>
  <c r="H28" i="2"/>
  <c r="H30" i="2"/>
  <c r="H31" i="2"/>
  <c r="H32" i="2"/>
  <c r="H34" i="2"/>
  <c r="H36" i="2"/>
  <c r="H37" i="2"/>
  <c r="H38" i="2"/>
  <c r="H40" i="2"/>
  <c r="H42" i="2"/>
  <c r="H44" i="2"/>
  <c r="H45" i="2"/>
  <c r="H46" i="2"/>
  <c r="H47" i="2"/>
  <c r="H48" i="2"/>
  <c r="H50" i="2"/>
  <c r="H51" i="2"/>
  <c r="H53" i="2"/>
  <c r="H54" i="2"/>
  <c r="H55" i="2"/>
  <c r="H56" i="2"/>
  <c r="H57" i="2"/>
  <c r="H59" i="2"/>
  <c r="H61" i="2"/>
  <c r="H62" i="2"/>
  <c r="H63" i="2"/>
  <c r="H65" i="2"/>
  <c r="H66" i="2"/>
  <c r="H67" i="2"/>
  <c r="H68" i="2"/>
  <c r="H70" i="2"/>
  <c r="H72" i="2"/>
  <c r="H74" i="2"/>
  <c r="H75" i="2"/>
  <c r="H77" i="2"/>
  <c r="H78" i="2"/>
  <c r="H79" i="2"/>
  <c r="H81" i="2"/>
  <c r="H82" i="2"/>
  <c r="H83" i="2"/>
  <c r="H84" i="2"/>
  <c r="H86" i="2"/>
  <c r="H88" i="2"/>
  <c r="H89" i="2"/>
  <c r="H90" i="2"/>
  <c r="H92" i="2"/>
  <c r="H94" i="2"/>
  <c r="H95" i="2"/>
  <c r="H96" i="2"/>
  <c r="H97" i="2"/>
  <c r="H99" i="2"/>
  <c r="H101" i="2"/>
  <c r="H103" i="2"/>
  <c r="H104" i="2"/>
  <c r="H105" i="2"/>
  <c r="H106" i="2"/>
  <c r="H107" i="2"/>
  <c r="H109" i="2"/>
  <c r="H110" i="2"/>
  <c r="H112" i="2"/>
  <c r="H113" i="2"/>
  <c r="H115" i="2"/>
  <c r="H116" i="2"/>
  <c r="H117" i="2"/>
  <c r="H119" i="2"/>
  <c r="H120" i="2"/>
  <c r="H121" i="2"/>
  <c r="H122" i="2"/>
  <c r="H123" i="2"/>
  <c r="H124" i="2"/>
  <c r="H126" i="2"/>
  <c r="H127" i="2"/>
  <c r="H129" i="2"/>
  <c r="H130" i="2"/>
  <c r="H131" i="2"/>
  <c r="H132" i="2"/>
  <c r="H133" i="2"/>
  <c r="H134" i="2"/>
  <c r="H136" i="2"/>
  <c r="H138" i="2"/>
  <c r="H140" i="2"/>
  <c r="H142" i="2"/>
  <c r="H143" i="2"/>
  <c r="H144" i="2"/>
  <c r="H146" i="2"/>
  <c r="H147" i="2"/>
  <c r="H148" i="2"/>
  <c r="H149" i="2"/>
  <c r="H151" i="2"/>
  <c r="H152" i="2"/>
  <c r="H153" i="2"/>
  <c r="H154" i="2"/>
  <c r="H155" i="2"/>
  <c r="H156" i="2"/>
  <c r="H158" i="2"/>
  <c r="H160" i="2"/>
  <c r="H161" i="2"/>
  <c r="H163" i="2"/>
  <c r="H165" i="2"/>
  <c r="H167" i="2"/>
  <c r="H168" i="2"/>
  <c r="H169" i="2"/>
  <c r="H171" i="2"/>
  <c r="H173" i="2"/>
  <c r="H175" i="2"/>
  <c r="H177" i="2"/>
  <c r="H178" i="2"/>
  <c r="H179" i="2"/>
  <c r="H181" i="2"/>
  <c r="H182" i="2"/>
  <c r="H184" i="2"/>
  <c r="H185" i="2"/>
  <c r="H186" i="2"/>
  <c r="H187" i="2"/>
  <c r="H189" i="2"/>
  <c r="H190" i="2"/>
  <c r="H191" i="2"/>
  <c r="H193" i="2"/>
  <c r="H194" i="2"/>
  <c r="H196" i="2"/>
  <c r="H197" i="2"/>
  <c r="H198" i="2"/>
  <c r="H200" i="2"/>
  <c r="H201" i="2"/>
  <c r="H202" i="2"/>
  <c r="H203" i="2"/>
  <c r="H204" i="2"/>
  <c r="H205" i="2"/>
  <c r="H206" i="2"/>
  <c r="H208" i="2"/>
  <c r="H210" i="2"/>
  <c r="H211" i="2"/>
  <c r="H212" i="2"/>
  <c r="H213" i="2"/>
  <c r="H214" i="2"/>
  <c r="H215" i="2"/>
  <c r="H217" i="2"/>
  <c r="H218" i="2"/>
  <c r="H220" i="2"/>
  <c r="H221" i="2"/>
  <c r="H222" i="2"/>
  <c r="H223" i="2"/>
  <c r="H224" i="2"/>
  <c r="H225" i="2"/>
  <c r="H226" i="2"/>
  <c r="H228" i="2"/>
  <c r="H229" i="2"/>
  <c r="H230" i="2"/>
  <c r="H231" i="2"/>
  <c r="H232" i="2"/>
  <c r="H234" i="2"/>
  <c r="H235" i="2"/>
  <c r="H236" i="2"/>
  <c r="H237" i="2"/>
  <c r="H238" i="2"/>
  <c r="H240" i="2"/>
  <c r="H242" i="2"/>
  <c r="H243" i="2"/>
  <c r="H244" i="2"/>
  <c r="H246" i="2"/>
  <c r="H247" i="2"/>
  <c r="H248" i="2"/>
  <c r="H250" i="2"/>
  <c r="H251" i="2"/>
  <c r="H252" i="2"/>
  <c r="H253" i="2"/>
  <c r="H254" i="2"/>
  <c r="H255" i="2"/>
  <c r="H257" i="2"/>
  <c r="H258" i="2"/>
  <c r="H259" i="2"/>
  <c r="H260" i="2"/>
  <c r="H261" i="2"/>
  <c r="H263" i="2"/>
  <c r="H264" i="2"/>
  <c r="H265" i="2"/>
  <c r="H267" i="2"/>
  <c r="H268" i="2"/>
  <c r="H270" i="2"/>
  <c r="H271" i="2"/>
  <c r="H272" i="2"/>
  <c r="H273" i="2"/>
  <c r="H275" i="2"/>
  <c r="H276" i="2"/>
  <c r="H277" i="2"/>
  <c r="H279" i="2"/>
  <c r="H280" i="2"/>
  <c r="H281" i="2"/>
  <c r="H282" i="2"/>
  <c r="H284" i="2"/>
  <c r="H286" i="2"/>
  <c r="H287" i="2"/>
  <c r="H288" i="2"/>
  <c r="H289" i="2"/>
  <c r="H291" i="2"/>
  <c r="H293" i="2"/>
  <c r="H294" i="2"/>
  <c r="H295" i="2"/>
  <c r="H297" i="2"/>
  <c r="H298" i="2"/>
  <c r="H300" i="2"/>
  <c r="H301" i="2"/>
  <c r="H302" i="2"/>
  <c r="H304" i="2"/>
  <c r="H305" i="2"/>
  <c r="H306" i="2"/>
  <c r="H307" i="2"/>
  <c r="H308" i="2"/>
  <c r="H309" i="2"/>
  <c r="H310" i="2"/>
  <c r="H312" i="2"/>
  <c r="H313" i="2"/>
  <c r="H314" i="2"/>
  <c r="H316" i="2"/>
  <c r="H317" i="2"/>
  <c r="H319" i="2"/>
  <c r="H320" i="2"/>
  <c r="H321" i="2"/>
  <c r="H323" i="2"/>
  <c r="H324" i="2"/>
  <c r="H325" i="2"/>
  <c r="H326" i="2"/>
  <c r="H328" i="2"/>
  <c r="H329" i="2"/>
  <c r="H330" i="2"/>
  <c r="H332" i="2"/>
  <c r="H333" i="2"/>
  <c r="H334" i="2"/>
  <c r="H335" i="2"/>
  <c r="H336" i="2"/>
  <c r="H337" i="2"/>
  <c r="H338" i="2"/>
  <c r="H340" i="2"/>
  <c r="H341" i="2"/>
  <c r="H342" i="2"/>
  <c r="H344" i="2"/>
  <c r="H345" i="2"/>
  <c r="H347" i="2"/>
  <c r="H348" i="2"/>
  <c r="H349" i="2"/>
  <c r="H350" i="2"/>
  <c r="H352" i="2"/>
  <c r="H354" i="2"/>
  <c r="H355" i="2"/>
  <c r="H356" i="2"/>
  <c r="H357" i="2"/>
  <c r="H358" i="2"/>
  <c r="H360" i="2"/>
  <c r="H361" i="2"/>
  <c r="H362" i="2"/>
  <c r="H363" i="2"/>
  <c r="H365" i="2"/>
  <c r="H366" i="2"/>
  <c r="H367" i="2"/>
  <c r="H369" i="2"/>
  <c r="H370" i="2"/>
  <c r="H371" i="2"/>
  <c r="H373" i="2"/>
  <c r="H374" i="2"/>
  <c r="H375" i="2"/>
  <c r="H376" i="2"/>
  <c r="H377" i="2"/>
  <c r="H378" i="2"/>
  <c r="H379" i="2"/>
  <c r="H380" i="2"/>
  <c r="H381" i="2"/>
  <c r="H382" i="2"/>
  <c r="H383" i="2"/>
  <c r="H385" i="2"/>
  <c r="H386" i="2"/>
  <c r="H387" i="2"/>
  <c r="H389" i="2"/>
  <c r="H390" i="2"/>
  <c r="H391" i="2"/>
  <c r="H392" i="2"/>
  <c r="H394" i="2"/>
  <c r="H396" i="2"/>
  <c r="H397" i="2"/>
  <c r="H398" i="2"/>
  <c r="H400" i="2"/>
  <c r="H402" i="2"/>
  <c r="H403" i="2"/>
  <c r="H404" i="2"/>
  <c r="H406" i="2"/>
  <c r="H407" i="2"/>
  <c r="H408" i="2"/>
  <c r="H409" i="2"/>
  <c r="H411" i="2"/>
  <c r="H413" i="2"/>
  <c r="H415" i="2"/>
  <c r="H416" i="2"/>
  <c r="H417" i="2"/>
  <c r="H419" i="2"/>
  <c r="H420" i="2"/>
  <c r="H421" i="2"/>
  <c r="H422" i="2"/>
  <c r="H423" i="2"/>
  <c r="H425" i="2"/>
  <c r="H426" i="2"/>
  <c r="H427" i="2"/>
  <c r="H428" i="2"/>
  <c r="H429" i="2"/>
  <c r="H431" i="2"/>
  <c r="H433" i="2"/>
  <c r="H434" i="2"/>
  <c r="H435" i="2"/>
  <c r="H436" i="2"/>
  <c r="H437" i="2"/>
  <c r="H438" i="2"/>
  <c r="H439" i="2"/>
  <c r="H441" i="2"/>
  <c r="H443" i="2"/>
  <c r="H445" i="2"/>
  <c r="H447" i="2"/>
  <c r="H448" i="2"/>
  <c r="H450" i="2"/>
  <c r="H452" i="2"/>
  <c r="H453" i="2"/>
  <c r="H454" i="2"/>
  <c r="H456" i="2"/>
  <c r="H458" i="2"/>
  <c r="H459" i="2"/>
  <c r="H460" i="2"/>
  <c r="H462" i="2"/>
  <c r="H463" i="2"/>
  <c r="H464" i="2"/>
  <c r="H465" i="2"/>
  <c r="H467" i="2"/>
  <c r="H469" i="2"/>
  <c r="H471" i="2"/>
  <c r="H472" i="2"/>
  <c r="H473" i="2"/>
  <c r="H474" i="2"/>
  <c r="H475" i="2"/>
  <c r="H476" i="2"/>
  <c r="H478" i="2"/>
  <c r="H480" i="2"/>
  <c r="H481" i="2"/>
  <c r="H482" i="2"/>
  <c r="H483" i="2"/>
  <c r="H484" i="2"/>
  <c r="H485" i="2"/>
  <c r="H486" i="2"/>
  <c r="H488" i="2"/>
  <c r="H490" i="2"/>
  <c r="H491" i="2"/>
  <c r="H492" i="2"/>
  <c r="H493" i="2"/>
  <c r="H495" i="2"/>
  <c r="H497" i="2"/>
  <c r="H498" i="2"/>
  <c r="H500" i="2"/>
  <c r="H502" i="2"/>
  <c r="H503" i="2"/>
  <c r="H505" i="2"/>
  <c r="H506" i="2"/>
  <c r="H507" i="2"/>
  <c r="H508" i="2"/>
  <c r="H509" i="2"/>
  <c r="H510" i="2"/>
  <c r="H511" i="2"/>
  <c r="H513" i="2"/>
  <c r="H514" i="2"/>
  <c r="H515" i="2"/>
  <c r="H516" i="2"/>
  <c r="H518" i="2"/>
  <c r="H520" i="2"/>
  <c r="H521" i="2"/>
  <c r="H522" i="2"/>
  <c r="H523" i="2"/>
  <c r="H9" i="2"/>
  <c r="J9" i="2" l="1"/>
  <c r="M323" i="1" l="1"/>
  <c r="M300" i="1"/>
  <c r="M275" i="1"/>
  <c r="M163" i="1"/>
  <c r="M158" i="1" l="1"/>
  <c r="M126" i="1"/>
  <c r="M68" i="1"/>
  <c r="Z248" i="1" l="1"/>
  <c r="Z247" i="1"/>
  <c r="Z420" i="1"/>
  <c r="Z403" i="1"/>
  <c r="Z329" i="1"/>
  <c r="Z222" i="1" l="1"/>
  <c r="Z221" i="1"/>
  <c r="Z220" i="1"/>
  <c r="Z194" i="1"/>
  <c r="Z193" i="1"/>
  <c r="M193" i="1"/>
  <c r="M469" i="1"/>
  <c r="M284" i="1"/>
  <c r="M423" i="1"/>
  <c r="M422" i="1"/>
  <c r="Z421" i="1"/>
  <c r="Z419" i="1"/>
  <c r="M419" i="1"/>
  <c r="M397" i="1"/>
  <c r="M396" i="1"/>
  <c r="M175" i="1"/>
  <c r="M523" i="1" l="1"/>
  <c r="M522" i="1"/>
  <c r="M521" i="1"/>
  <c r="M520" i="1"/>
  <c r="Z492" i="1"/>
  <c r="Z491" i="1"/>
  <c r="Z490" i="1"/>
  <c r="Z435" i="1"/>
  <c r="Z434" i="1"/>
  <c r="Z433" i="1"/>
  <c r="Z374" i="1"/>
  <c r="Z373" i="1"/>
</calcChain>
</file>

<file path=xl/sharedStrings.xml><?xml version="1.0" encoding="utf-8"?>
<sst xmlns="http://schemas.openxmlformats.org/spreadsheetml/2006/main" count="3039" uniqueCount="432">
  <si>
    <t>ภ.ด.ส. 3</t>
  </si>
  <si>
    <t>แบบบัญชีรายการที่ดินและสิ่งปลูกสร้าง</t>
  </si>
  <si>
    <t>องค์การบริหารส่วนตำบลแม่พริก</t>
  </si>
  <si>
    <t>รายการที่ดิน</t>
  </si>
  <si>
    <t>รายการสิ่งปลูกสร้าง</t>
  </si>
  <si>
    <t>ที่</t>
  </si>
  <si>
    <t>คำนำหน้า</t>
  </si>
  <si>
    <t>ชื่อ</t>
  </si>
  <si>
    <t>สกุล</t>
  </si>
  <si>
    <t>ตำแหน่งที่ดิน</t>
  </si>
  <si>
    <t>สถานที่</t>
  </si>
  <si>
    <t>จำนวนเนื้อที่ดิน</t>
  </si>
  <si>
    <t>รวม(ตร.ว.)</t>
  </si>
  <si>
    <t>ลักษณะการทำประโยชน์(ตร.ว.)</t>
  </si>
  <si>
    <t>ประเภทสิ่ง</t>
  </si>
  <si>
    <t>ลักษณะ</t>
  </si>
  <si>
    <t>ลักษณะการทำประโยชน์(ตร.ม.)</t>
  </si>
  <si>
    <t>หมายเหตุ</t>
  </si>
  <si>
    <t>ประเภท</t>
  </si>
  <si>
    <t>ประกอบ</t>
  </si>
  <si>
    <t>อื่นๆ</t>
  </si>
  <si>
    <t>ว่างเปล่า/</t>
  </si>
  <si>
    <t>ใช้ประโยชน์</t>
  </si>
  <si>
    <t>ปลูกสร้าง</t>
  </si>
  <si>
    <t>สิ่งปลูกสร้าง</t>
  </si>
  <si>
    <t>ที่ดิน</t>
  </si>
  <si>
    <t>หน้า</t>
  </si>
  <si>
    <t>ที่ตั้ง</t>
  </si>
  <si>
    <t>ไร่</t>
  </si>
  <si>
    <t>งาน</t>
  </si>
  <si>
    <t>วา</t>
  </si>
  <si>
    <t>เกษตร</t>
  </si>
  <si>
    <t>ไม่ทำ</t>
  </si>
  <si>
    <t>หลาย</t>
  </si>
  <si>
    <t>(ตามบัญชี</t>
  </si>
  <si>
    <t>(ตึก/ไม้/</t>
  </si>
  <si>
    <t>สำรวจ</t>
  </si>
  <si>
    <t>(หมู่ที่)</t>
  </si>
  <si>
    <t>กรรม</t>
  </si>
  <si>
    <t>ประโยชน์</t>
  </si>
  <si>
    <t>กรมธนารักษ์)</t>
  </si>
  <si>
    <t>ครึ่งตึกครึ่งไม้)</t>
  </si>
  <si>
    <t>ก</t>
  </si>
  <si>
    <t>ย</t>
  </si>
  <si>
    <t>รวม(ตร.ม)</t>
  </si>
  <si>
    <t>นาย</t>
  </si>
  <si>
    <t>โฉนด</t>
  </si>
  <si>
    <t>นา</t>
  </si>
  <si>
    <t>บ้านเดี่ยว</t>
  </si>
  <si>
    <t>ครึ่งตึกครึ่งไม้</t>
  </si>
  <si>
    <t>ไม้ชั้นเดียว</t>
  </si>
  <si>
    <t>ยุ้งฉาง</t>
  </si>
  <si>
    <t>สวนกล้วย</t>
  </si>
  <si>
    <t>จามจุรี</t>
  </si>
  <si>
    <t>สวนสัก</t>
  </si>
  <si>
    <t>นส3</t>
  </si>
  <si>
    <t>สปก.</t>
  </si>
  <si>
    <t>สวนหญ้า</t>
  </si>
  <si>
    <t>นางสาว</t>
  </si>
  <si>
    <t>นาง</t>
  </si>
  <si>
    <t>สปก</t>
  </si>
  <si>
    <t>ร้านค้า</t>
  </si>
  <si>
    <t>เกี๋ยง</t>
  </si>
  <si>
    <t>12 ม.4</t>
  </si>
  <si>
    <t>14 ม.4</t>
  </si>
  <si>
    <t>แก้วมา</t>
  </si>
  <si>
    <t>28 ม.4</t>
  </si>
  <si>
    <t>เรือนรับรอง</t>
  </si>
  <si>
    <t>สัก</t>
  </si>
  <si>
    <t>คำ</t>
  </si>
  <si>
    <t>68 ม.4</t>
  </si>
  <si>
    <t>สทก</t>
  </si>
  <si>
    <t>เงิน</t>
  </si>
  <si>
    <t>6 ม.4</t>
  </si>
  <si>
    <t>51 ม.4</t>
  </si>
  <si>
    <t>สวนมะม่วง</t>
  </si>
  <si>
    <t>17 ม.4</t>
  </si>
  <si>
    <t>15 ม.4</t>
  </si>
  <si>
    <t>16 ม.4</t>
  </si>
  <si>
    <t>55 ม.4</t>
  </si>
  <si>
    <t>36 ม.4</t>
  </si>
  <si>
    <t>ที่เก็บของ</t>
  </si>
  <si>
    <t>90 ม.4</t>
  </si>
  <si>
    <t>ชั้นล่าง</t>
  </si>
  <si>
    <t>ไม้ชั้นเดี่ยว</t>
  </si>
  <si>
    <t>30 ม.4</t>
  </si>
  <si>
    <t>7 ม.4</t>
  </si>
  <si>
    <t>29 ม.4</t>
  </si>
  <si>
    <t>89 ม.4</t>
  </si>
  <si>
    <t>นส.3</t>
  </si>
  <si>
    <t>74 ม.4</t>
  </si>
  <si>
    <t>52 ม.4</t>
  </si>
  <si>
    <t>ด้วง</t>
  </si>
  <si>
    <t>สวนผสม</t>
  </si>
  <si>
    <t>42 ม.4</t>
  </si>
  <si>
    <t>71 ม.4</t>
  </si>
  <si>
    <t>79 ม.4</t>
  </si>
  <si>
    <t>ทองจันทร์</t>
  </si>
  <si>
    <t>สวน</t>
  </si>
  <si>
    <t>31 ม.4</t>
  </si>
  <si>
    <t>58 ม.4</t>
  </si>
  <si>
    <t>50 ม.4</t>
  </si>
  <si>
    <t>ตึกชั้นเดียว</t>
  </si>
  <si>
    <t>9 ม.4</t>
  </si>
  <si>
    <t>ผักสวนครัว</t>
  </si>
  <si>
    <t>100บ้านเดี่ยว</t>
  </si>
  <si>
    <t>บ้าน</t>
  </si>
  <si>
    <t>62 ม.4</t>
  </si>
  <si>
    <t>63 ม.4</t>
  </si>
  <si>
    <t>บุญ</t>
  </si>
  <si>
    <t>39 ม.4</t>
  </si>
  <si>
    <t>35 ม.4</t>
  </si>
  <si>
    <t>บุญมา</t>
  </si>
  <si>
    <t>11 ม.4</t>
  </si>
  <si>
    <t>ไม้</t>
  </si>
  <si>
    <t>59 ม.4</t>
  </si>
  <si>
    <t>95 ม.4</t>
  </si>
  <si>
    <t>66 ม.4</t>
  </si>
  <si>
    <t>ไม่มีเอกสารสิทธิ์</t>
  </si>
  <si>
    <t>8 ม.4</t>
  </si>
  <si>
    <t>ประเสริฐ</t>
  </si>
  <si>
    <t>20 ม.4</t>
  </si>
  <si>
    <t>32 ม.4</t>
  </si>
  <si>
    <t>34 ม.4</t>
  </si>
  <si>
    <t>57 ม.4</t>
  </si>
  <si>
    <t>ผัน</t>
  </si>
  <si>
    <t>60 ม.4</t>
  </si>
  <si>
    <t>53 ม.4</t>
  </si>
  <si>
    <t>พร</t>
  </si>
  <si>
    <t>23 ม.4</t>
  </si>
  <si>
    <t>19 ม.4</t>
  </si>
  <si>
    <t>82 ม.4</t>
  </si>
  <si>
    <t>54 ม.4</t>
  </si>
  <si>
    <t>48 ม.4</t>
  </si>
  <si>
    <t>47 ม.4</t>
  </si>
  <si>
    <t>56 ม.4</t>
  </si>
  <si>
    <t>21 ม.4</t>
  </si>
  <si>
    <t>22 ม.4</t>
  </si>
  <si>
    <t>75 ม.4</t>
  </si>
  <si>
    <t>ลุน</t>
  </si>
  <si>
    <t>นาข้าว</t>
  </si>
  <si>
    <t>ชั้นบน</t>
  </si>
  <si>
    <t>สมพร</t>
  </si>
  <si>
    <t>83 ม.4</t>
  </si>
  <si>
    <t>5 ม.4</t>
  </si>
  <si>
    <t>3 ม.4</t>
  </si>
  <si>
    <t>46 ม.4</t>
  </si>
  <si>
    <t>อำพร</t>
  </si>
  <si>
    <t>37 ม.4</t>
  </si>
  <si>
    <t>65 ม.4</t>
  </si>
  <si>
    <t>เลขที่</t>
  </si>
  <si>
    <t>ขนาดพี้นที่</t>
  </si>
  <si>
    <t>อายุโรง</t>
  </si>
  <si>
    <t>อยู่</t>
  </si>
  <si>
    <t>รวมของสิ่ง</t>
  </si>
  <si>
    <t>เรือนหรือสิ่ง</t>
  </si>
  <si>
    <t>เลข</t>
  </si>
  <si>
    <t>อาศัย</t>
  </si>
  <si>
    <t>(ปี)</t>
  </si>
  <si>
    <t>กิตติภณ</t>
  </si>
  <si>
    <t>เสนสุวรรณ</t>
  </si>
  <si>
    <t>84 ม.1</t>
  </si>
  <si>
    <t>เตปินตา</t>
  </si>
  <si>
    <t>แก้ว</t>
  </si>
  <si>
    <t>อินจุ้มสาย</t>
  </si>
  <si>
    <t>อุดบัววงศ์</t>
  </si>
  <si>
    <t>นา(นางแก้วมาและ</t>
  </si>
  <si>
    <t>โกเมศ</t>
  </si>
  <si>
    <t>เขมมนัส</t>
  </si>
  <si>
    <t>บ้านเดี่ยว2ชั้น</t>
  </si>
  <si>
    <t>หล้าบุ้งสาย</t>
  </si>
  <si>
    <t>นา(นางนรมน ซื้อแล้วยังไม่ได้โอน)</t>
  </si>
  <si>
    <t>คำหมื่น</t>
  </si>
  <si>
    <t>มณีอุด</t>
  </si>
  <si>
    <t>ปาละเขียว</t>
  </si>
  <si>
    <t>จันทร์ดี</t>
  </si>
  <si>
    <t>ไชยมูลวงศ์</t>
  </si>
  <si>
    <t>นายชัยวุธ อุดบัววงศ์</t>
  </si>
  <si>
    <t>จันทร์ทา</t>
  </si>
  <si>
    <t>เตชะวงศ์</t>
  </si>
  <si>
    <t>จันทร์เป็ง</t>
  </si>
  <si>
    <t>อุตมา</t>
  </si>
  <si>
    <t>61 ม.4</t>
  </si>
  <si>
    <t>ชั้นบล่าง</t>
  </si>
  <si>
    <t>จันทร์เพ็ญ</t>
  </si>
  <si>
    <t>เกษรพรม</t>
  </si>
  <si>
    <t>จันทร์สม</t>
  </si>
  <si>
    <t>4 ผป.</t>
  </si>
  <si>
    <t>4 ม.4</t>
  </si>
  <si>
    <t>ตึก</t>
  </si>
  <si>
    <t>หล้าแดงสาย</t>
  </si>
  <si>
    <t>จันเพ็ญ</t>
  </si>
  <si>
    <t>จารุกิตติ์</t>
  </si>
  <si>
    <t>ทิพย์มา</t>
  </si>
  <si>
    <t>จิราพร</t>
  </si>
  <si>
    <t>คำภิระยศ</t>
  </si>
  <si>
    <t>78 ม.4</t>
  </si>
  <si>
    <t>จุติญา</t>
  </si>
  <si>
    <t>ศรีเจริญกูล</t>
  </si>
  <si>
    <t>67 ม.4</t>
  </si>
  <si>
    <t>บ้านเดี่ยว2ช้น</t>
  </si>
  <si>
    <t>เจตพล</t>
  </si>
  <si>
    <t>นา(มรดกเฉพาะส่วน)</t>
  </si>
  <si>
    <t>เฉลิมพงษ์</t>
  </si>
  <si>
    <t>ปัญญามณี</t>
  </si>
  <si>
    <t>ชัยวุธ</t>
  </si>
  <si>
    <t>ชาตรี</t>
  </si>
  <si>
    <t>สระ</t>
  </si>
  <si>
    <t>ชื่น</t>
  </si>
  <si>
    <t>ปัญญาดิบ</t>
  </si>
  <si>
    <t>สวนมะขาม</t>
  </si>
  <si>
    <t>ญาณี</t>
  </si>
  <si>
    <t>ตาคำเที่ยง</t>
  </si>
  <si>
    <t>ณัฐพนธ์</t>
  </si>
  <si>
    <t>มณีอุต</t>
  </si>
  <si>
    <t>ดวง</t>
  </si>
  <si>
    <t>ตาสายเครือ</t>
  </si>
  <si>
    <t>24/1 ม.4</t>
  </si>
  <si>
    <t>ดวงดี</t>
  </si>
  <si>
    <t>ดวงเดือน</t>
  </si>
  <si>
    <t>แดง</t>
  </si>
  <si>
    <t>ก้อนต๊ะเสน</t>
  </si>
  <si>
    <t>ตาบุตรวงศ์</t>
  </si>
  <si>
    <t>ตา</t>
  </si>
  <si>
    <t>คุณชัยมัง</t>
  </si>
  <si>
    <t>ตุ่น</t>
  </si>
  <si>
    <t>ทิพย์พิมพ์วงศ์</t>
  </si>
  <si>
    <t>นา(เสียชีวิต)</t>
  </si>
  <si>
    <t>คำแก้ว</t>
  </si>
  <si>
    <t>33/1 ม.1</t>
  </si>
  <si>
    <t>ทองใจ</t>
  </si>
  <si>
    <t>ทาเขียววงศ์</t>
  </si>
  <si>
    <t>ธนกิจ</t>
  </si>
  <si>
    <t>มันสำปะหลัง</t>
  </si>
  <si>
    <t>ธนันท์</t>
  </si>
  <si>
    <t>ตาบุตรวงค์</t>
  </si>
  <si>
    <t>สวนผลไม้</t>
  </si>
  <si>
    <t>นรมน</t>
  </si>
  <si>
    <t>59/1 ม.4</t>
  </si>
  <si>
    <t>นรินทร์</t>
  </si>
  <si>
    <t>โพธาดิบ</t>
  </si>
  <si>
    <t>นิคม</t>
  </si>
  <si>
    <t>การิบุตร</t>
  </si>
  <si>
    <t>เนียม</t>
  </si>
  <si>
    <t>บุญมาแลบ</t>
  </si>
  <si>
    <t>บัว</t>
  </si>
  <si>
    <t>วงศ์มูล</t>
  </si>
  <si>
    <t>บุญเนียม</t>
  </si>
  <si>
    <t>วงศ์ปิง</t>
  </si>
  <si>
    <t>อุตบัววงศ์</t>
  </si>
  <si>
    <t>ประนอม</t>
  </si>
  <si>
    <t>อิ่นคำมา</t>
  </si>
  <si>
    <t>27 ม.4</t>
  </si>
  <si>
    <t>ปรานอม</t>
  </si>
  <si>
    <t>49 ม.4</t>
  </si>
  <si>
    <t>เพลิน ทิพย์มา</t>
  </si>
  <si>
    <t>ปัน</t>
  </si>
  <si>
    <t>ปาระเขียว</t>
  </si>
  <si>
    <t>ป๋าน</t>
  </si>
  <si>
    <t>เปี้ย</t>
  </si>
  <si>
    <t>สุพรรณ สุริยะมณี</t>
  </si>
  <si>
    <t>ผ่องศรี</t>
  </si>
  <si>
    <t>เมืองเหมอะ</t>
  </si>
  <si>
    <t>ร้านซ่อมรถ</t>
  </si>
  <si>
    <t>ผ่าน</t>
  </si>
  <si>
    <t>ไฝ</t>
  </si>
  <si>
    <t>45 ม.4</t>
  </si>
  <si>
    <t>คันธะชุมภู</t>
  </si>
  <si>
    <t>ยูคา</t>
  </si>
  <si>
    <t>พรม</t>
  </si>
  <si>
    <t>นา(นายทองพูน อุตมา)</t>
  </si>
  <si>
    <t>พรมมา</t>
  </si>
  <si>
    <t>ทาคำวงศ์</t>
  </si>
  <si>
    <t>73 ม.4</t>
  </si>
  <si>
    <t>41 ม.4</t>
  </si>
  <si>
    <t>พิชัย</t>
  </si>
  <si>
    <t>พิมพ์พา</t>
  </si>
  <si>
    <t>ยะเชียงคำ</t>
  </si>
  <si>
    <t>เพ็ญศรี</t>
  </si>
  <si>
    <t>1 ม.4</t>
  </si>
  <si>
    <t>ด</t>
  </si>
  <si>
    <t>มรดกเฉพาะส่วน</t>
  </si>
  <si>
    <t>ฟอง</t>
  </si>
  <si>
    <t>ภานุวัฒน์</t>
  </si>
  <si>
    <t>คำภิละปาวงศ์</t>
  </si>
  <si>
    <t>มนัส</t>
  </si>
  <si>
    <t>มาลี</t>
  </si>
  <si>
    <t>มี</t>
  </si>
  <si>
    <t>ทิวงศ์ษา</t>
  </si>
  <si>
    <t>เมือง</t>
  </si>
  <si>
    <t>ปาละปิน</t>
  </si>
  <si>
    <t>ยวน</t>
  </si>
  <si>
    <t>มูลคำปลิว</t>
  </si>
  <si>
    <t>ยุพิน</t>
  </si>
  <si>
    <t>รัชนี</t>
  </si>
  <si>
    <t>รำพันธ์</t>
  </si>
  <si>
    <t>77 ม.4</t>
  </si>
  <si>
    <t>สัก จามจุรี</t>
  </si>
  <si>
    <t>รำใย</t>
  </si>
  <si>
    <t>รุ่งทิพย์</t>
  </si>
  <si>
    <t>รุ่งโรจน์</t>
  </si>
  <si>
    <t>เรือน</t>
  </si>
  <si>
    <t>40 ม.4</t>
  </si>
  <si>
    <t>ศรีไพร</t>
  </si>
  <si>
    <t>ศิริพร</t>
  </si>
  <si>
    <t>สัญญา</t>
  </si>
  <si>
    <t>ทิงาเครือ</t>
  </si>
  <si>
    <t>สุพิดตา</t>
  </si>
  <si>
    <t>3ผป</t>
  </si>
  <si>
    <t>สุวิทย์</t>
  </si>
  <si>
    <t>นา(นางจันทร์เพ็ญ เกษรพรม)</t>
  </si>
  <si>
    <t>ละมัย</t>
  </si>
  <si>
    <t>ทำนา</t>
  </si>
  <si>
    <t>ลัดดา</t>
  </si>
  <si>
    <t>จันทร์ดี(สวนหญ้า)</t>
  </si>
  <si>
    <t>73/1 ม.4</t>
  </si>
  <si>
    <t>43/1 ม.4</t>
  </si>
  <si>
    <t>จันทร์ดี(นาข้าว)</t>
  </si>
  <si>
    <t>จันทร์ดี(สวนข้าวโพด)</t>
  </si>
  <si>
    <t>ประเสริฐ(นาข้าว)</t>
  </si>
  <si>
    <t>เล็ก</t>
  </si>
  <si>
    <t>สุละวงศ์</t>
  </si>
  <si>
    <t>วัน</t>
  </si>
  <si>
    <t>อ้ายอ้น</t>
  </si>
  <si>
    <t>กัญจนา</t>
  </si>
  <si>
    <t>2ชั้น</t>
  </si>
  <si>
    <t>วาธินี</t>
  </si>
  <si>
    <t>วินัย</t>
  </si>
  <si>
    <t>วิภาดา</t>
  </si>
  <si>
    <t>69 ม.4</t>
  </si>
  <si>
    <t>วิมลรัตน์</t>
  </si>
  <si>
    <t>วงศ์เครือ</t>
  </si>
  <si>
    <t>5/1 ม.4</t>
  </si>
  <si>
    <t>แบ่งคนละครึ่งกับวิชัย</t>
  </si>
  <si>
    <t>วิไลลักษณ์</t>
  </si>
  <si>
    <t>วิพัฒน์</t>
  </si>
  <si>
    <t>สุละวงค์</t>
  </si>
  <si>
    <t>วรรลพ</t>
  </si>
  <si>
    <t>ฮ่อธิวงศ์</t>
  </si>
  <si>
    <t>72 ม.4</t>
  </si>
  <si>
    <t>ศรีออน</t>
  </si>
  <si>
    <t>แก้วมณี</t>
  </si>
  <si>
    <t>38 ม.4</t>
  </si>
  <si>
    <t>ศรีอุน</t>
  </si>
  <si>
    <t>ศิลา</t>
  </si>
  <si>
    <t>นันตา</t>
  </si>
  <si>
    <t>44 ม.4</t>
  </si>
  <si>
    <t>2 ม.4</t>
  </si>
  <si>
    <t>สมยศ</t>
  </si>
  <si>
    <t>สิทธิพงษ์</t>
  </si>
  <si>
    <t>10 ม.4</t>
  </si>
  <si>
    <t>สุข</t>
  </si>
  <si>
    <t>สวนจามจุรี</t>
  </si>
  <si>
    <t>สุพรรณ</t>
  </si>
  <si>
    <t>สุพล</t>
  </si>
  <si>
    <t>สวนมะพร้าว,มะม่วง</t>
  </si>
  <si>
    <t>สุภาพ</t>
  </si>
  <si>
    <t>มะม่วง มะขาม</t>
  </si>
  <si>
    <t>สังวาลย์</t>
  </si>
  <si>
    <t>เลี้ยงวัว</t>
  </si>
  <si>
    <t>สุรีย์</t>
  </si>
  <si>
    <t>เสาร์</t>
  </si>
  <si>
    <t>เสาร์คำ</t>
  </si>
  <si>
    <t>อรุณ</t>
  </si>
  <si>
    <t>นานา</t>
  </si>
  <si>
    <t>อ้อยใจ</t>
  </si>
  <si>
    <t>เสนจุ้ม</t>
  </si>
  <si>
    <t>อินจันทร์</t>
  </si>
  <si>
    <t>นา(นางนรมน)</t>
  </si>
  <si>
    <t>นวน</t>
  </si>
  <si>
    <t>วิชัย</t>
  </si>
  <si>
    <t>19277</t>
  </si>
  <si>
    <t>วราภรณ์</t>
  </si>
  <si>
    <t>5618</t>
  </si>
  <si>
    <t>64 ม.4</t>
  </si>
  <si>
    <t>5409</t>
  </si>
  <si>
    <t>5507</t>
  </si>
  <si>
    <t>เพิ่มพูน</t>
  </si>
  <si>
    <t>ช่างทองคำ</t>
  </si>
  <si>
    <t>18496</t>
  </si>
  <si>
    <t>นา(นรมน คำแก้ว)</t>
  </si>
  <si>
    <t>17261</t>
  </si>
  <si>
    <t>ป้อ</t>
  </si>
  <si>
    <t>14964</t>
  </si>
  <si>
    <t>บ้าน2ชั้น</t>
  </si>
  <si>
    <t>อินคำ</t>
  </si>
  <si>
    <t>5981</t>
  </si>
  <si>
    <t>5180</t>
  </si>
  <si>
    <t>5182</t>
  </si>
  <si>
    <t>5185</t>
  </si>
  <si>
    <t>เรือน(เฮือน)</t>
  </si>
  <si>
    <t>ที่บ้าน</t>
  </si>
  <si>
    <t>ธวัชชัย</t>
  </si>
  <si>
    <t>66/1 ม.4</t>
  </si>
  <si>
    <t>ธัญลักษณ์</t>
  </si>
  <si>
    <t>นา(คนละครึ่งนายปรานอม อินจุ้มสาย)</t>
  </si>
  <si>
    <t>จันทร์สม  เสนสุวรรณ กับ ศรีออน  แก้วมณี</t>
  </si>
  <si>
    <t>87 ม.4</t>
  </si>
  <si>
    <t>ปี๋แก้ว</t>
  </si>
  <si>
    <t>สาคร</t>
  </si>
  <si>
    <t>นางนิศารัตน์ มณีอุต</t>
  </si>
  <si>
    <t>นา,สวน</t>
  </si>
  <si>
    <t>กรวรรณ</t>
  </si>
  <si>
    <t>พิศพรรณ</t>
  </si>
  <si>
    <t>ธวัช</t>
  </si>
  <si>
    <t>สวนหอม,สวนสัก</t>
  </si>
  <si>
    <t>ราคาประเมินทุนทรัพย์ของที่ดิน</t>
  </si>
  <si>
    <t>ราคาประเมินทุนทรัพย์ของสิ่งปลูกสร้าง</t>
  </si>
  <si>
    <t>รวมราคาประเมินของที่ดินและ
สิ่งปลูกสร้าง</t>
  </si>
  <si>
    <t>ราคาประเมินของที่ดินและสิ่งปลูกสร้างตามสัดส่วนการใช้ประโยชน์</t>
  </si>
  <si>
    <t>หักมูลค่าฐานภาษีที่ได้รับยกเว้น 
(ล้านบาท)</t>
  </si>
  <si>
    <t>คงเหลือราคาประเมิน
ทุนทรัพย์
ที่ต้องเสียภาษี 
(บาท)</t>
  </si>
  <si>
    <t>อัตราภาษี
(ร้อยละ)</t>
  </si>
  <si>
    <t>จำนวนภาษีที่ต้องชำระ(บาท)</t>
  </si>
  <si>
    <t>ประเภทที่ดิน</t>
  </si>
  <si>
    <t>เลขที่เอกสารสิทธิ์</t>
  </si>
  <si>
    <t>ลักษณะการทำประโยชน์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</si>
  <si>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</si>
  <si>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</si>
  <si>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</si>
  <si>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ประเภทของ
สิ่งปลูกสร้างตามบัญชีกรมธนารักษ์</t>
  </si>
  <si>
    <t>ลักษณะ
สิ่งปลูกสร้าง (ตึก/ไม้/ครึ่งตึกครึ่งไม้)</t>
  </si>
  <si>
    <t>ขนาดพื้นที่สิ่งปลูกสร้าง (ตร.ม.)</t>
  </si>
  <si>
    <t>คิดเป็นสัดส่วน
(ร้อยละ)</t>
  </si>
  <si>
    <t>ราคาประเมิน
สิ่งปลูกสร้างต่อ ตร.ว.</t>
  </si>
  <si>
    <t>รวมราคา
สิ่งปลูกสร้าง 
(บาท)</t>
  </si>
  <si>
    <t>ค่าเสื่อม</t>
  </si>
  <si>
    <t>ราคาประเมิน
สิ่งปลูกสร้างหลังหัก
ค่าเสื่อม (บาท)</t>
  </si>
  <si>
    <t>อายุ
สิ่งปลูกสร้าง 
(ปี)</t>
  </si>
  <si>
    <t xml:space="preserve">
ค่าเสื่อม 
(ร้อยละ)</t>
  </si>
  <si>
    <t>ตร.ว.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</si>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</sst>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59">
    <xf numFmtId="0" fontId="0" fillId="0" borderId="0" xfId="0"/>
    <xf numFmtId="0" fontId="1" fillId="2" borderId="0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7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shrinkToFit="1"/>
    </xf>
    <xf numFmtId="0" fontId="1" fillId="2" borderId="8" xfId="0" applyFont="1" applyFill="1" applyBorder="1" applyAlignment="1">
      <alignment shrinkToFit="1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/>
    </xf>
    <xf numFmtId="0" fontId="1" fillId="0" borderId="0" xfId="0" applyFont="1"/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8" xfId="0" applyFont="1" applyFill="1" applyBorder="1" applyAlignment="1"/>
    <xf numFmtId="0" fontId="1" fillId="2" borderId="4" xfId="0" applyFont="1" applyFill="1" applyBorder="1" applyAlignment="1"/>
    <xf numFmtId="0" fontId="1" fillId="0" borderId="8" xfId="0" applyFont="1" applyBorder="1"/>
    <xf numFmtId="49" fontId="1" fillId="2" borderId="8" xfId="0" applyNumberFormat="1" applyFont="1" applyFill="1" applyBorder="1" applyAlignment="1">
      <alignment shrinkToFit="1"/>
    </xf>
    <xf numFmtId="49" fontId="1" fillId="2" borderId="8" xfId="0" applyNumberFormat="1" applyFont="1" applyFill="1" applyBorder="1" applyAlignment="1">
      <alignment horizontal="right" shrinkToFit="1"/>
    </xf>
    <xf numFmtId="0" fontId="1" fillId="2" borderId="0" xfId="0" applyFont="1" applyFill="1" applyAlignment="1">
      <alignment shrinkToFit="1"/>
    </xf>
    <xf numFmtId="0" fontId="2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0" xfId="0" applyFont="1" applyFill="1" applyBorder="1"/>
    <xf numFmtId="0" fontId="1" fillId="3" borderId="7" xfId="0" applyFont="1" applyFill="1" applyBorder="1"/>
    <xf numFmtId="0" fontId="1" fillId="3" borderId="0" xfId="0" applyFont="1" applyFill="1"/>
    <xf numFmtId="0" fontId="1" fillId="2" borderId="8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0" fontId="1" fillId="2" borderId="8" xfId="0" applyNumberFormat="1" applyFont="1" applyFill="1" applyBorder="1" applyAlignment="1">
      <alignment horizontal="right" shrinkToFit="1"/>
    </xf>
    <xf numFmtId="0" fontId="1" fillId="2" borderId="8" xfId="0" applyFont="1" applyFill="1" applyBorder="1" applyAlignment="1">
      <alignment horizontal="right" shrinkToFit="1"/>
    </xf>
    <xf numFmtId="0" fontId="1" fillId="0" borderId="8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3" borderId="8" xfId="0" applyFont="1" applyFill="1" applyBorder="1" applyAlignment="1">
      <alignment horizontal="right" shrinkToFit="1"/>
    </xf>
    <xf numFmtId="0" fontId="1" fillId="3" borderId="8" xfId="0" applyFont="1" applyFill="1" applyBorder="1" applyAlignment="1">
      <alignment shrinkToFit="1"/>
    </xf>
    <xf numFmtId="0" fontId="1" fillId="3" borderId="8" xfId="0" applyFont="1" applyFill="1" applyBorder="1" applyAlignment="1">
      <alignment horizontal="center" shrinkToFit="1"/>
    </xf>
    <xf numFmtId="49" fontId="1" fillId="3" borderId="8" xfId="0" applyNumberFormat="1" applyFont="1" applyFill="1" applyBorder="1" applyAlignment="1">
      <alignment horizontal="right" shrinkToFit="1"/>
    </xf>
    <xf numFmtId="0" fontId="1" fillId="3" borderId="0" xfId="0" applyFont="1" applyFill="1" applyAlignment="1">
      <alignment shrinkToFit="1"/>
    </xf>
    <xf numFmtId="0" fontId="1" fillId="3" borderId="8" xfId="0" applyFont="1" applyFill="1" applyBorder="1" applyAlignment="1"/>
    <xf numFmtId="0" fontId="1" fillId="3" borderId="4" xfId="0" applyFont="1" applyFill="1" applyBorder="1" applyAlignment="1"/>
    <xf numFmtId="0" fontId="1" fillId="2" borderId="0" xfId="0" applyFont="1" applyFill="1"/>
    <xf numFmtId="49" fontId="1" fillId="3" borderId="8" xfId="0" applyNumberFormat="1" applyFont="1" applyFill="1" applyBorder="1" applyAlignment="1">
      <alignment shrinkToFit="1"/>
    </xf>
    <xf numFmtId="49" fontId="1" fillId="2" borderId="8" xfId="0" applyNumberFormat="1" applyFont="1" applyFill="1" applyBorder="1" applyAlignment="1"/>
    <xf numFmtId="0" fontId="1" fillId="2" borderId="0" xfId="0" applyFont="1" applyFill="1" applyBorder="1" applyAlignment="1"/>
    <xf numFmtId="0" fontId="1" fillId="2" borderId="7" xfId="0" applyFont="1" applyFill="1" applyBorder="1" applyAlignment="1"/>
    <xf numFmtId="49" fontId="1" fillId="3" borderId="8" xfId="0" applyNumberFormat="1" applyFont="1" applyFill="1" applyBorder="1" applyAlignment="1"/>
    <xf numFmtId="0" fontId="1" fillId="3" borderId="0" xfId="0" applyFont="1" applyFill="1" applyBorder="1" applyAlignment="1"/>
    <xf numFmtId="0" fontId="1" fillId="3" borderId="7" xfId="0" applyFont="1" applyFill="1" applyBorder="1" applyAlignment="1"/>
    <xf numFmtId="0" fontId="1" fillId="3" borderId="0" xfId="0" applyFont="1" applyFill="1" applyAlignment="1"/>
    <xf numFmtId="0" fontId="1" fillId="3" borderId="8" xfId="0" applyFont="1" applyFill="1" applyBorder="1" applyAlignment="1">
      <alignment horizontal="left"/>
    </xf>
    <xf numFmtId="0" fontId="1" fillId="2" borderId="0" xfId="0" applyFont="1" applyFill="1" applyAlignment="1"/>
    <xf numFmtId="0" fontId="1" fillId="2" borderId="8" xfId="0" applyFont="1" applyFill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5" fillId="0" borderId="0" xfId="1" applyFont="1" applyBorder="1"/>
    <xf numFmtId="0" fontId="6" fillId="0" borderId="0" xfId="1" applyFont="1" applyBorder="1"/>
    <xf numFmtId="0" fontId="6" fillId="2" borderId="8" xfId="0" applyFont="1" applyFill="1" applyBorder="1"/>
    <xf numFmtId="0" fontId="6" fillId="0" borderId="8" xfId="0" applyFont="1" applyBorder="1"/>
    <xf numFmtId="0" fontId="0" fillId="0" borderId="8" xfId="0" applyBorder="1"/>
    <xf numFmtId="0" fontId="1" fillId="2" borderId="9" xfId="0" applyFont="1" applyFill="1" applyBorder="1" applyAlignment="1">
      <alignment horizontal="right" shrinkToFit="1"/>
    </xf>
    <xf numFmtId="0" fontId="1" fillId="2" borderId="9" xfId="0" applyFont="1" applyFill="1" applyBorder="1" applyAlignment="1">
      <alignment shrinkToFit="1"/>
    </xf>
    <xf numFmtId="0" fontId="1" fillId="2" borderId="9" xfId="0" applyFont="1" applyFill="1" applyBorder="1" applyAlignment="1">
      <alignment horizontal="center" shrinkToFit="1"/>
    </xf>
    <xf numFmtId="49" fontId="1" fillId="2" borderId="9" xfId="0" applyNumberFormat="1" applyFont="1" applyFill="1" applyBorder="1" applyAlignment="1">
      <alignment horizontal="right" shrinkToFit="1"/>
    </xf>
    <xf numFmtId="0" fontId="1" fillId="2" borderId="9" xfId="0" applyFont="1" applyFill="1" applyBorder="1"/>
    <xf numFmtId="0" fontId="6" fillId="3" borderId="8" xfId="0" applyFont="1" applyFill="1" applyBorder="1"/>
    <xf numFmtId="0" fontId="0" fillId="3" borderId="8" xfId="0" applyFill="1" applyBorder="1"/>
    <xf numFmtId="0" fontId="1" fillId="2" borderId="8" xfId="0" applyFont="1" applyFill="1" applyBorder="1" applyAlignment="1">
      <alignment horizontal="center"/>
    </xf>
    <xf numFmtId="0" fontId="7" fillId="0" borderId="8" xfId="0" applyFont="1" applyBorder="1"/>
    <xf numFmtId="0" fontId="7" fillId="2" borderId="8" xfId="0" applyFont="1" applyFill="1" applyBorder="1"/>
    <xf numFmtId="0" fontId="8" fillId="0" borderId="0" xfId="1" applyFont="1" applyBorder="1"/>
    <xf numFmtId="0" fontId="7" fillId="3" borderId="8" xfId="0" applyFont="1" applyFill="1" applyBorder="1"/>
    <xf numFmtId="0" fontId="7" fillId="2" borderId="8" xfId="0" applyFont="1" applyFill="1" applyBorder="1" applyAlignment="1"/>
    <xf numFmtId="0" fontId="7" fillId="3" borderId="8" xfId="0" applyFont="1" applyFill="1" applyBorder="1" applyAlignment="1"/>
    <xf numFmtId="0" fontId="7" fillId="2" borderId="8" xfId="0" applyFont="1" applyFill="1" applyBorder="1" applyAlignment="1">
      <alignment shrinkToFit="1"/>
    </xf>
    <xf numFmtId="0" fontId="7" fillId="3" borderId="8" xfId="0" applyFont="1" applyFill="1" applyBorder="1" applyAlignment="1">
      <alignment shrinkToFit="1"/>
    </xf>
    <xf numFmtId="0" fontId="7" fillId="0" borderId="0" xfId="0" applyFont="1"/>
    <xf numFmtId="0" fontId="1" fillId="9" borderId="8" xfId="0" applyFont="1" applyFill="1" applyBorder="1" applyAlignment="1">
      <alignment horizontal="right" shrinkToFit="1"/>
    </xf>
    <xf numFmtId="0" fontId="1" fillId="9" borderId="8" xfId="0" applyFont="1" applyFill="1" applyBorder="1" applyAlignment="1">
      <alignment horizontal="center"/>
    </xf>
    <xf numFmtId="0" fontId="1" fillId="9" borderId="8" xfId="0" applyFont="1" applyFill="1" applyBorder="1"/>
    <xf numFmtId="0" fontId="6" fillId="9" borderId="8" xfId="0" applyFont="1" applyFill="1" applyBorder="1"/>
    <xf numFmtId="0" fontId="0" fillId="9" borderId="8" xfId="0" applyFill="1" applyBorder="1"/>
    <xf numFmtId="0" fontId="7" fillId="9" borderId="8" xfId="0" applyFont="1" applyFill="1" applyBorder="1"/>
    <xf numFmtId="0" fontId="0" fillId="2" borderId="8" xfId="0" applyFill="1" applyBorder="1"/>
    <xf numFmtId="0" fontId="1" fillId="9" borderId="8" xfId="0" applyFont="1" applyFill="1" applyBorder="1" applyAlignment="1">
      <alignment shrinkToFit="1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5" borderId="6" xfId="1" applyFont="1" applyFill="1" applyBorder="1" applyAlignment="1">
      <alignment horizontal="center"/>
    </xf>
    <xf numFmtId="0" fontId="5" fillId="5" borderId="7" xfId="1" applyFont="1" applyFill="1" applyBorder="1" applyAlignment="1">
      <alignment horizontal="center"/>
    </xf>
    <xf numFmtId="0" fontId="5" fillId="6" borderId="9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8" borderId="9" xfId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 wrapText="1"/>
    </xf>
    <xf numFmtId="0" fontId="5" fillId="8" borderId="4" xfId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5" fillId="7" borderId="9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/>
    </xf>
    <xf numFmtId="0" fontId="5" fillId="7" borderId="9" xfId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13" xfId="1" applyFont="1" applyFill="1" applyBorder="1" applyAlignment="1">
      <alignment horizontal="center" vertical="center"/>
    </xf>
    <xf numFmtId="0" fontId="5" fillId="7" borderId="14" xfId="1" applyFont="1" applyFill="1" applyBorder="1" applyAlignment="1">
      <alignment horizontal="center" vertical="center"/>
    </xf>
    <xf numFmtId="0" fontId="5" fillId="7" borderId="15" xfId="1" applyFont="1" applyFill="1" applyBorder="1" applyAlignment="1">
      <alignment horizontal="center" vertical="center"/>
    </xf>
    <xf numFmtId="0" fontId="5" fillId="7" borderId="11" xfId="1" applyFont="1" applyFill="1" applyBorder="1" applyAlignment="1">
      <alignment horizontal="center" vertical="center"/>
    </xf>
    <xf numFmtId="0" fontId="5" fillId="7" borderId="12" xfId="1" applyFont="1" applyFill="1" applyBorder="1" applyAlignment="1">
      <alignment horizontal="center" vertical="center"/>
    </xf>
    <xf numFmtId="0" fontId="5" fillId="7" borderId="3" xfId="1" applyFont="1" applyFill="1" applyBorder="1" applyAlignment="1">
      <alignment horizontal="center" vertical="center"/>
    </xf>
    <xf numFmtId="0" fontId="5" fillId="8" borderId="9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5" fillId="8" borderId="4" xfId="1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vertical="center"/>
    </xf>
    <xf numFmtId="0" fontId="5" fillId="8" borderId="9" xfId="1" applyFont="1" applyFill="1" applyBorder="1" applyAlignment="1">
      <alignment horizontal="center" vertical="top" wrapText="1"/>
    </xf>
    <xf numFmtId="0" fontId="5" fillId="8" borderId="2" xfId="1" applyFont="1" applyFill="1" applyBorder="1" applyAlignment="1">
      <alignment horizontal="center" vertical="top" wrapText="1"/>
    </xf>
    <xf numFmtId="0" fontId="5" fillId="8" borderId="4" xfId="1" applyFont="1" applyFill="1" applyBorder="1" applyAlignment="1">
      <alignment horizontal="center" vertical="top" wrapText="1"/>
    </xf>
    <xf numFmtId="0" fontId="5" fillId="8" borderId="5" xfId="1" applyFont="1" applyFill="1" applyBorder="1" applyAlignment="1">
      <alignment horizontal="center"/>
    </xf>
    <xf numFmtId="0" fontId="5" fillId="8" borderId="7" xfId="1" applyFont="1" applyFill="1" applyBorder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4"/>
  <sheetViews>
    <sheetView topLeftCell="S1" workbookViewId="0">
      <selection activeCell="AG315" sqref="AG315"/>
    </sheetView>
  </sheetViews>
  <sheetFormatPr defaultRowHeight="24" x14ac:dyDescent="0.55000000000000004"/>
  <cols>
    <col min="1" max="1" width="5.25" style="44" customWidth="1"/>
    <col min="2" max="2" width="7.25" style="20" customWidth="1"/>
    <col min="3" max="3" width="8.375" style="20" customWidth="1"/>
    <col min="4" max="4" width="9.625" style="20" customWidth="1"/>
    <col min="5" max="5" width="5.875" style="20" customWidth="1"/>
    <col min="6" max="6" width="6" style="20" customWidth="1"/>
    <col min="7" max="7" width="4.625" style="20" customWidth="1"/>
    <col min="8" max="8" width="5" style="20" customWidth="1"/>
    <col min="9" max="9" width="5.875" style="20" customWidth="1"/>
    <col min="10" max="10" width="4" style="20" customWidth="1"/>
    <col min="11" max="11" width="4.125" style="20" customWidth="1"/>
    <col min="12" max="12" width="4.375" style="20" customWidth="1"/>
    <col min="13" max="14" width="7.875" style="20" customWidth="1"/>
    <col min="15" max="15" width="7.25" style="20" customWidth="1"/>
    <col min="16" max="16" width="5.25" style="20" customWidth="1"/>
    <col min="17" max="17" width="5.875" style="20" customWidth="1"/>
    <col min="18" max="18" width="7.25" style="20" customWidth="1"/>
    <col min="19" max="19" width="8.375" style="20" customWidth="1"/>
    <col min="20" max="20" width="3.625" style="20" customWidth="1"/>
    <col min="21" max="21" width="7.125" style="20" customWidth="1"/>
    <col min="22" max="23" width="9" style="20"/>
    <col min="24" max="24" width="5.125" style="20" customWidth="1"/>
    <col min="25" max="25" width="6.375" style="20" customWidth="1"/>
    <col min="26" max="26" width="10" style="20" customWidth="1"/>
    <col min="27" max="27" width="6.5" style="20" customWidth="1"/>
    <col min="28" max="28" width="7" style="20" customWidth="1"/>
    <col min="29" max="29" width="5.375" style="20" customWidth="1"/>
    <col min="30" max="30" width="5.25" style="20" customWidth="1"/>
    <col min="31" max="31" width="7" style="20" customWidth="1"/>
    <col min="32" max="32" width="8.25" style="20" customWidth="1"/>
    <col min="33" max="33" width="10.25" style="20" customWidth="1"/>
    <col min="34" max="256" width="9" style="20"/>
    <col min="257" max="257" width="5.25" style="20" customWidth="1"/>
    <col min="258" max="258" width="7.25" style="20" customWidth="1"/>
    <col min="259" max="259" width="6" style="20" customWidth="1"/>
    <col min="260" max="260" width="8.125" style="20" customWidth="1"/>
    <col min="261" max="261" width="5.875" style="20" customWidth="1"/>
    <col min="262" max="262" width="6" style="20" customWidth="1"/>
    <col min="263" max="263" width="4.625" style="20" customWidth="1"/>
    <col min="264" max="264" width="5" style="20" customWidth="1"/>
    <col min="265" max="265" width="5.875" style="20" customWidth="1"/>
    <col min="266" max="266" width="4" style="20" customWidth="1"/>
    <col min="267" max="267" width="4.125" style="20" customWidth="1"/>
    <col min="268" max="268" width="4.375" style="20" customWidth="1"/>
    <col min="269" max="270" width="7.875" style="20" customWidth="1"/>
    <col min="271" max="271" width="7.25" style="20" customWidth="1"/>
    <col min="272" max="272" width="5.25" style="20" customWidth="1"/>
    <col min="273" max="273" width="5.875" style="20" customWidth="1"/>
    <col min="274" max="274" width="7.25" style="20" customWidth="1"/>
    <col min="275" max="275" width="8.375" style="20" customWidth="1"/>
    <col min="276" max="276" width="3.625" style="20" customWidth="1"/>
    <col min="277" max="277" width="7.125" style="20" customWidth="1"/>
    <col min="278" max="279" width="9" style="20"/>
    <col min="280" max="280" width="5.125" style="20" customWidth="1"/>
    <col min="281" max="281" width="5.375" style="20" customWidth="1"/>
    <col min="282" max="283" width="6.375" style="20" customWidth="1"/>
    <col min="284" max="284" width="6.125" style="20" customWidth="1"/>
    <col min="285" max="285" width="5.375" style="20" customWidth="1"/>
    <col min="286" max="286" width="5.25" style="20" customWidth="1"/>
    <col min="287" max="287" width="7" style="20" customWidth="1"/>
    <col min="288" max="288" width="8.25" style="20" customWidth="1"/>
    <col min="289" max="289" width="10.25" style="20" customWidth="1"/>
    <col min="290" max="512" width="9" style="20"/>
    <col min="513" max="513" width="5.25" style="20" customWidth="1"/>
    <col min="514" max="514" width="7.25" style="20" customWidth="1"/>
    <col min="515" max="515" width="6" style="20" customWidth="1"/>
    <col min="516" max="516" width="8.125" style="20" customWidth="1"/>
    <col min="517" max="517" width="5.875" style="20" customWidth="1"/>
    <col min="518" max="518" width="6" style="20" customWidth="1"/>
    <col min="519" max="519" width="4.625" style="20" customWidth="1"/>
    <col min="520" max="520" width="5" style="20" customWidth="1"/>
    <col min="521" max="521" width="5.875" style="20" customWidth="1"/>
    <col min="522" max="522" width="4" style="20" customWidth="1"/>
    <col min="523" max="523" width="4.125" style="20" customWidth="1"/>
    <col min="524" max="524" width="4.375" style="20" customWidth="1"/>
    <col min="525" max="526" width="7.875" style="20" customWidth="1"/>
    <col min="527" max="527" width="7.25" style="20" customWidth="1"/>
    <col min="528" max="528" width="5.25" style="20" customWidth="1"/>
    <col min="529" max="529" width="5.875" style="20" customWidth="1"/>
    <col min="530" max="530" width="7.25" style="20" customWidth="1"/>
    <col min="531" max="531" width="8.375" style="20" customWidth="1"/>
    <col min="532" max="532" width="3.625" style="20" customWidth="1"/>
    <col min="533" max="533" width="7.125" style="20" customWidth="1"/>
    <col min="534" max="535" width="9" style="20"/>
    <col min="536" max="536" width="5.125" style="20" customWidth="1"/>
    <col min="537" max="537" width="5.375" style="20" customWidth="1"/>
    <col min="538" max="539" width="6.375" style="20" customWidth="1"/>
    <col min="540" max="540" width="6.125" style="20" customWidth="1"/>
    <col min="541" max="541" width="5.375" style="20" customWidth="1"/>
    <col min="542" max="542" width="5.25" style="20" customWidth="1"/>
    <col min="543" max="543" width="7" style="20" customWidth="1"/>
    <col min="544" max="544" width="8.25" style="20" customWidth="1"/>
    <col min="545" max="545" width="10.25" style="20" customWidth="1"/>
    <col min="546" max="768" width="9" style="20"/>
    <col min="769" max="769" width="5.25" style="20" customWidth="1"/>
    <col min="770" max="770" width="7.25" style="20" customWidth="1"/>
    <col min="771" max="771" width="6" style="20" customWidth="1"/>
    <col min="772" max="772" width="8.125" style="20" customWidth="1"/>
    <col min="773" max="773" width="5.875" style="20" customWidth="1"/>
    <col min="774" max="774" width="6" style="20" customWidth="1"/>
    <col min="775" max="775" width="4.625" style="20" customWidth="1"/>
    <col min="776" max="776" width="5" style="20" customWidth="1"/>
    <col min="777" max="777" width="5.875" style="20" customWidth="1"/>
    <col min="778" max="778" width="4" style="20" customWidth="1"/>
    <col min="779" max="779" width="4.125" style="20" customWidth="1"/>
    <col min="780" max="780" width="4.375" style="20" customWidth="1"/>
    <col min="781" max="782" width="7.875" style="20" customWidth="1"/>
    <col min="783" max="783" width="7.25" style="20" customWidth="1"/>
    <col min="784" max="784" width="5.25" style="20" customWidth="1"/>
    <col min="785" max="785" width="5.875" style="20" customWidth="1"/>
    <col min="786" max="786" width="7.25" style="20" customWidth="1"/>
    <col min="787" max="787" width="8.375" style="20" customWidth="1"/>
    <col min="788" max="788" width="3.625" style="20" customWidth="1"/>
    <col min="789" max="789" width="7.125" style="20" customWidth="1"/>
    <col min="790" max="791" width="9" style="20"/>
    <col min="792" max="792" width="5.125" style="20" customWidth="1"/>
    <col min="793" max="793" width="5.375" style="20" customWidth="1"/>
    <col min="794" max="795" width="6.375" style="20" customWidth="1"/>
    <col min="796" max="796" width="6.125" style="20" customWidth="1"/>
    <col min="797" max="797" width="5.375" style="20" customWidth="1"/>
    <col min="798" max="798" width="5.25" style="20" customWidth="1"/>
    <col min="799" max="799" width="7" style="20" customWidth="1"/>
    <col min="800" max="800" width="8.25" style="20" customWidth="1"/>
    <col min="801" max="801" width="10.25" style="20" customWidth="1"/>
    <col min="802" max="1024" width="9" style="20"/>
    <col min="1025" max="1025" width="5.25" style="20" customWidth="1"/>
    <col min="1026" max="1026" width="7.25" style="20" customWidth="1"/>
    <col min="1027" max="1027" width="6" style="20" customWidth="1"/>
    <col min="1028" max="1028" width="8.125" style="20" customWidth="1"/>
    <col min="1029" max="1029" width="5.875" style="20" customWidth="1"/>
    <col min="1030" max="1030" width="6" style="20" customWidth="1"/>
    <col min="1031" max="1031" width="4.625" style="20" customWidth="1"/>
    <col min="1032" max="1032" width="5" style="20" customWidth="1"/>
    <col min="1033" max="1033" width="5.875" style="20" customWidth="1"/>
    <col min="1034" max="1034" width="4" style="20" customWidth="1"/>
    <col min="1035" max="1035" width="4.125" style="20" customWidth="1"/>
    <col min="1036" max="1036" width="4.375" style="20" customWidth="1"/>
    <col min="1037" max="1038" width="7.875" style="20" customWidth="1"/>
    <col min="1039" max="1039" width="7.25" style="20" customWidth="1"/>
    <col min="1040" max="1040" width="5.25" style="20" customWidth="1"/>
    <col min="1041" max="1041" width="5.875" style="20" customWidth="1"/>
    <col min="1042" max="1042" width="7.25" style="20" customWidth="1"/>
    <col min="1043" max="1043" width="8.375" style="20" customWidth="1"/>
    <col min="1044" max="1044" width="3.625" style="20" customWidth="1"/>
    <col min="1045" max="1045" width="7.125" style="20" customWidth="1"/>
    <col min="1046" max="1047" width="9" style="20"/>
    <col min="1048" max="1048" width="5.125" style="20" customWidth="1"/>
    <col min="1049" max="1049" width="5.375" style="20" customWidth="1"/>
    <col min="1050" max="1051" width="6.375" style="20" customWidth="1"/>
    <col min="1052" max="1052" width="6.125" style="20" customWidth="1"/>
    <col min="1053" max="1053" width="5.375" style="20" customWidth="1"/>
    <col min="1054" max="1054" width="5.25" style="20" customWidth="1"/>
    <col min="1055" max="1055" width="7" style="20" customWidth="1"/>
    <col min="1056" max="1056" width="8.25" style="20" customWidth="1"/>
    <col min="1057" max="1057" width="10.25" style="20" customWidth="1"/>
    <col min="1058" max="1280" width="9" style="20"/>
    <col min="1281" max="1281" width="5.25" style="20" customWidth="1"/>
    <col min="1282" max="1282" width="7.25" style="20" customWidth="1"/>
    <col min="1283" max="1283" width="6" style="20" customWidth="1"/>
    <col min="1284" max="1284" width="8.125" style="20" customWidth="1"/>
    <col min="1285" max="1285" width="5.875" style="20" customWidth="1"/>
    <col min="1286" max="1286" width="6" style="20" customWidth="1"/>
    <col min="1287" max="1287" width="4.625" style="20" customWidth="1"/>
    <col min="1288" max="1288" width="5" style="20" customWidth="1"/>
    <col min="1289" max="1289" width="5.875" style="20" customWidth="1"/>
    <col min="1290" max="1290" width="4" style="20" customWidth="1"/>
    <col min="1291" max="1291" width="4.125" style="20" customWidth="1"/>
    <col min="1292" max="1292" width="4.375" style="20" customWidth="1"/>
    <col min="1293" max="1294" width="7.875" style="20" customWidth="1"/>
    <col min="1295" max="1295" width="7.25" style="20" customWidth="1"/>
    <col min="1296" max="1296" width="5.25" style="20" customWidth="1"/>
    <col min="1297" max="1297" width="5.875" style="20" customWidth="1"/>
    <col min="1298" max="1298" width="7.25" style="20" customWidth="1"/>
    <col min="1299" max="1299" width="8.375" style="20" customWidth="1"/>
    <col min="1300" max="1300" width="3.625" style="20" customWidth="1"/>
    <col min="1301" max="1301" width="7.125" style="20" customWidth="1"/>
    <col min="1302" max="1303" width="9" style="20"/>
    <col min="1304" max="1304" width="5.125" style="20" customWidth="1"/>
    <col min="1305" max="1305" width="5.375" style="20" customWidth="1"/>
    <col min="1306" max="1307" width="6.375" style="20" customWidth="1"/>
    <col min="1308" max="1308" width="6.125" style="20" customWidth="1"/>
    <col min="1309" max="1309" width="5.375" style="20" customWidth="1"/>
    <col min="1310" max="1310" width="5.25" style="20" customWidth="1"/>
    <col min="1311" max="1311" width="7" style="20" customWidth="1"/>
    <col min="1312" max="1312" width="8.25" style="20" customWidth="1"/>
    <col min="1313" max="1313" width="10.25" style="20" customWidth="1"/>
    <col min="1314" max="1536" width="9" style="20"/>
    <col min="1537" max="1537" width="5.25" style="20" customWidth="1"/>
    <col min="1538" max="1538" width="7.25" style="20" customWidth="1"/>
    <col min="1539" max="1539" width="6" style="20" customWidth="1"/>
    <col min="1540" max="1540" width="8.125" style="20" customWidth="1"/>
    <col min="1541" max="1541" width="5.875" style="20" customWidth="1"/>
    <col min="1542" max="1542" width="6" style="20" customWidth="1"/>
    <col min="1543" max="1543" width="4.625" style="20" customWidth="1"/>
    <col min="1544" max="1544" width="5" style="20" customWidth="1"/>
    <col min="1545" max="1545" width="5.875" style="20" customWidth="1"/>
    <col min="1546" max="1546" width="4" style="20" customWidth="1"/>
    <col min="1547" max="1547" width="4.125" style="20" customWidth="1"/>
    <col min="1548" max="1548" width="4.375" style="20" customWidth="1"/>
    <col min="1549" max="1550" width="7.875" style="20" customWidth="1"/>
    <col min="1551" max="1551" width="7.25" style="20" customWidth="1"/>
    <col min="1552" max="1552" width="5.25" style="20" customWidth="1"/>
    <col min="1553" max="1553" width="5.875" style="20" customWidth="1"/>
    <col min="1554" max="1554" width="7.25" style="20" customWidth="1"/>
    <col min="1555" max="1555" width="8.375" style="20" customWidth="1"/>
    <col min="1556" max="1556" width="3.625" style="20" customWidth="1"/>
    <col min="1557" max="1557" width="7.125" style="20" customWidth="1"/>
    <col min="1558" max="1559" width="9" style="20"/>
    <col min="1560" max="1560" width="5.125" style="20" customWidth="1"/>
    <col min="1561" max="1561" width="5.375" style="20" customWidth="1"/>
    <col min="1562" max="1563" width="6.375" style="20" customWidth="1"/>
    <col min="1564" max="1564" width="6.125" style="20" customWidth="1"/>
    <col min="1565" max="1565" width="5.375" style="20" customWidth="1"/>
    <col min="1566" max="1566" width="5.25" style="20" customWidth="1"/>
    <col min="1567" max="1567" width="7" style="20" customWidth="1"/>
    <col min="1568" max="1568" width="8.25" style="20" customWidth="1"/>
    <col min="1569" max="1569" width="10.25" style="20" customWidth="1"/>
    <col min="1570" max="1792" width="9" style="20"/>
    <col min="1793" max="1793" width="5.25" style="20" customWidth="1"/>
    <col min="1794" max="1794" width="7.25" style="20" customWidth="1"/>
    <col min="1795" max="1795" width="6" style="20" customWidth="1"/>
    <col min="1796" max="1796" width="8.125" style="20" customWidth="1"/>
    <col min="1797" max="1797" width="5.875" style="20" customWidth="1"/>
    <col min="1798" max="1798" width="6" style="20" customWidth="1"/>
    <col min="1799" max="1799" width="4.625" style="20" customWidth="1"/>
    <col min="1800" max="1800" width="5" style="20" customWidth="1"/>
    <col min="1801" max="1801" width="5.875" style="20" customWidth="1"/>
    <col min="1802" max="1802" width="4" style="20" customWidth="1"/>
    <col min="1803" max="1803" width="4.125" style="20" customWidth="1"/>
    <col min="1804" max="1804" width="4.375" style="20" customWidth="1"/>
    <col min="1805" max="1806" width="7.875" style="20" customWidth="1"/>
    <col min="1807" max="1807" width="7.25" style="20" customWidth="1"/>
    <col min="1808" max="1808" width="5.25" style="20" customWidth="1"/>
    <col min="1809" max="1809" width="5.875" style="20" customWidth="1"/>
    <col min="1810" max="1810" width="7.25" style="20" customWidth="1"/>
    <col min="1811" max="1811" width="8.375" style="20" customWidth="1"/>
    <col min="1812" max="1812" width="3.625" style="20" customWidth="1"/>
    <col min="1813" max="1813" width="7.125" style="20" customWidth="1"/>
    <col min="1814" max="1815" width="9" style="20"/>
    <col min="1816" max="1816" width="5.125" style="20" customWidth="1"/>
    <col min="1817" max="1817" width="5.375" style="20" customWidth="1"/>
    <col min="1818" max="1819" width="6.375" style="20" customWidth="1"/>
    <col min="1820" max="1820" width="6.125" style="20" customWidth="1"/>
    <col min="1821" max="1821" width="5.375" style="20" customWidth="1"/>
    <col min="1822" max="1822" width="5.25" style="20" customWidth="1"/>
    <col min="1823" max="1823" width="7" style="20" customWidth="1"/>
    <col min="1824" max="1824" width="8.25" style="20" customWidth="1"/>
    <col min="1825" max="1825" width="10.25" style="20" customWidth="1"/>
    <col min="1826" max="2048" width="9" style="20"/>
    <col min="2049" max="2049" width="5.25" style="20" customWidth="1"/>
    <col min="2050" max="2050" width="7.25" style="20" customWidth="1"/>
    <col min="2051" max="2051" width="6" style="20" customWidth="1"/>
    <col min="2052" max="2052" width="8.125" style="20" customWidth="1"/>
    <col min="2053" max="2053" width="5.875" style="20" customWidth="1"/>
    <col min="2054" max="2054" width="6" style="20" customWidth="1"/>
    <col min="2055" max="2055" width="4.625" style="20" customWidth="1"/>
    <col min="2056" max="2056" width="5" style="20" customWidth="1"/>
    <col min="2057" max="2057" width="5.875" style="20" customWidth="1"/>
    <col min="2058" max="2058" width="4" style="20" customWidth="1"/>
    <col min="2059" max="2059" width="4.125" style="20" customWidth="1"/>
    <col min="2060" max="2060" width="4.375" style="20" customWidth="1"/>
    <col min="2061" max="2062" width="7.875" style="20" customWidth="1"/>
    <col min="2063" max="2063" width="7.25" style="20" customWidth="1"/>
    <col min="2064" max="2064" width="5.25" style="20" customWidth="1"/>
    <col min="2065" max="2065" width="5.875" style="20" customWidth="1"/>
    <col min="2066" max="2066" width="7.25" style="20" customWidth="1"/>
    <col min="2067" max="2067" width="8.375" style="20" customWidth="1"/>
    <col min="2068" max="2068" width="3.625" style="20" customWidth="1"/>
    <col min="2069" max="2069" width="7.125" style="20" customWidth="1"/>
    <col min="2070" max="2071" width="9" style="20"/>
    <col min="2072" max="2072" width="5.125" style="20" customWidth="1"/>
    <col min="2073" max="2073" width="5.375" style="20" customWidth="1"/>
    <col min="2074" max="2075" width="6.375" style="20" customWidth="1"/>
    <col min="2076" max="2076" width="6.125" style="20" customWidth="1"/>
    <col min="2077" max="2077" width="5.375" style="20" customWidth="1"/>
    <col min="2078" max="2078" width="5.25" style="20" customWidth="1"/>
    <col min="2079" max="2079" width="7" style="20" customWidth="1"/>
    <col min="2080" max="2080" width="8.25" style="20" customWidth="1"/>
    <col min="2081" max="2081" width="10.25" style="20" customWidth="1"/>
    <col min="2082" max="2304" width="9" style="20"/>
    <col min="2305" max="2305" width="5.25" style="20" customWidth="1"/>
    <col min="2306" max="2306" width="7.25" style="20" customWidth="1"/>
    <col min="2307" max="2307" width="6" style="20" customWidth="1"/>
    <col min="2308" max="2308" width="8.125" style="20" customWidth="1"/>
    <col min="2309" max="2309" width="5.875" style="20" customWidth="1"/>
    <col min="2310" max="2310" width="6" style="20" customWidth="1"/>
    <col min="2311" max="2311" width="4.625" style="20" customWidth="1"/>
    <col min="2312" max="2312" width="5" style="20" customWidth="1"/>
    <col min="2313" max="2313" width="5.875" style="20" customWidth="1"/>
    <col min="2314" max="2314" width="4" style="20" customWidth="1"/>
    <col min="2315" max="2315" width="4.125" style="20" customWidth="1"/>
    <col min="2316" max="2316" width="4.375" style="20" customWidth="1"/>
    <col min="2317" max="2318" width="7.875" style="20" customWidth="1"/>
    <col min="2319" max="2319" width="7.25" style="20" customWidth="1"/>
    <col min="2320" max="2320" width="5.25" style="20" customWidth="1"/>
    <col min="2321" max="2321" width="5.875" style="20" customWidth="1"/>
    <col min="2322" max="2322" width="7.25" style="20" customWidth="1"/>
    <col min="2323" max="2323" width="8.375" style="20" customWidth="1"/>
    <col min="2324" max="2324" width="3.625" style="20" customWidth="1"/>
    <col min="2325" max="2325" width="7.125" style="20" customWidth="1"/>
    <col min="2326" max="2327" width="9" style="20"/>
    <col min="2328" max="2328" width="5.125" style="20" customWidth="1"/>
    <col min="2329" max="2329" width="5.375" style="20" customWidth="1"/>
    <col min="2330" max="2331" width="6.375" style="20" customWidth="1"/>
    <col min="2332" max="2332" width="6.125" style="20" customWidth="1"/>
    <col min="2333" max="2333" width="5.375" style="20" customWidth="1"/>
    <col min="2334" max="2334" width="5.25" style="20" customWidth="1"/>
    <col min="2335" max="2335" width="7" style="20" customWidth="1"/>
    <col min="2336" max="2336" width="8.25" style="20" customWidth="1"/>
    <col min="2337" max="2337" width="10.25" style="20" customWidth="1"/>
    <col min="2338" max="2560" width="9" style="20"/>
    <col min="2561" max="2561" width="5.25" style="20" customWidth="1"/>
    <col min="2562" max="2562" width="7.25" style="20" customWidth="1"/>
    <col min="2563" max="2563" width="6" style="20" customWidth="1"/>
    <col min="2564" max="2564" width="8.125" style="20" customWidth="1"/>
    <col min="2565" max="2565" width="5.875" style="20" customWidth="1"/>
    <col min="2566" max="2566" width="6" style="20" customWidth="1"/>
    <col min="2567" max="2567" width="4.625" style="20" customWidth="1"/>
    <col min="2568" max="2568" width="5" style="20" customWidth="1"/>
    <col min="2569" max="2569" width="5.875" style="20" customWidth="1"/>
    <col min="2570" max="2570" width="4" style="20" customWidth="1"/>
    <col min="2571" max="2571" width="4.125" style="20" customWidth="1"/>
    <col min="2572" max="2572" width="4.375" style="20" customWidth="1"/>
    <col min="2573" max="2574" width="7.875" style="20" customWidth="1"/>
    <col min="2575" max="2575" width="7.25" style="20" customWidth="1"/>
    <col min="2576" max="2576" width="5.25" style="20" customWidth="1"/>
    <col min="2577" max="2577" width="5.875" style="20" customWidth="1"/>
    <col min="2578" max="2578" width="7.25" style="20" customWidth="1"/>
    <col min="2579" max="2579" width="8.375" style="20" customWidth="1"/>
    <col min="2580" max="2580" width="3.625" style="20" customWidth="1"/>
    <col min="2581" max="2581" width="7.125" style="20" customWidth="1"/>
    <col min="2582" max="2583" width="9" style="20"/>
    <col min="2584" max="2584" width="5.125" style="20" customWidth="1"/>
    <col min="2585" max="2585" width="5.375" style="20" customWidth="1"/>
    <col min="2586" max="2587" width="6.375" style="20" customWidth="1"/>
    <col min="2588" max="2588" width="6.125" style="20" customWidth="1"/>
    <col min="2589" max="2589" width="5.375" style="20" customWidth="1"/>
    <col min="2590" max="2590" width="5.25" style="20" customWidth="1"/>
    <col min="2591" max="2591" width="7" style="20" customWidth="1"/>
    <col min="2592" max="2592" width="8.25" style="20" customWidth="1"/>
    <col min="2593" max="2593" width="10.25" style="20" customWidth="1"/>
    <col min="2594" max="2816" width="9" style="20"/>
    <col min="2817" max="2817" width="5.25" style="20" customWidth="1"/>
    <col min="2818" max="2818" width="7.25" style="20" customWidth="1"/>
    <col min="2819" max="2819" width="6" style="20" customWidth="1"/>
    <col min="2820" max="2820" width="8.125" style="20" customWidth="1"/>
    <col min="2821" max="2821" width="5.875" style="20" customWidth="1"/>
    <col min="2822" max="2822" width="6" style="20" customWidth="1"/>
    <col min="2823" max="2823" width="4.625" style="20" customWidth="1"/>
    <col min="2824" max="2824" width="5" style="20" customWidth="1"/>
    <col min="2825" max="2825" width="5.875" style="20" customWidth="1"/>
    <col min="2826" max="2826" width="4" style="20" customWidth="1"/>
    <col min="2827" max="2827" width="4.125" style="20" customWidth="1"/>
    <col min="2828" max="2828" width="4.375" style="20" customWidth="1"/>
    <col min="2829" max="2830" width="7.875" style="20" customWidth="1"/>
    <col min="2831" max="2831" width="7.25" style="20" customWidth="1"/>
    <col min="2832" max="2832" width="5.25" style="20" customWidth="1"/>
    <col min="2833" max="2833" width="5.875" style="20" customWidth="1"/>
    <col min="2834" max="2834" width="7.25" style="20" customWidth="1"/>
    <col min="2835" max="2835" width="8.375" style="20" customWidth="1"/>
    <col min="2836" max="2836" width="3.625" style="20" customWidth="1"/>
    <col min="2837" max="2837" width="7.125" style="20" customWidth="1"/>
    <col min="2838" max="2839" width="9" style="20"/>
    <col min="2840" max="2840" width="5.125" style="20" customWidth="1"/>
    <col min="2841" max="2841" width="5.375" style="20" customWidth="1"/>
    <col min="2842" max="2843" width="6.375" style="20" customWidth="1"/>
    <col min="2844" max="2844" width="6.125" style="20" customWidth="1"/>
    <col min="2845" max="2845" width="5.375" style="20" customWidth="1"/>
    <col min="2846" max="2846" width="5.25" style="20" customWidth="1"/>
    <col min="2847" max="2847" width="7" style="20" customWidth="1"/>
    <col min="2848" max="2848" width="8.25" style="20" customWidth="1"/>
    <col min="2849" max="2849" width="10.25" style="20" customWidth="1"/>
    <col min="2850" max="3072" width="9" style="20"/>
    <col min="3073" max="3073" width="5.25" style="20" customWidth="1"/>
    <col min="3074" max="3074" width="7.25" style="20" customWidth="1"/>
    <col min="3075" max="3075" width="6" style="20" customWidth="1"/>
    <col min="3076" max="3076" width="8.125" style="20" customWidth="1"/>
    <col min="3077" max="3077" width="5.875" style="20" customWidth="1"/>
    <col min="3078" max="3078" width="6" style="20" customWidth="1"/>
    <col min="3079" max="3079" width="4.625" style="20" customWidth="1"/>
    <col min="3080" max="3080" width="5" style="20" customWidth="1"/>
    <col min="3081" max="3081" width="5.875" style="20" customWidth="1"/>
    <col min="3082" max="3082" width="4" style="20" customWidth="1"/>
    <col min="3083" max="3083" width="4.125" style="20" customWidth="1"/>
    <col min="3084" max="3084" width="4.375" style="20" customWidth="1"/>
    <col min="3085" max="3086" width="7.875" style="20" customWidth="1"/>
    <col min="3087" max="3087" width="7.25" style="20" customWidth="1"/>
    <col min="3088" max="3088" width="5.25" style="20" customWidth="1"/>
    <col min="3089" max="3089" width="5.875" style="20" customWidth="1"/>
    <col min="3090" max="3090" width="7.25" style="20" customWidth="1"/>
    <col min="3091" max="3091" width="8.375" style="20" customWidth="1"/>
    <col min="3092" max="3092" width="3.625" style="20" customWidth="1"/>
    <col min="3093" max="3093" width="7.125" style="20" customWidth="1"/>
    <col min="3094" max="3095" width="9" style="20"/>
    <col min="3096" max="3096" width="5.125" style="20" customWidth="1"/>
    <col min="3097" max="3097" width="5.375" style="20" customWidth="1"/>
    <col min="3098" max="3099" width="6.375" style="20" customWidth="1"/>
    <col min="3100" max="3100" width="6.125" style="20" customWidth="1"/>
    <col min="3101" max="3101" width="5.375" style="20" customWidth="1"/>
    <col min="3102" max="3102" width="5.25" style="20" customWidth="1"/>
    <col min="3103" max="3103" width="7" style="20" customWidth="1"/>
    <col min="3104" max="3104" width="8.25" style="20" customWidth="1"/>
    <col min="3105" max="3105" width="10.25" style="20" customWidth="1"/>
    <col min="3106" max="3328" width="9" style="20"/>
    <col min="3329" max="3329" width="5.25" style="20" customWidth="1"/>
    <col min="3330" max="3330" width="7.25" style="20" customWidth="1"/>
    <col min="3331" max="3331" width="6" style="20" customWidth="1"/>
    <col min="3332" max="3332" width="8.125" style="20" customWidth="1"/>
    <col min="3333" max="3333" width="5.875" style="20" customWidth="1"/>
    <col min="3334" max="3334" width="6" style="20" customWidth="1"/>
    <col min="3335" max="3335" width="4.625" style="20" customWidth="1"/>
    <col min="3336" max="3336" width="5" style="20" customWidth="1"/>
    <col min="3337" max="3337" width="5.875" style="20" customWidth="1"/>
    <col min="3338" max="3338" width="4" style="20" customWidth="1"/>
    <col min="3339" max="3339" width="4.125" style="20" customWidth="1"/>
    <col min="3340" max="3340" width="4.375" style="20" customWidth="1"/>
    <col min="3341" max="3342" width="7.875" style="20" customWidth="1"/>
    <col min="3343" max="3343" width="7.25" style="20" customWidth="1"/>
    <col min="3344" max="3344" width="5.25" style="20" customWidth="1"/>
    <col min="3345" max="3345" width="5.875" style="20" customWidth="1"/>
    <col min="3346" max="3346" width="7.25" style="20" customWidth="1"/>
    <col min="3347" max="3347" width="8.375" style="20" customWidth="1"/>
    <col min="3348" max="3348" width="3.625" style="20" customWidth="1"/>
    <col min="3349" max="3349" width="7.125" style="20" customWidth="1"/>
    <col min="3350" max="3351" width="9" style="20"/>
    <col min="3352" max="3352" width="5.125" style="20" customWidth="1"/>
    <col min="3353" max="3353" width="5.375" style="20" customWidth="1"/>
    <col min="3354" max="3355" width="6.375" style="20" customWidth="1"/>
    <col min="3356" max="3356" width="6.125" style="20" customWidth="1"/>
    <col min="3357" max="3357" width="5.375" style="20" customWidth="1"/>
    <col min="3358" max="3358" width="5.25" style="20" customWidth="1"/>
    <col min="3359" max="3359" width="7" style="20" customWidth="1"/>
    <col min="3360" max="3360" width="8.25" style="20" customWidth="1"/>
    <col min="3361" max="3361" width="10.25" style="20" customWidth="1"/>
    <col min="3362" max="3584" width="9" style="20"/>
    <col min="3585" max="3585" width="5.25" style="20" customWidth="1"/>
    <col min="3586" max="3586" width="7.25" style="20" customWidth="1"/>
    <col min="3587" max="3587" width="6" style="20" customWidth="1"/>
    <col min="3588" max="3588" width="8.125" style="20" customWidth="1"/>
    <col min="3589" max="3589" width="5.875" style="20" customWidth="1"/>
    <col min="3590" max="3590" width="6" style="20" customWidth="1"/>
    <col min="3591" max="3591" width="4.625" style="20" customWidth="1"/>
    <col min="3592" max="3592" width="5" style="20" customWidth="1"/>
    <col min="3593" max="3593" width="5.875" style="20" customWidth="1"/>
    <col min="3594" max="3594" width="4" style="20" customWidth="1"/>
    <col min="3595" max="3595" width="4.125" style="20" customWidth="1"/>
    <col min="3596" max="3596" width="4.375" style="20" customWidth="1"/>
    <col min="3597" max="3598" width="7.875" style="20" customWidth="1"/>
    <col min="3599" max="3599" width="7.25" style="20" customWidth="1"/>
    <col min="3600" max="3600" width="5.25" style="20" customWidth="1"/>
    <col min="3601" max="3601" width="5.875" style="20" customWidth="1"/>
    <col min="3602" max="3602" width="7.25" style="20" customWidth="1"/>
    <col min="3603" max="3603" width="8.375" style="20" customWidth="1"/>
    <col min="3604" max="3604" width="3.625" style="20" customWidth="1"/>
    <col min="3605" max="3605" width="7.125" style="20" customWidth="1"/>
    <col min="3606" max="3607" width="9" style="20"/>
    <col min="3608" max="3608" width="5.125" style="20" customWidth="1"/>
    <col min="3609" max="3609" width="5.375" style="20" customWidth="1"/>
    <col min="3610" max="3611" width="6.375" style="20" customWidth="1"/>
    <col min="3612" max="3612" width="6.125" style="20" customWidth="1"/>
    <col min="3613" max="3613" width="5.375" style="20" customWidth="1"/>
    <col min="3614" max="3614" width="5.25" style="20" customWidth="1"/>
    <col min="3615" max="3615" width="7" style="20" customWidth="1"/>
    <col min="3616" max="3616" width="8.25" style="20" customWidth="1"/>
    <col min="3617" max="3617" width="10.25" style="20" customWidth="1"/>
    <col min="3618" max="3840" width="9" style="20"/>
    <col min="3841" max="3841" width="5.25" style="20" customWidth="1"/>
    <col min="3842" max="3842" width="7.25" style="20" customWidth="1"/>
    <col min="3843" max="3843" width="6" style="20" customWidth="1"/>
    <col min="3844" max="3844" width="8.125" style="20" customWidth="1"/>
    <col min="3845" max="3845" width="5.875" style="20" customWidth="1"/>
    <col min="3846" max="3846" width="6" style="20" customWidth="1"/>
    <col min="3847" max="3847" width="4.625" style="20" customWidth="1"/>
    <col min="3848" max="3848" width="5" style="20" customWidth="1"/>
    <col min="3849" max="3849" width="5.875" style="20" customWidth="1"/>
    <col min="3850" max="3850" width="4" style="20" customWidth="1"/>
    <col min="3851" max="3851" width="4.125" style="20" customWidth="1"/>
    <col min="3852" max="3852" width="4.375" style="20" customWidth="1"/>
    <col min="3853" max="3854" width="7.875" style="20" customWidth="1"/>
    <col min="3855" max="3855" width="7.25" style="20" customWidth="1"/>
    <col min="3856" max="3856" width="5.25" style="20" customWidth="1"/>
    <col min="3857" max="3857" width="5.875" style="20" customWidth="1"/>
    <col min="3858" max="3858" width="7.25" style="20" customWidth="1"/>
    <col min="3859" max="3859" width="8.375" style="20" customWidth="1"/>
    <col min="3860" max="3860" width="3.625" style="20" customWidth="1"/>
    <col min="3861" max="3861" width="7.125" style="20" customWidth="1"/>
    <col min="3862" max="3863" width="9" style="20"/>
    <col min="3864" max="3864" width="5.125" style="20" customWidth="1"/>
    <col min="3865" max="3865" width="5.375" style="20" customWidth="1"/>
    <col min="3866" max="3867" width="6.375" style="20" customWidth="1"/>
    <col min="3868" max="3868" width="6.125" style="20" customWidth="1"/>
    <col min="3869" max="3869" width="5.375" style="20" customWidth="1"/>
    <col min="3870" max="3870" width="5.25" style="20" customWidth="1"/>
    <col min="3871" max="3871" width="7" style="20" customWidth="1"/>
    <col min="3872" max="3872" width="8.25" style="20" customWidth="1"/>
    <col min="3873" max="3873" width="10.25" style="20" customWidth="1"/>
    <col min="3874" max="4096" width="9" style="20"/>
    <col min="4097" max="4097" width="5.25" style="20" customWidth="1"/>
    <col min="4098" max="4098" width="7.25" style="20" customWidth="1"/>
    <col min="4099" max="4099" width="6" style="20" customWidth="1"/>
    <col min="4100" max="4100" width="8.125" style="20" customWidth="1"/>
    <col min="4101" max="4101" width="5.875" style="20" customWidth="1"/>
    <col min="4102" max="4102" width="6" style="20" customWidth="1"/>
    <col min="4103" max="4103" width="4.625" style="20" customWidth="1"/>
    <col min="4104" max="4104" width="5" style="20" customWidth="1"/>
    <col min="4105" max="4105" width="5.875" style="20" customWidth="1"/>
    <col min="4106" max="4106" width="4" style="20" customWidth="1"/>
    <col min="4107" max="4107" width="4.125" style="20" customWidth="1"/>
    <col min="4108" max="4108" width="4.375" style="20" customWidth="1"/>
    <col min="4109" max="4110" width="7.875" style="20" customWidth="1"/>
    <col min="4111" max="4111" width="7.25" style="20" customWidth="1"/>
    <col min="4112" max="4112" width="5.25" style="20" customWidth="1"/>
    <col min="4113" max="4113" width="5.875" style="20" customWidth="1"/>
    <col min="4114" max="4114" width="7.25" style="20" customWidth="1"/>
    <col min="4115" max="4115" width="8.375" style="20" customWidth="1"/>
    <col min="4116" max="4116" width="3.625" style="20" customWidth="1"/>
    <col min="4117" max="4117" width="7.125" style="20" customWidth="1"/>
    <col min="4118" max="4119" width="9" style="20"/>
    <col min="4120" max="4120" width="5.125" style="20" customWidth="1"/>
    <col min="4121" max="4121" width="5.375" style="20" customWidth="1"/>
    <col min="4122" max="4123" width="6.375" style="20" customWidth="1"/>
    <col min="4124" max="4124" width="6.125" style="20" customWidth="1"/>
    <col min="4125" max="4125" width="5.375" style="20" customWidth="1"/>
    <col min="4126" max="4126" width="5.25" style="20" customWidth="1"/>
    <col min="4127" max="4127" width="7" style="20" customWidth="1"/>
    <col min="4128" max="4128" width="8.25" style="20" customWidth="1"/>
    <col min="4129" max="4129" width="10.25" style="20" customWidth="1"/>
    <col min="4130" max="4352" width="9" style="20"/>
    <col min="4353" max="4353" width="5.25" style="20" customWidth="1"/>
    <col min="4354" max="4354" width="7.25" style="20" customWidth="1"/>
    <col min="4355" max="4355" width="6" style="20" customWidth="1"/>
    <col min="4356" max="4356" width="8.125" style="20" customWidth="1"/>
    <col min="4357" max="4357" width="5.875" style="20" customWidth="1"/>
    <col min="4358" max="4358" width="6" style="20" customWidth="1"/>
    <col min="4359" max="4359" width="4.625" style="20" customWidth="1"/>
    <col min="4360" max="4360" width="5" style="20" customWidth="1"/>
    <col min="4361" max="4361" width="5.875" style="20" customWidth="1"/>
    <col min="4362" max="4362" width="4" style="20" customWidth="1"/>
    <col min="4363" max="4363" width="4.125" style="20" customWidth="1"/>
    <col min="4364" max="4364" width="4.375" style="20" customWidth="1"/>
    <col min="4365" max="4366" width="7.875" style="20" customWidth="1"/>
    <col min="4367" max="4367" width="7.25" style="20" customWidth="1"/>
    <col min="4368" max="4368" width="5.25" style="20" customWidth="1"/>
    <col min="4369" max="4369" width="5.875" style="20" customWidth="1"/>
    <col min="4370" max="4370" width="7.25" style="20" customWidth="1"/>
    <col min="4371" max="4371" width="8.375" style="20" customWidth="1"/>
    <col min="4372" max="4372" width="3.625" style="20" customWidth="1"/>
    <col min="4373" max="4373" width="7.125" style="20" customWidth="1"/>
    <col min="4374" max="4375" width="9" style="20"/>
    <col min="4376" max="4376" width="5.125" style="20" customWidth="1"/>
    <col min="4377" max="4377" width="5.375" style="20" customWidth="1"/>
    <col min="4378" max="4379" width="6.375" style="20" customWidth="1"/>
    <col min="4380" max="4380" width="6.125" style="20" customWidth="1"/>
    <col min="4381" max="4381" width="5.375" style="20" customWidth="1"/>
    <col min="4382" max="4382" width="5.25" style="20" customWidth="1"/>
    <col min="4383" max="4383" width="7" style="20" customWidth="1"/>
    <col min="4384" max="4384" width="8.25" style="20" customWidth="1"/>
    <col min="4385" max="4385" width="10.25" style="20" customWidth="1"/>
    <col min="4386" max="4608" width="9" style="20"/>
    <col min="4609" max="4609" width="5.25" style="20" customWidth="1"/>
    <col min="4610" max="4610" width="7.25" style="20" customWidth="1"/>
    <col min="4611" max="4611" width="6" style="20" customWidth="1"/>
    <col min="4612" max="4612" width="8.125" style="20" customWidth="1"/>
    <col min="4613" max="4613" width="5.875" style="20" customWidth="1"/>
    <col min="4614" max="4614" width="6" style="20" customWidth="1"/>
    <col min="4615" max="4615" width="4.625" style="20" customWidth="1"/>
    <col min="4616" max="4616" width="5" style="20" customWidth="1"/>
    <col min="4617" max="4617" width="5.875" style="20" customWidth="1"/>
    <col min="4618" max="4618" width="4" style="20" customWidth="1"/>
    <col min="4619" max="4619" width="4.125" style="20" customWidth="1"/>
    <col min="4620" max="4620" width="4.375" style="20" customWidth="1"/>
    <col min="4621" max="4622" width="7.875" style="20" customWidth="1"/>
    <col min="4623" max="4623" width="7.25" style="20" customWidth="1"/>
    <col min="4624" max="4624" width="5.25" style="20" customWidth="1"/>
    <col min="4625" max="4625" width="5.875" style="20" customWidth="1"/>
    <col min="4626" max="4626" width="7.25" style="20" customWidth="1"/>
    <col min="4627" max="4627" width="8.375" style="20" customWidth="1"/>
    <col min="4628" max="4628" width="3.625" style="20" customWidth="1"/>
    <col min="4629" max="4629" width="7.125" style="20" customWidth="1"/>
    <col min="4630" max="4631" width="9" style="20"/>
    <col min="4632" max="4632" width="5.125" style="20" customWidth="1"/>
    <col min="4633" max="4633" width="5.375" style="20" customWidth="1"/>
    <col min="4634" max="4635" width="6.375" style="20" customWidth="1"/>
    <col min="4636" max="4636" width="6.125" style="20" customWidth="1"/>
    <col min="4637" max="4637" width="5.375" style="20" customWidth="1"/>
    <col min="4638" max="4638" width="5.25" style="20" customWidth="1"/>
    <col min="4639" max="4639" width="7" style="20" customWidth="1"/>
    <col min="4640" max="4640" width="8.25" style="20" customWidth="1"/>
    <col min="4641" max="4641" width="10.25" style="20" customWidth="1"/>
    <col min="4642" max="4864" width="9" style="20"/>
    <col min="4865" max="4865" width="5.25" style="20" customWidth="1"/>
    <col min="4866" max="4866" width="7.25" style="20" customWidth="1"/>
    <col min="4867" max="4867" width="6" style="20" customWidth="1"/>
    <col min="4868" max="4868" width="8.125" style="20" customWidth="1"/>
    <col min="4869" max="4869" width="5.875" style="20" customWidth="1"/>
    <col min="4870" max="4870" width="6" style="20" customWidth="1"/>
    <col min="4871" max="4871" width="4.625" style="20" customWidth="1"/>
    <col min="4872" max="4872" width="5" style="20" customWidth="1"/>
    <col min="4873" max="4873" width="5.875" style="20" customWidth="1"/>
    <col min="4874" max="4874" width="4" style="20" customWidth="1"/>
    <col min="4875" max="4875" width="4.125" style="20" customWidth="1"/>
    <col min="4876" max="4876" width="4.375" style="20" customWidth="1"/>
    <col min="4877" max="4878" width="7.875" style="20" customWidth="1"/>
    <col min="4879" max="4879" width="7.25" style="20" customWidth="1"/>
    <col min="4880" max="4880" width="5.25" style="20" customWidth="1"/>
    <col min="4881" max="4881" width="5.875" style="20" customWidth="1"/>
    <col min="4882" max="4882" width="7.25" style="20" customWidth="1"/>
    <col min="4883" max="4883" width="8.375" style="20" customWidth="1"/>
    <col min="4884" max="4884" width="3.625" style="20" customWidth="1"/>
    <col min="4885" max="4885" width="7.125" style="20" customWidth="1"/>
    <col min="4886" max="4887" width="9" style="20"/>
    <col min="4888" max="4888" width="5.125" style="20" customWidth="1"/>
    <col min="4889" max="4889" width="5.375" style="20" customWidth="1"/>
    <col min="4890" max="4891" width="6.375" style="20" customWidth="1"/>
    <col min="4892" max="4892" width="6.125" style="20" customWidth="1"/>
    <col min="4893" max="4893" width="5.375" style="20" customWidth="1"/>
    <col min="4894" max="4894" width="5.25" style="20" customWidth="1"/>
    <col min="4895" max="4895" width="7" style="20" customWidth="1"/>
    <col min="4896" max="4896" width="8.25" style="20" customWidth="1"/>
    <col min="4897" max="4897" width="10.25" style="20" customWidth="1"/>
    <col min="4898" max="5120" width="9" style="20"/>
    <col min="5121" max="5121" width="5.25" style="20" customWidth="1"/>
    <col min="5122" max="5122" width="7.25" style="20" customWidth="1"/>
    <col min="5123" max="5123" width="6" style="20" customWidth="1"/>
    <col min="5124" max="5124" width="8.125" style="20" customWidth="1"/>
    <col min="5125" max="5125" width="5.875" style="20" customWidth="1"/>
    <col min="5126" max="5126" width="6" style="20" customWidth="1"/>
    <col min="5127" max="5127" width="4.625" style="20" customWidth="1"/>
    <col min="5128" max="5128" width="5" style="20" customWidth="1"/>
    <col min="5129" max="5129" width="5.875" style="20" customWidth="1"/>
    <col min="5130" max="5130" width="4" style="20" customWidth="1"/>
    <col min="5131" max="5131" width="4.125" style="20" customWidth="1"/>
    <col min="5132" max="5132" width="4.375" style="20" customWidth="1"/>
    <col min="5133" max="5134" width="7.875" style="20" customWidth="1"/>
    <col min="5135" max="5135" width="7.25" style="20" customWidth="1"/>
    <col min="5136" max="5136" width="5.25" style="20" customWidth="1"/>
    <col min="5137" max="5137" width="5.875" style="20" customWidth="1"/>
    <col min="5138" max="5138" width="7.25" style="20" customWidth="1"/>
    <col min="5139" max="5139" width="8.375" style="20" customWidth="1"/>
    <col min="5140" max="5140" width="3.625" style="20" customWidth="1"/>
    <col min="5141" max="5141" width="7.125" style="20" customWidth="1"/>
    <col min="5142" max="5143" width="9" style="20"/>
    <col min="5144" max="5144" width="5.125" style="20" customWidth="1"/>
    <col min="5145" max="5145" width="5.375" style="20" customWidth="1"/>
    <col min="5146" max="5147" width="6.375" style="20" customWidth="1"/>
    <col min="5148" max="5148" width="6.125" style="20" customWidth="1"/>
    <col min="5149" max="5149" width="5.375" style="20" customWidth="1"/>
    <col min="5150" max="5150" width="5.25" style="20" customWidth="1"/>
    <col min="5151" max="5151" width="7" style="20" customWidth="1"/>
    <col min="5152" max="5152" width="8.25" style="20" customWidth="1"/>
    <col min="5153" max="5153" width="10.25" style="20" customWidth="1"/>
    <col min="5154" max="5376" width="9" style="20"/>
    <col min="5377" max="5377" width="5.25" style="20" customWidth="1"/>
    <col min="5378" max="5378" width="7.25" style="20" customWidth="1"/>
    <col min="5379" max="5379" width="6" style="20" customWidth="1"/>
    <col min="5380" max="5380" width="8.125" style="20" customWidth="1"/>
    <col min="5381" max="5381" width="5.875" style="20" customWidth="1"/>
    <col min="5382" max="5382" width="6" style="20" customWidth="1"/>
    <col min="5383" max="5383" width="4.625" style="20" customWidth="1"/>
    <col min="5384" max="5384" width="5" style="20" customWidth="1"/>
    <col min="5385" max="5385" width="5.875" style="20" customWidth="1"/>
    <col min="5386" max="5386" width="4" style="20" customWidth="1"/>
    <col min="5387" max="5387" width="4.125" style="20" customWidth="1"/>
    <col min="5388" max="5388" width="4.375" style="20" customWidth="1"/>
    <col min="5389" max="5390" width="7.875" style="20" customWidth="1"/>
    <col min="5391" max="5391" width="7.25" style="20" customWidth="1"/>
    <col min="5392" max="5392" width="5.25" style="20" customWidth="1"/>
    <col min="5393" max="5393" width="5.875" style="20" customWidth="1"/>
    <col min="5394" max="5394" width="7.25" style="20" customWidth="1"/>
    <col min="5395" max="5395" width="8.375" style="20" customWidth="1"/>
    <col min="5396" max="5396" width="3.625" style="20" customWidth="1"/>
    <col min="5397" max="5397" width="7.125" style="20" customWidth="1"/>
    <col min="5398" max="5399" width="9" style="20"/>
    <col min="5400" max="5400" width="5.125" style="20" customWidth="1"/>
    <col min="5401" max="5401" width="5.375" style="20" customWidth="1"/>
    <col min="5402" max="5403" width="6.375" style="20" customWidth="1"/>
    <col min="5404" max="5404" width="6.125" style="20" customWidth="1"/>
    <col min="5405" max="5405" width="5.375" style="20" customWidth="1"/>
    <col min="5406" max="5406" width="5.25" style="20" customWidth="1"/>
    <col min="5407" max="5407" width="7" style="20" customWidth="1"/>
    <col min="5408" max="5408" width="8.25" style="20" customWidth="1"/>
    <col min="5409" max="5409" width="10.25" style="20" customWidth="1"/>
    <col min="5410" max="5632" width="9" style="20"/>
    <col min="5633" max="5633" width="5.25" style="20" customWidth="1"/>
    <col min="5634" max="5634" width="7.25" style="20" customWidth="1"/>
    <col min="5635" max="5635" width="6" style="20" customWidth="1"/>
    <col min="5636" max="5636" width="8.125" style="20" customWidth="1"/>
    <col min="5637" max="5637" width="5.875" style="20" customWidth="1"/>
    <col min="5638" max="5638" width="6" style="20" customWidth="1"/>
    <col min="5639" max="5639" width="4.625" style="20" customWidth="1"/>
    <col min="5640" max="5640" width="5" style="20" customWidth="1"/>
    <col min="5641" max="5641" width="5.875" style="20" customWidth="1"/>
    <col min="5642" max="5642" width="4" style="20" customWidth="1"/>
    <col min="5643" max="5643" width="4.125" style="20" customWidth="1"/>
    <col min="5644" max="5644" width="4.375" style="20" customWidth="1"/>
    <col min="5645" max="5646" width="7.875" style="20" customWidth="1"/>
    <col min="5647" max="5647" width="7.25" style="20" customWidth="1"/>
    <col min="5648" max="5648" width="5.25" style="20" customWidth="1"/>
    <col min="5649" max="5649" width="5.875" style="20" customWidth="1"/>
    <col min="5650" max="5650" width="7.25" style="20" customWidth="1"/>
    <col min="5651" max="5651" width="8.375" style="20" customWidth="1"/>
    <col min="5652" max="5652" width="3.625" style="20" customWidth="1"/>
    <col min="5653" max="5653" width="7.125" style="20" customWidth="1"/>
    <col min="5654" max="5655" width="9" style="20"/>
    <col min="5656" max="5656" width="5.125" style="20" customWidth="1"/>
    <col min="5657" max="5657" width="5.375" style="20" customWidth="1"/>
    <col min="5658" max="5659" width="6.375" style="20" customWidth="1"/>
    <col min="5660" max="5660" width="6.125" style="20" customWidth="1"/>
    <col min="5661" max="5661" width="5.375" style="20" customWidth="1"/>
    <col min="5662" max="5662" width="5.25" style="20" customWidth="1"/>
    <col min="5663" max="5663" width="7" style="20" customWidth="1"/>
    <col min="5664" max="5664" width="8.25" style="20" customWidth="1"/>
    <col min="5665" max="5665" width="10.25" style="20" customWidth="1"/>
    <col min="5666" max="5888" width="9" style="20"/>
    <col min="5889" max="5889" width="5.25" style="20" customWidth="1"/>
    <col min="5890" max="5890" width="7.25" style="20" customWidth="1"/>
    <col min="5891" max="5891" width="6" style="20" customWidth="1"/>
    <col min="5892" max="5892" width="8.125" style="20" customWidth="1"/>
    <col min="5893" max="5893" width="5.875" style="20" customWidth="1"/>
    <col min="5894" max="5894" width="6" style="20" customWidth="1"/>
    <col min="5895" max="5895" width="4.625" style="20" customWidth="1"/>
    <col min="5896" max="5896" width="5" style="20" customWidth="1"/>
    <col min="5897" max="5897" width="5.875" style="20" customWidth="1"/>
    <col min="5898" max="5898" width="4" style="20" customWidth="1"/>
    <col min="5899" max="5899" width="4.125" style="20" customWidth="1"/>
    <col min="5900" max="5900" width="4.375" style="20" customWidth="1"/>
    <col min="5901" max="5902" width="7.875" style="20" customWidth="1"/>
    <col min="5903" max="5903" width="7.25" style="20" customWidth="1"/>
    <col min="5904" max="5904" width="5.25" style="20" customWidth="1"/>
    <col min="5905" max="5905" width="5.875" style="20" customWidth="1"/>
    <col min="5906" max="5906" width="7.25" style="20" customWidth="1"/>
    <col min="5907" max="5907" width="8.375" style="20" customWidth="1"/>
    <col min="5908" max="5908" width="3.625" style="20" customWidth="1"/>
    <col min="5909" max="5909" width="7.125" style="20" customWidth="1"/>
    <col min="5910" max="5911" width="9" style="20"/>
    <col min="5912" max="5912" width="5.125" style="20" customWidth="1"/>
    <col min="5913" max="5913" width="5.375" style="20" customWidth="1"/>
    <col min="5914" max="5915" width="6.375" style="20" customWidth="1"/>
    <col min="5916" max="5916" width="6.125" style="20" customWidth="1"/>
    <col min="5917" max="5917" width="5.375" style="20" customWidth="1"/>
    <col min="5918" max="5918" width="5.25" style="20" customWidth="1"/>
    <col min="5919" max="5919" width="7" style="20" customWidth="1"/>
    <col min="5920" max="5920" width="8.25" style="20" customWidth="1"/>
    <col min="5921" max="5921" width="10.25" style="20" customWidth="1"/>
    <col min="5922" max="6144" width="9" style="20"/>
    <col min="6145" max="6145" width="5.25" style="20" customWidth="1"/>
    <col min="6146" max="6146" width="7.25" style="20" customWidth="1"/>
    <col min="6147" max="6147" width="6" style="20" customWidth="1"/>
    <col min="6148" max="6148" width="8.125" style="20" customWidth="1"/>
    <col min="6149" max="6149" width="5.875" style="20" customWidth="1"/>
    <col min="6150" max="6150" width="6" style="20" customWidth="1"/>
    <col min="6151" max="6151" width="4.625" style="20" customWidth="1"/>
    <col min="6152" max="6152" width="5" style="20" customWidth="1"/>
    <col min="6153" max="6153" width="5.875" style="20" customWidth="1"/>
    <col min="6154" max="6154" width="4" style="20" customWidth="1"/>
    <col min="6155" max="6155" width="4.125" style="20" customWidth="1"/>
    <col min="6156" max="6156" width="4.375" style="20" customWidth="1"/>
    <col min="6157" max="6158" width="7.875" style="20" customWidth="1"/>
    <col min="6159" max="6159" width="7.25" style="20" customWidth="1"/>
    <col min="6160" max="6160" width="5.25" style="20" customWidth="1"/>
    <col min="6161" max="6161" width="5.875" style="20" customWidth="1"/>
    <col min="6162" max="6162" width="7.25" style="20" customWidth="1"/>
    <col min="6163" max="6163" width="8.375" style="20" customWidth="1"/>
    <col min="6164" max="6164" width="3.625" style="20" customWidth="1"/>
    <col min="6165" max="6165" width="7.125" style="20" customWidth="1"/>
    <col min="6166" max="6167" width="9" style="20"/>
    <col min="6168" max="6168" width="5.125" style="20" customWidth="1"/>
    <col min="6169" max="6169" width="5.375" style="20" customWidth="1"/>
    <col min="6170" max="6171" width="6.375" style="20" customWidth="1"/>
    <col min="6172" max="6172" width="6.125" style="20" customWidth="1"/>
    <col min="6173" max="6173" width="5.375" style="20" customWidth="1"/>
    <col min="6174" max="6174" width="5.25" style="20" customWidth="1"/>
    <col min="6175" max="6175" width="7" style="20" customWidth="1"/>
    <col min="6176" max="6176" width="8.25" style="20" customWidth="1"/>
    <col min="6177" max="6177" width="10.25" style="20" customWidth="1"/>
    <col min="6178" max="6400" width="9" style="20"/>
    <col min="6401" max="6401" width="5.25" style="20" customWidth="1"/>
    <col min="6402" max="6402" width="7.25" style="20" customWidth="1"/>
    <col min="6403" max="6403" width="6" style="20" customWidth="1"/>
    <col min="6404" max="6404" width="8.125" style="20" customWidth="1"/>
    <col min="6405" max="6405" width="5.875" style="20" customWidth="1"/>
    <col min="6406" max="6406" width="6" style="20" customWidth="1"/>
    <col min="6407" max="6407" width="4.625" style="20" customWidth="1"/>
    <col min="6408" max="6408" width="5" style="20" customWidth="1"/>
    <col min="6409" max="6409" width="5.875" style="20" customWidth="1"/>
    <col min="6410" max="6410" width="4" style="20" customWidth="1"/>
    <col min="6411" max="6411" width="4.125" style="20" customWidth="1"/>
    <col min="6412" max="6412" width="4.375" style="20" customWidth="1"/>
    <col min="6413" max="6414" width="7.875" style="20" customWidth="1"/>
    <col min="6415" max="6415" width="7.25" style="20" customWidth="1"/>
    <col min="6416" max="6416" width="5.25" style="20" customWidth="1"/>
    <col min="6417" max="6417" width="5.875" style="20" customWidth="1"/>
    <col min="6418" max="6418" width="7.25" style="20" customWidth="1"/>
    <col min="6419" max="6419" width="8.375" style="20" customWidth="1"/>
    <col min="6420" max="6420" width="3.625" style="20" customWidth="1"/>
    <col min="6421" max="6421" width="7.125" style="20" customWidth="1"/>
    <col min="6422" max="6423" width="9" style="20"/>
    <col min="6424" max="6424" width="5.125" style="20" customWidth="1"/>
    <col min="6425" max="6425" width="5.375" style="20" customWidth="1"/>
    <col min="6426" max="6427" width="6.375" style="20" customWidth="1"/>
    <col min="6428" max="6428" width="6.125" style="20" customWidth="1"/>
    <col min="6429" max="6429" width="5.375" style="20" customWidth="1"/>
    <col min="6430" max="6430" width="5.25" style="20" customWidth="1"/>
    <col min="6431" max="6431" width="7" style="20" customWidth="1"/>
    <col min="6432" max="6432" width="8.25" style="20" customWidth="1"/>
    <col min="6433" max="6433" width="10.25" style="20" customWidth="1"/>
    <col min="6434" max="6656" width="9" style="20"/>
    <col min="6657" max="6657" width="5.25" style="20" customWidth="1"/>
    <col min="6658" max="6658" width="7.25" style="20" customWidth="1"/>
    <col min="6659" max="6659" width="6" style="20" customWidth="1"/>
    <col min="6660" max="6660" width="8.125" style="20" customWidth="1"/>
    <col min="6661" max="6661" width="5.875" style="20" customWidth="1"/>
    <col min="6662" max="6662" width="6" style="20" customWidth="1"/>
    <col min="6663" max="6663" width="4.625" style="20" customWidth="1"/>
    <col min="6664" max="6664" width="5" style="20" customWidth="1"/>
    <col min="6665" max="6665" width="5.875" style="20" customWidth="1"/>
    <col min="6666" max="6666" width="4" style="20" customWidth="1"/>
    <col min="6667" max="6667" width="4.125" style="20" customWidth="1"/>
    <col min="6668" max="6668" width="4.375" style="20" customWidth="1"/>
    <col min="6669" max="6670" width="7.875" style="20" customWidth="1"/>
    <col min="6671" max="6671" width="7.25" style="20" customWidth="1"/>
    <col min="6672" max="6672" width="5.25" style="20" customWidth="1"/>
    <col min="6673" max="6673" width="5.875" style="20" customWidth="1"/>
    <col min="6674" max="6674" width="7.25" style="20" customWidth="1"/>
    <col min="6675" max="6675" width="8.375" style="20" customWidth="1"/>
    <col min="6676" max="6676" width="3.625" style="20" customWidth="1"/>
    <col min="6677" max="6677" width="7.125" style="20" customWidth="1"/>
    <col min="6678" max="6679" width="9" style="20"/>
    <col min="6680" max="6680" width="5.125" style="20" customWidth="1"/>
    <col min="6681" max="6681" width="5.375" style="20" customWidth="1"/>
    <col min="6682" max="6683" width="6.375" style="20" customWidth="1"/>
    <col min="6684" max="6684" width="6.125" style="20" customWidth="1"/>
    <col min="6685" max="6685" width="5.375" style="20" customWidth="1"/>
    <col min="6686" max="6686" width="5.25" style="20" customWidth="1"/>
    <col min="6687" max="6687" width="7" style="20" customWidth="1"/>
    <col min="6688" max="6688" width="8.25" style="20" customWidth="1"/>
    <col min="6689" max="6689" width="10.25" style="20" customWidth="1"/>
    <col min="6690" max="6912" width="9" style="20"/>
    <col min="6913" max="6913" width="5.25" style="20" customWidth="1"/>
    <col min="6914" max="6914" width="7.25" style="20" customWidth="1"/>
    <col min="6915" max="6915" width="6" style="20" customWidth="1"/>
    <col min="6916" max="6916" width="8.125" style="20" customWidth="1"/>
    <col min="6917" max="6917" width="5.875" style="20" customWidth="1"/>
    <col min="6918" max="6918" width="6" style="20" customWidth="1"/>
    <col min="6919" max="6919" width="4.625" style="20" customWidth="1"/>
    <col min="6920" max="6920" width="5" style="20" customWidth="1"/>
    <col min="6921" max="6921" width="5.875" style="20" customWidth="1"/>
    <col min="6922" max="6922" width="4" style="20" customWidth="1"/>
    <col min="6923" max="6923" width="4.125" style="20" customWidth="1"/>
    <col min="6924" max="6924" width="4.375" style="20" customWidth="1"/>
    <col min="6925" max="6926" width="7.875" style="20" customWidth="1"/>
    <col min="6927" max="6927" width="7.25" style="20" customWidth="1"/>
    <col min="6928" max="6928" width="5.25" style="20" customWidth="1"/>
    <col min="6929" max="6929" width="5.875" style="20" customWidth="1"/>
    <col min="6930" max="6930" width="7.25" style="20" customWidth="1"/>
    <col min="6931" max="6931" width="8.375" style="20" customWidth="1"/>
    <col min="6932" max="6932" width="3.625" style="20" customWidth="1"/>
    <col min="6933" max="6933" width="7.125" style="20" customWidth="1"/>
    <col min="6934" max="6935" width="9" style="20"/>
    <col min="6936" max="6936" width="5.125" style="20" customWidth="1"/>
    <col min="6937" max="6937" width="5.375" style="20" customWidth="1"/>
    <col min="6938" max="6939" width="6.375" style="20" customWidth="1"/>
    <col min="6940" max="6940" width="6.125" style="20" customWidth="1"/>
    <col min="6941" max="6941" width="5.375" style="20" customWidth="1"/>
    <col min="6942" max="6942" width="5.25" style="20" customWidth="1"/>
    <col min="6943" max="6943" width="7" style="20" customWidth="1"/>
    <col min="6944" max="6944" width="8.25" style="20" customWidth="1"/>
    <col min="6945" max="6945" width="10.25" style="20" customWidth="1"/>
    <col min="6946" max="7168" width="9" style="20"/>
    <col min="7169" max="7169" width="5.25" style="20" customWidth="1"/>
    <col min="7170" max="7170" width="7.25" style="20" customWidth="1"/>
    <col min="7171" max="7171" width="6" style="20" customWidth="1"/>
    <col min="7172" max="7172" width="8.125" style="20" customWidth="1"/>
    <col min="7173" max="7173" width="5.875" style="20" customWidth="1"/>
    <col min="7174" max="7174" width="6" style="20" customWidth="1"/>
    <col min="7175" max="7175" width="4.625" style="20" customWidth="1"/>
    <col min="7176" max="7176" width="5" style="20" customWidth="1"/>
    <col min="7177" max="7177" width="5.875" style="20" customWidth="1"/>
    <col min="7178" max="7178" width="4" style="20" customWidth="1"/>
    <col min="7179" max="7179" width="4.125" style="20" customWidth="1"/>
    <col min="7180" max="7180" width="4.375" style="20" customWidth="1"/>
    <col min="7181" max="7182" width="7.875" style="20" customWidth="1"/>
    <col min="7183" max="7183" width="7.25" style="20" customWidth="1"/>
    <col min="7184" max="7184" width="5.25" style="20" customWidth="1"/>
    <col min="7185" max="7185" width="5.875" style="20" customWidth="1"/>
    <col min="7186" max="7186" width="7.25" style="20" customWidth="1"/>
    <col min="7187" max="7187" width="8.375" style="20" customWidth="1"/>
    <col min="7188" max="7188" width="3.625" style="20" customWidth="1"/>
    <col min="7189" max="7189" width="7.125" style="20" customWidth="1"/>
    <col min="7190" max="7191" width="9" style="20"/>
    <col min="7192" max="7192" width="5.125" style="20" customWidth="1"/>
    <col min="7193" max="7193" width="5.375" style="20" customWidth="1"/>
    <col min="7194" max="7195" width="6.375" style="20" customWidth="1"/>
    <col min="7196" max="7196" width="6.125" style="20" customWidth="1"/>
    <col min="7197" max="7197" width="5.375" style="20" customWidth="1"/>
    <col min="7198" max="7198" width="5.25" style="20" customWidth="1"/>
    <col min="7199" max="7199" width="7" style="20" customWidth="1"/>
    <col min="7200" max="7200" width="8.25" style="20" customWidth="1"/>
    <col min="7201" max="7201" width="10.25" style="20" customWidth="1"/>
    <col min="7202" max="7424" width="9" style="20"/>
    <col min="7425" max="7425" width="5.25" style="20" customWidth="1"/>
    <col min="7426" max="7426" width="7.25" style="20" customWidth="1"/>
    <col min="7427" max="7427" width="6" style="20" customWidth="1"/>
    <col min="7428" max="7428" width="8.125" style="20" customWidth="1"/>
    <col min="7429" max="7429" width="5.875" style="20" customWidth="1"/>
    <col min="7430" max="7430" width="6" style="20" customWidth="1"/>
    <col min="7431" max="7431" width="4.625" style="20" customWidth="1"/>
    <col min="7432" max="7432" width="5" style="20" customWidth="1"/>
    <col min="7433" max="7433" width="5.875" style="20" customWidth="1"/>
    <col min="7434" max="7434" width="4" style="20" customWidth="1"/>
    <col min="7435" max="7435" width="4.125" style="20" customWidth="1"/>
    <col min="7436" max="7436" width="4.375" style="20" customWidth="1"/>
    <col min="7437" max="7438" width="7.875" style="20" customWidth="1"/>
    <col min="7439" max="7439" width="7.25" style="20" customWidth="1"/>
    <col min="7440" max="7440" width="5.25" style="20" customWidth="1"/>
    <col min="7441" max="7441" width="5.875" style="20" customWidth="1"/>
    <col min="7442" max="7442" width="7.25" style="20" customWidth="1"/>
    <col min="7443" max="7443" width="8.375" style="20" customWidth="1"/>
    <col min="7444" max="7444" width="3.625" style="20" customWidth="1"/>
    <col min="7445" max="7445" width="7.125" style="20" customWidth="1"/>
    <col min="7446" max="7447" width="9" style="20"/>
    <col min="7448" max="7448" width="5.125" style="20" customWidth="1"/>
    <col min="7449" max="7449" width="5.375" style="20" customWidth="1"/>
    <col min="7450" max="7451" width="6.375" style="20" customWidth="1"/>
    <col min="7452" max="7452" width="6.125" style="20" customWidth="1"/>
    <col min="7453" max="7453" width="5.375" style="20" customWidth="1"/>
    <col min="7454" max="7454" width="5.25" style="20" customWidth="1"/>
    <col min="7455" max="7455" width="7" style="20" customWidth="1"/>
    <col min="7456" max="7456" width="8.25" style="20" customWidth="1"/>
    <col min="7457" max="7457" width="10.25" style="20" customWidth="1"/>
    <col min="7458" max="7680" width="9" style="20"/>
    <col min="7681" max="7681" width="5.25" style="20" customWidth="1"/>
    <col min="7682" max="7682" width="7.25" style="20" customWidth="1"/>
    <col min="7683" max="7683" width="6" style="20" customWidth="1"/>
    <col min="7684" max="7684" width="8.125" style="20" customWidth="1"/>
    <col min="7685" max="7685" width="5.875" style="20" customWidth="1"/>
    <col min="7686" max="7686" width="6" style="20" customWidth="1"/>
    <col min="7687" max="7687" width="4.625" style="20" customWidth="1"/>
    <col min="7688" max="7688" width="5" style="20" customWidth="1"/>
    <col min="7689" max="7689" width="5.875" style="20" customWidth="1"/>
    <col min="7690" max="7690" width="4" style="20" customWidth="1"/>
    <col min="7691" max="7691" width="4.125" style="20" customWidth="1"/>
    <col min="7692" max="7692" width="4.375" style="20" customWidth="1"/>
    <col min="7693" max="7694" width="7.875" style="20" customWidth="1"/>
    <col min="7695" max="7695" width="7.25" style="20" customWidth="1"/>
    <col min="7696" max="7696" width="5.25" style="20" customWidth="1"/>
    <col min="7697" max="7697" width="5.875" style="20" customWidth="1"/>
    <col min="7698" max="7698" width="7.25" style="20" customWidth="1"/>
    <col min="7699" max="7699" width="8.375" style="20" customWidth="1"/>
    <col min="7700" max="7700" width="3.625" style="20" customWidth="1"/>
    <col min="7701" max="7701" width="7.125" style="20" customWidth="1"/>
    <col min="7702" max="7703" width="9" style="20"/>
    <col min="7704" max="7704" width="5.125" style="20" customWidth="1"/>
    <col min="7705" max="7705" width="5.375" style="20" customWidth="1"/>
    <col min="7706" max="7707" width="6.375" style="20" customWidth="1"/>
    <col min="7708" max="7708" width="6.125" style="20" customWidth="1"/>
    <col min="7709" max="7709" width="5.375" style="20" customWidth="1"/>
    <col min="7710" max="7710" width="5.25" style="20" customWidth="1"/>
    <col min="7711" max="7711" width="7" style="20" customWidth="1"/>
    <col min="7712" max="7712" width="8.25" style="20" customWidth="1"/>
    <col min="7713" max="7713" width="10.25" style="20" customWidth="1"/>
    <col min="7714" max="7936" width="9" style="20"/>
    <col min="7937" max="7937" width="5.25" style="20" customWidth="1"/>
    <col min="7938" max="7938" width="7.25" style="20" customWidth="1"/>
    <col min="7939" max="7939" width="6" style="20" customWidth="1"/>
    <col min="7940" max="7940" width="8.125" style="20" customWidth="1"/>
    <col min="7941" max="7941" width="5.875" style="20" customWidth="1"/>
    <col min="7942" max="7942" width="6" style="20" customWidth="1"/>
    <col min="7943" max="7943" width="4.625" style="20" customWidth="1"/>
    <col min="7944" max="7944" width="5" style="20" customWidth="1"/>
    <col min="7945" max="7945" width="5.875" style="20" customWidth="1"/>
    <col min="7946" max="7946" width="4" style="20" customWidth="1"/>
    <col min="7947" max="7947" width="4.125" style="20" customWidth="1"/>
    <col min="7948" max="7948" width="4.375" style="20" customWidth="1"/>
    <col min="7949" max="7950" width="7.875" style="20" customWidth="1"/>
    <col min="7951" max="7951" width="7.25" style="20" customWidth="1"/>
    <col min="7952" max="7952" width="5.25" style="20" customWidth="1"/>
    <col min="7953" max="7953" width="5.875" style="20" customWidth="1"/>
    <col min="7954" max="7954" width="7.25" style="20" customWidth="1"/>
    <col min="7955" max="7955" width="8.375" style="20" customWidth="1"/>
    <col min="7956" max="7956" width="3.625" style="20" customWidth="1"/>
    <col min="7957" max="7957" width="7.125" style="20" customWidth="1"/>
    <col min="7958" max="7959" width="9" style="20"/>
    <col min="7960" max="7960" width="5.125" style="20" customWidth="1"/>
    <col min="7961" max="7961" width="5.375" style="20" customWidth="1"/>
    <col min="7962" max="7963" width="6.375" style="20" customWidth="1"/>
    <col min="7964" max="7964" width="6.125" style="20" customWidth="1"/>
    <col min="7965" max="7965" width="5.375" style="20" customWidth="1"/>
    <col min="7966" max="7966" width="5.25" style="20" customWidth="1"/>
    <col min="7967" max="7967" width="7" style="20" customWidth="1"/>
    <col min="7968" max="7968" width="8.25" style="20" customWidth="1"/>
    <col min="7969" max="7969" width="10.25" style="20" customWidth="1"/>
    <col min="7970" max="8192" width="9" style="20"/>
    <col min="8193" max="8193" width="5.25" style="20" customWidth="1"/>
    <col min="8194" max="8194" width="7.25" style="20" customWidth="1"/>
    <col min="8195" max="8195" width="6" style="20" customWidth="1"/>
    <col min="8196" max="8196" width="8.125" style="20" customWidth="1"/>
    <col min="8197" max="8197" width="5.875" style="20" customWidth="1"/>
    <col min="8198" max="8198" width="6" style="20" customWidth="1"/>
    <col min="8199" max="8199" width="4.625" style="20" customWidth="1"/>
    <col min="8200" max="8200" width="5" style="20" customWidth="1"/>
    <col min="8201" max="8201" width="5.875" style="20" customWidth="1"/>
    <col min="8202" max="8202" width="4" style="20" customWidth="1"/>
    <col min="8203" max="8203" width="4.125" style="20" customWidth="1"/>
    <col min="8204" max="8204" width="4.375" style="20" customWidth="1"/>
    <col min="8205" max="8206" width="7.875" style="20" customWidth="1"/>
    <col min="8207" max="8207" width="7.25" style="20" customWidth="1"/>
    <col min="8208" max="8208" width="5.25" style="20" customWidth="1"/>
    <col min="8209" max="8209" width="5.875" style="20" customWidth="1"/>
    <col min="8210" max="8210" width="7.25" style="20" customWidth="1"/>
    <col min="8211" max="8211" width="8.375" style="20" customWidth="1"/>
    <col min="8212" max="8212" width="3.625" style="20" customWidth="1"/>
    <col min="8213" max="8213" width="7.125" style="20" customWidth="1"/>
    <col min="8214" max="8215" width="9" style="20"/>
    <col min="8216" max="8216" width="5.125" style="20" customWidth="1"/>
    <col min="8217" max="8217" width="5.375" style="20" customWidth="1"/>
    <col min="8218" max="8219" width="6.375" style="20" customWidth="1"/>
    <col min="8220" max="8220" width="6.125" style="20" customWidth="1"/>
    <col min="8221" max="8221" width="5.375" style="20" customWidth="1"/>
    <col min="8222" max="8222" width="5.25" style="20" customWidth="1"/>
    <col min="8223" max="8223" width="7" style="20" customWidth="1"/>
    <col min="8224" max="8224" width="8.25" style="20" customWidth="1"/>
    <col min="8225" max="8225" width="10.25" style="20" customWidth="1"/>
    <col min="8226" max="8448" width="9" style="20"/>
    <col min="8449" max="8449" width="5.25" style="20" customWidth="1"/>
    <col min="8450" max="8450" width="7.25" style="20" customWidth="1"/>
    <col min="8451" max="8451" width="6" style="20" customWidth="1"/>
    <col min="8452" max="8452" width="8.125" style="20" customWidth="1"/>
    <col min="8453" max="8453" width="5.875" style="20" customWidth="1"/>
    <col min="8454" max="8454" width="6" style="20" customWidth="1"/>
    <col min="8455" max="8455" width="4.625" style="20" customWidth="1"/>
    <col min="8456" max="8456" width="5" style="20" customWidth="1"/>
    <col min="8457" max="8457" width="5.875" style="20" customWidth="1"/>
    <col min="8458" max="8458" width="4" style="20" customWidth="1"/>
    <col min="8459" max="8459" width="4.125" style="20" customWidth="1"/>
    <col min="8460" max="8460" width="4.375" style="20" customWidth="1"/>
    <col min="8461" max="8462" width="7.875" style="20" customWidth="1"/>
    <col min="8463" max="8463" width="7.25" style="20" customWidth="1"/>
    <col min="8464" max="8464" width="5.25" style="20" customWidth="1"/>
    <col min="8465" max="8465" width="5.875" style="20" customWidth="1"/>
    <col min="8466" max="8466" width="7.25" style="20" customWidth="1"/>
    <col min="8467" max="8467" width="8.375" style="20" customWidth="1"/>
    <col min="8468" max="8468" width="3.625" style="20" customWidth="1"/>
    <col min="8469" max="8469" width="7.125" style="20" customWidth="1"/>
    <col min="8470" max="8471" width="9" style="20"/>
    <col min="8472" max="8472" width="5.125" style="20" customWidth="1"/>
    <col min="8473" max="8473" width="5.375" style="20" customWidth="1"/>
    <col min="8474" max="8475" width="6.375" style="20" customWidth="1"/>
    <col min="8476" max="8476" width="6.125" style="20" customWidth="1"/>
    <col min="8477" max="8477" width="5.375" style="20" customWidth="1"/>
    <col min="8478" max="8478" width="5.25" style="20" customWidth="1"/>
    <col min="8479" max="8479" width="7" style="20" customWidth="1"/>
    <col min="8480" max="8480" width="8.25" style="20" customWidth="1"/>
    <col min="8481" max="8481" width="10.25" style="20" customWidth="1"/>
    <col min="8482" max="8704" width="9" style="20"/>
    <col min="8705" max="8705" width="5.25" style="20" customWidth="1"/>
    <col min="8706" max="8706" width="7.25" style="20" customWidth="1"/>
    <col min="8707" max="8707" width="6" style="20" customWidth="1"/>
    <col min="8708" max="8708" width="8.125" style="20" customWidth="1"/>
    <col min="8709" max="8709" width="5.875" style="20" customWidth="1"/>
    <col min="8710" max="8710" width="6" style="20" customWidth="1"/>
    <col min="8711" max="8711" width="4.625" style="20" customWidth="1"/>
    <col min="8712" max="8712" width="5" style="20" customWidth="1"/>
    <col min="8713" max="8713" width="5.875" style="20" customWidth="1"/>
    <col min="8714" max="8714" width="4" style="20" customWidth="1"/>
    <col min="8715" max="8715" width="4.125" style="20" customWidth="1"/>
    <col min="8716" max="8716" width="4.375" style="20" customWidth="1"/>
    <col min="8717" max="8718" width="7.875" style="20" customWidth="1"/>
    <col min="8719" max="8719" width="7.25" style="20" customWidth="1"/>
    <col min="8720" max="8720" width="5.25" style="20" customWidth="1"/>
    <col min="8721" max="8721" width="5.875" style="20" customWidth="1"/>
    <col min="8722" max="8722" width="7.25" style="20" customWidth="1"/>
    <col min="8723" max="8723" width="8.375" style="20" customWidth="1"/>
    <col min="8724" max="8724" width="3.625" style="20" customWidth="1"/>
    <col min="8725" max="8725" width="7.125" style="20" customWidth="1"/>
    <col min="8726" max="8727" width="9" style="20"/>
    <col min="8728" max="8728" width="5.125" style="20" customWidth="1"/>
    <col min="8729" max="8729" width="5.375" style="20" customWidth="1"/>
    <col min="8730" max="8731" width="6.375" style="20" customWidth="1"/>
    <col min="8732" max="8732" width="6.125" style="20" customWidth="1"/>
    <col min="8733" max="8733" width="5.375" style="20" customWidth="1"/>
    <col min="8734" max="8734" width="5.25" style="20" customWidth="1"/>
    <col min="8735" max="8735" width="7" style="20" customWidth="1"/>
    <col min="8736" max="8736" width="8.25" style="20" customWidth="1"/>
    <col min="8737" max="8737" width="10.25" style="20" customWidth="1"/>
    <col min="8738" max="8960" width="9" style="20"/>
    <col min="8961" max="8961" width="5.25" style="20" customWidth="1"/>
    <col min="8962" max="8962" width="7.25" style="20" customWidth="1"/>
    <col min="8963" max="8963" width="6" style="20" customWidth="1"/>
    <col min="8964" max="8964" width="8.125" style="20" customWidth="1"/>
    <col min="8965" max="8965" width="5.875" style="20" customWidth="1"/>
    <col min="8966" max="8966" width="6" style="20" customWidth="1"/>
    <col min="8967" max="8967" width="4.625" style="20" customWidth="1"/>
    <col min="8968" max="8968" width="5" style="20" customWidth="1"/>
    <col min="8969" max="8969" width="5.875" style="20" customWidth="1"/>
    <col min="8970" max="8970" width="4" style="20" customWidth="1"/>
    <col min="8971" max="8971" width="4.125" style="20" customWidth="1"/>
    <col min="8972" max="8972" width="4.375" style="20" customWidth="1"/>
    <col min="8973" max="8974" width="7.875" style="20" customWidth="1"/>
    <col min="8975" max="8975" width="7.25" style="20" customWidth="1"/>
    <col min="8976" max="8976" width="5.25" style="20" customWidth="1"/>
    <col min="8977" max="8977" width="5.875" style="20" customWidth="1"/>
    <col min="8978" max="8978" width="7.25" style="20" customWidth="1"/>
    <col min="8979" max="8979" width="8.375" style="20" customWidth="1"/>
    <col min="8980" max="8980" width="3.625" style="20" customWidth="1"/>
    <col min="8981" max="8981" width="7.125" style="20" customWidth="1"/>
    <col min="8982" max="8983" width="9" style="20"/>
    <col min="8984" max="8984" width="5.125" style="20" customWidth="1"/>
    <col min="8985" max="8985" width="5.375" style="20" customWidth="1"/>
    <col min="8986" max="8987" width="6.375" style="20" customWidth="1"/>
    <col min="8988" max="8988" width="6.125" style="20" customWidth="1"/>
    <col min="8989" max="8989" width="5.375" style="20" customWidth="1"/>
    <col min="8990" max="8990" width="5.25" style="20" customWidth="1"/>
    <col min="8991" max="8991" width="7" style="20" customWidth="1"/>
    <col min="8992" max="8992" width="8.25" style="20" customWidth="1"/>
    <col min="8993" max="8993" width="10.25" style="20" customWidth="1"/>
    <col min="8994" max="9216" width="9" style="20"/>
    <col min="9217" max="9217" width="5.25" style="20" customWidth="1"/>
    <col min="9218" max="9218" width="7.25" style="20" customWidth="1"/>
    <col min="9219" max="9219" width="6" style="20" customWidth="1"/>
    <col min="9220" max="9220" width="8.125" style="20" customWidth="1"/>
    <col min="9221" max="9221" width="5.875" style="20" customWidth="1"/>
    <col min="9222" max="9222" width="6" style="20" customWidth="1"/>
    <col min="9223" max="9223" width="4.625" style="20" customWidth="1"/>
    <col min="9224" max="9224" width="5" style="20" customWidth="1"/>
    <col min="9225" max="9225" width="5.875" style="20" customWidth="1"/>
    <col min="9226" max="9226" width="4" style="20" customWidth="1"/>
    <col min="9227" max="9227" width="4.125" style="20" customWidth="1"/>
    <col min="9228" max="9228" width="4.375" style="20" customWidth="1"/>
    <col min="9229" max="9230" width="7.875" style="20" customWidth="1"/>
    <col min="9231" max="9231" width="7.25" style="20" customWidth="1"/>
    <col min="9232" max="9232" width="5.25" style="20" customWidth="1"/>
    <col min="9233" max="9233" width="5.875" style="20" customWidth="1"/>
    <col min="9234" max="9234" width="7.25" style="20" customWidth="1"/>
    <col min="9235" max="9235" width="8.375" style="20" customWidth="1"/>
    <col min="9236" max="9236" width="3.625" style="20" customWidth="1"/>
    <col min="9237" max="9237" width="7.125" style="20" customWidth="1"/>
    <col min="9238" max="9239" width="9" style="20"/>
    <col min="9240" max="9240" width="5.125" style="20" customWidth="1"/>
    <col min="9241" max="9241" width="5.375" style="20" customWidth="1"/>
    <col min="9242" max="9243" width="6.375" style="20" customWidth="1"/>
    <col min="9244" max="9244" width="6.125" style="20" customWidth="1"/>
    <col min="9245" max="9245" width="5.375" style="20" customWidth="1"/>
    <col min="9246" max="9246" width="5.25" style="20" customWidth="1"/>
    <col min="9247" max="9247" width="7" style="20" customWidth="1"/>
    <col min="9248" max="9248" width="8.25" style="20" customWidth="1"/>
    <col min="9249" max="9249" width="10.25" style="20" customWidth="1"/>
    <col min="9250" max="9472" width="9" style="20"/>
    <col min="9473" max="9473" width="5.25" style="20" customWidth="1"/>
    <col min="9474" max="9474" width="7.25" style="20" customWidth="1"/>
    <col min="9475" max="9475" width="6" style="20" customWidth="1"/>
    <col min="9476" max="9476" width="8.125" style="20" customWidth="1"/>
    <col min="9477" max="9477" width="5.875" style="20" customWidth="1"/>
    <col min="9478" max="9478" width="6" style="20" customWidth="1"/>
    <col min="9479" max="9479" width="4.625" style="20" customWidth="1"/>
    <col min="9480" max="9480" width="5" style="20" customWidth="1"/>
    <col min="9481" max="9481" width="5.875" style="20" customWidth="1"/>
    <col min="9482" max="9482" width="4" style="20" customWidth="1"/>
    <col min="9483" max="9483" width="4.125" style="20" customWidth="1"/>
    <col min="9484" max="9484" width="4.375" style="20" customWidth="1"/>
    <col min="9485" max="9486" width="7.875" style="20" customWidth="1"/>
    <col min="9487" max="9487" width="7.25" style="20" customWidth="1"/>
    <col min="9488" max="9488" width="5.25" style="20" customWidth="1"/>
    <col min="9489" max="9489" width="5.875" style="20" customWidth="1"/>
    <col min="9490" max="9490" width="7.25" style="20" customWidth="1"/>
    <col min="9491" max="9491" width="8.375" style="20" customWidth="1"/>
    <col min="9492" max="9492" width="3.625" style="20" customWidth="1"/>
    <col min="9493" max="9493" width="7.125" style="20" customWidth="1"/>
    <col min="9494" max="9495" width="9" style="20"/>
    <col min="9496" max="9496" width="5.125" style="20" customWidth="1"/>
    <col min="9497" max="9497" width="5.375" style="20" customWidth="1"/>
    <col min="9498" max="9499" width="6.375" style="20" customWidth="1"/>
    <col min="9500" max="9500" width="6.125" style="20" customWidth="1"/>
    <col min="9501" max="9501" width="5.375" style="20" customWidth="1"/>
    <col min="9502" max="9502" width="5.25" style="20" customWidth="1"/>
    <col min="9503" max="9503" width="7" style="20" customWidth="1"/>
    <col min="9504" max="9504" width="8.25" style="20" customWidth="1"/>
    <col min="9505" max="9505" width="10.25" style="20" customWidth="1"/>
    <col min="9506" max="9728" width="9" style="20"/>
    <col min="9729" max="9729" width="5.25" style="20" customWidth="1"/>
    <col min="9730" max="9730" width="7.25" style="20" customWidth="1"/>
    <col min="9731" max="9731" width="6" style="20" customWidth="1"/>
    <col min="9732" max="9732" width="8.125" style="20" customWidth="1"/>
    <col min="9733" max="9733" width="5.875" style="20" customWidth="1"/>
    <col min="9734" max="9734" width="6" style="20" customWidth="1"/>
    <col min="9735" max="9735" width="4.625" style="20" customWidth="1"/>
    <col min="9736" max="9736" width="5" style="20" customWidth="1"/>
    <col min="9737" max="9737" width="5.875" style="20" customWidth="1"/>
    <col min="9738" max="9738" width="4" style="20" customWidth="1"/>
    <col min="9739" max="9739" width="4.125" style="20" customWidth="1"/>
    <col min="9740" max="9740" width="4.375" style="20" customWidth="1"/>
    <col min="9741" max="9742" width="7.875" style="20" customWidth="1"/>
    <col min="9743" max="9743" width="7.25" style="20" customWidth="1"/>
    <col min="9744" max="9744" width="5.25" style="20" customWidth="1"/>
    <col min="9745" max="9745" width="5.875" style="20" customWidth="1"/>
    <col min="9746" max="9746" width="7.25" style="20" customWidth="1"/>
    <col min="9747" max="9747" width="8.375" style="20" customWidth="1"/>
    <col min="9748" max="9748" width="3.625" style="20" customWidth="1"/>
    <col min="9749" max="9749" width="7.125" style="20" customWidth="1"/>
    <col min="9750" max="9751" width="9" style="20"/>
    <col min="9752" max="9752" width="5.125" style="20" customWidth="1"/>
    <col min="9753" max="9753" width="5.375" style="20" customWidth="1"/>
    <col min="9754" max="9755" width="6.375" style="20" customWidth="1"/>
    <col min="9756" max="9756" width="6.125" style="20" customWidth="1"/>
    <col min="9757" max="9757" width="5.375" style="20" customWidth="1"/>
    <col min="9758" max="9758" width="5.25" style="20" customWidth="1"/>
    <col min="9759" max="9759" width="7" style="20" customWidth="1"/>
    <col min="9760" max="9760" width="8.25" style="20" customWidth="1"/>
    <col min="9761" max="9761" width="10.25" style="20" customWidth="1"/>
    <col min="9762" max="9984" width="9" style="20"/>
    <col min="9985" max="9985" width="5.25" style="20" customWidth="1"/>
    <col min="9986" max="9986" width="7.25" style="20" customWidth="1"/>
    <col min="9987" max="9987" width="6" style="20" customWidth="1"/>
    <col min="9988" max="9988" width="8.125" style="20" customWidth="1"/>
    <col min="9989" max="9989" width="5.875" style="20" customWidth="1"/>
    <col min="9990" max="9990" width="6" style="20" customWidth="1"/>
    <col min="9991" max="9991" width="4.625" style="20" customWidth="1"/>
    <col min="9992" max="9992" width="5" style="20" customWidth="1"/>
    <col min="9993" max="9993" width="5.875" style="20" customWidth="1"/>
    <col min="9994" max="9994" width="4" style="20" customWidth="1"/>
    <col min="9995" max="9995" width="4.125" style="20" customWidth="1"/>
    <col min="9996" max="9996" width="4.375" style="20" customWidth="1"/>
    <col min="9997" max="9998" width="7.875" style="20" customWidth="1"/>
    <col min="9999" max="9999" width="7.25" style="20" customWidth="1"/>
    <col min="10000" max="10000" width="5.25" style="20" customWidth="1"/>
    <col min="10001" max="10001" width="5.875" style="20" customWidth="1"/>
    <col min="10002" max="10002" width="7.25" style="20" customWidth="1"/>
    <col min="10003" max="10003" width="8.375" style="20" customWidth="1"/>
    <col min="10004" max="10004" width="3.625" style="20" customWidth="1"/>
    <col min="10005" max="10005" width="7.125" style="20" customWidth="1"/>
    <col min="10006" max="10007" width="9" style="20"/>
    <col min="10008" max="10008" width="5.125" style="20" customWidth="1"/>
    <col min="10009" max="10009" width="5.375" style="20" customWidth="1"/>
    <col min="10010" max="10011" width="6.375" style="20" customWidth="1"/>
    <col min="10012" max="10012" width="6.125" style="20" customWidth="1"/>
    <col min="10013" max="10013" width="5.375" style="20" customWidth="1"/>
    <col min="10014" max="10014" width="5.25" style="20" customWidth="1"/>
    <col min="10015" max="10015" width="7" style="20" customWidth="1"/>
    <col min="10016" max="10016" width="8.25" style="20" customWidth="1"/>
    <col min="10017" max="10017" width="10.25" style="20" customWidth="1"/>
    <col min="10018" max="10240" width="9" style="20"/>
    <col min="10241" max="10241" width="5.25" style="20" customWidth="1"/>
    <col min="10242" max="10242" width="7.25" style="20" customWidth="1"/>
    <col min="10243" max="10243" width="6" style="20" customWidth="1"/>
    <col min="10244" max="10244" width="8.125" style="20" customWidth="1"/>
    <col min="10245" max="10245" width="5.875" style="20" customWidth="1"/>
    <col min="10246" max="10246" width="6" style="20" customWidth="1"/>
    <col min="10247" max="10247" width="4.625" style="20" customWidth="1"/>
    <col min="10248" max="10248" width="5" style="20" customWidth="1"/>
    <col min="10249" max="10249" width="5.875" style="20" customWidth="1"/>
    <col min="10250" max="10250" width="4" style="20" customWidth="1"/>
    <col min="10251" max="10251" width="4.125" style="20" customWidth="1"/>
    <col min="10252" max="10252" width="4.375" style="20" customWidth="1"/>
    <col min="10253" max="10254" width="7.875" style="20" customWidth="1"/>
    <col min="10255" max="10255" width="7.25" style="20" customWidth="1"/>
    <col min="10256" max="10256" width="5.25" style="20" customWidth="1"/>
    <col min="10257" max="10257" width="5.875" style="20" customWidth="1"/>
    <col min="10258" max="10258" width="7.25" style="20" customWidth="1"/>
    <col min="10259" max="10259" width="8.375" style="20" customWidth="1"/>
    <col min="10260" max="10260" width="3.625" style="20" customWidth="1"/>
    <col min="10261" max="10261" width="7.125" style="20" customWidth="1"/>
    <col min="10262" max="10263" width="9" style="20"/>
    <col min="10264" max="10264" width="5.125" style="20" customWidth="1"/>
    <col min="10265" max="10265" width="5.375" style="20" customWidth="1"/>
    <col min="10266" max="10267" width="6.375" style="20" customWidth="1"/>
    <col min="10268" max="10268" width="6.125" style="20" customWidth="1"/>
    <col min="10269" max="10269" width="5.375" style="20" customWidth="1"/>
    <col min="10270" max="10270" width="5.25" style="20" customWidth="1"/>
    <col min="10271" max="10271" width="7" style="20" customWidth="1"/>
    <col min="10272" max="10272" width="8.25" style="20" customWidth="1"/>
    <col min="10273" max="10273" width="10.25" style="20" customWidth="1"/>
    <col min="10274" max="10496" width="9" style="20"/>
    <col min="10497" max="10497" width="5.25" style="20" customWidth="1"/>
    <col min="10498" max="10498" width="7.25" style="20" customWidth="1"/>
    <col min="10499" max="10499" width="6" style="20" customWidth="1"/>
    <col min="10500" max="10500" width="8.125" style="20" customWidth="1"/>
    <col min="10501" max="10501" width="5.875" style="20" customWidth="1"/>
    <col min="10502" max="10502" width="6" style="20" customWidth="1"/>
    <col min="10503" max="10503" width="4.625" style="20" customWidth="1"/>
    <col min="10504" max="10504" width="5" style="20" customWidth="1"/>
    <col min="10505" max="10505" width="5.875" style="20" customWidth="1"/>
    <col min="10506" max="10506" width="4" style="20" customWidth="1"/>
    <col min="10507" max="10507" width="4.125" style="20" customWidth="1"/>
    <col min="10508" max="10508" width="4.375" style="20" customWidth="1"/>
    <col min="10509" max="10510" width="7.875" style="20" customWidth="1"/>
    <col min="10511" max="10511" width="7.25" style="20" customWidth="1"/>
    <col min="10512" max="10512" width="5.25" style="20" customWidth="1"/>
    <col min="10513" max="10513" width="5.875" style="20" customWidth="1"/>
    <col min="10514" max="10514" width="7.25" style="20" customWidth="1"/>
    <col min="10515" max="10515" width="8.375" style="20" customWidth="1"/>
    <col min="10516" max="10516" width="3.625" style="20" customWidth="1"/>
    <col min="10517" max="10517" width="7.125" style="20" customWidth="1"/>
    <col min="10518" max="10519" width="9" style="20"/>
    <col min="10520" max="10520" width="5.125" style="20" customWidth="1"/>
    <col min="10521" max="10521" width="5.375" style="20" customWidth="1"/>
    <col min="10522" max="10523" width="6.375" style="20" customWidth="1"/>
    <col min="10524" max="10524" width="6.125" style="20" customWidth="1"/>
    <col min="10525" max="10525" width="5.375" style="20" customWidth="1"/>
    <col min="10526" max="10526" width="5.25" style="20" customWidth="1"/>
    <col min="10527" max="10527" width="7" style="20" customWidth="1"/>
    <col min="10528" max="10528" width="8.25" style="20" customWidth="1"/>
    <col min="10529" max="10529" width="10.25" style="20" customWidth="1"/>
    <col min="10530" max="10752" width="9" style="20"/>
    <col min="10753" max="10753" width="5.25" style="20" customWidth="1"/>
    <col min="10754" max="10754" width="7.25" style="20" customWidth="1"/>
    <col min="10755" max="10755" width="6" style="20" customWidth="1"/>
    <col min="10756" max="10756" width="8.125" style="20" customWidth="1"/>
    <col min="10757" max="10757" width="5.875" style="20" customWidth="1"/>
    <col min="10758" max="10758" width="6" style="20" customWidth="1"/>
    <col min="10759" max="10759" width="4.625" style="20" customWidth="1"/>
    <col min="10760" max="10760" width="5" style="20" customWidth="1"/>
    <col min="10761" max="10761" width="5.875" style="20" customWidth="1"/>
    <col min="10762" max="10762" width="4" style="20" customWidth="1"/>
    <col min="10763" max="10763" width="4.125" style="20" customWidth="1"/>
    <col min="10764" max="10764" width="4.375" style="20" customWidth="1"/>
    <col min="10765" max="10766" width="7.875" style="20" customWidth="1"/>
    <col min="10767" max="10767" width="7.25" style="20" customWidth="1"/>
    <col min="10768" max="10768" width="5.25" style="20" customWidth="1"/>
    <col min="10769" max="10769" width="5.875" style="20" customWidth="1"/>
    <col min="10770" max="10770" width="7.25" style="20" customWidth="1"/>
    <col min="10771" max="10771" width="8.375" style="20" customWidth="1"/>
    <col min="10772" max="10772" width="3.625" style="20" customWidth="1"/>
    <col min="10773" max="10773" width="7.125" style="20" customWidth="1"/>
    <col min="10774" max="10775" width="9" style="20"/>
    <col min="10776" max="10776" width="5.125" style="20" customWidth="1"/>
    <col min="10777" max="10777" width="5.375" style="20" customWidth="1"/>
    <col min="10778" max="10779" width="6.375" style="20" customWidth="1"/>
    <col min="10780" max="10780" width="6.125" style="20" customWidth="1"/>
    <col min="10781" max="10781" width="5.375" style="20" customWidth="1"/>
    <col min="10782" max="10782" width="5.25" style="20" customWidth="1"/>
    <col min="10783" max="10783" width="7" style="20" customWidth="1"/>
    <col min="10784" max="10784" width="8.25" style="20" customWidth="1"/>
    <col min="10785" max="10785" width="10.25" style="20" customWidth="1"/>
    <col min="10786" max="11008" width="9" style="20"/>
    <col min="11009" max="11009" width="5.25" style="20" customWidth="1"/>
    <col min="11010" max="11010" width="7.25" style="20" customWidth="1"/>
    <col min="11011" max="11011" width="6" style="20" customWidth="1"/>
    <col min="11012" max="11012" width="8.125" style="20" customWidth="1"/>
    <col min="11013" max="11013" width="5.875" style="20" customWidth="1"/>
    <col min="11014" max="11014" width="6" style="20" customWidth="1"/>
    <col min="11015" max="11015" width="4.625" style="20" customWidth="1"/>
    <col min="11016" max="11016" width="5" style="20" customWidth="1"/>
    <col min="11017" max="11017" width="5.875" style="20" customWidth="1"/>
    <col min="11018" max="11018" width="4" style="20" customWidth="1"/>
    <col min="11019" max="11019" width="4.125" style="20" customWidth="1"/>
    <col min="11020" max="11020" width="4.375" style="20" customWidth="1"/>
    <col min="11021" max="11022" width="7.875" style="20" customWidth="1"/>
    <col min="11023" max="11023" width="7.25" style="20" customWidth="1"/>
    <col min="11024" max="11024" width="5.25" style="20" customWidth="1"/>
    <col min="11025" max="11025" width="5.875" style="20" customWidth="1"/>
    <col min="11026" max="11026" width="7.25" style="20" customWidth="1"/>
    <col min="11027" max="11027" width="8.375" style="20" customWidth="1"/>
    <col min="11028" max="11028" width="3.625" style="20" customWidth="1"/>
    <col min="11029" max="11029" width="7.125" style="20" customWidth="1"/>
    <col min="11030" max="11031" width="9" style="20"/>
    <col min="11032" max="11032" width="5.125" style="20" customWidth="1"/>
    <col min="11033" max="11033" width="5.375" style="20" customWidth="1"/>
    <col min="11034" max="11035" width="6.375" style="20" customWidth="1"/>
    <col min="11036" max="11036" width="6.125" style="20" customWidth="1"/>
    <col min="11037" max="11037" width="5.375" style="20" customWidth="1"/>
    <col min="11038" max="11038" width="5.25" style="20" customWidth="1"/>
    <col min="11039" max="11039" width="7" style="20" customWidth="1"/>
    <col min="11040" max="11040" width="8.25" style="20" customWidth="1"/>
    <col min="11041" max="11041" width="10.25" style="20" customWidth="1"/>
    <col min="11042" max="11264" width="9" style="20"/>
    <col min="11265" max="11265" width="5.25" style="20" customWidth="1"/>
    <col min="11266" max="11266" width="7.25" style="20" customWidth="1"/>
    <col min="11267" max="11267" width="6" style="20" customWidth="1"/>
    <col min="11268" max="11268" width="8.125" style="20" customWidth="1"/>
    <col min="11269" max="11269" width="5.875" style="20" customWidth="1"/>
    <col min="11270" max="11270" width="6" style="20" customWidth="1"/>
    <col min="11271" max="11271" width="4.625" style="20" customWidth="1"/>
    <col min="11272" max="11272" width="5" style="20" customWidth="1"/>
    <col min="11273" max="11273" width="5.875" style="20" customWidth="1"/>
    <col min="11274" max="11274" width="4" style="20" customWidth="1"/>
    <col min="11275" max="11275" width="4.125" style="20" customWidth="1"/>
    <col min="11276" max="11276" width="4.375" style="20" customWidth="1"/>
    <col min="11277" max="11278" width="7.875" style="20" customWidth="1"/>
    <col min="11279" max="11279" width="7.25" style="20" customWidth="1"/>
    <col min="11280" max="11280" width="5.25" style="20" customWidth="1"/>
    <col min="11281" max="11281" width="5.875" style="20" customWidth="1"/>
    <col min="11282" max="11282" width="7.25" style="20" customWidth="1"/>
    <col min="11283" max="11283" width="8.375" style="20" customWidth="1"/>
    <col min="11284" max="11284" width="3.625" style="20" customWidth="1"/>
    <col min="11285" max="11285" width="7.125" style="20" customWidth="1"/>
    <col min="11286" max="11287" width="9" style="20"/>
    <col min="11288" max="11288" width="5.125" style="20" customWidth="1"/>
    <col min="11289" max="11289" width="5.375" style="20" customWidth="1"/>
    <col min="11290" max="11291" width="6.375" style="20" customWidth="1"/>
    <col min="11292" max="11292" width="6.125" style="20" customWidth="1"/>
    <col min="11293" max="11293" width="5.375" style="20" customWidth="1"/>
    <col min="11294" max="11294" width="5.25" style="20" customWidth="1"/>
    <col min="11295" max="11295" width="7" style="20" customWidth="1"/>
    <col min="11296" max="11296" width="8.25" style="20" customWidth="1"/>
    <col min="11297" max="11297" width="10.25" style="20" customWidth="1"/>
    <col min="11298" max="11520" width="9" style="20"/>
    <col min="11521" max="11521" width="5.25" style="20" customWidth="1"/>
    <col min="11522" max="11522" width="7.25" style="20" customWidth="1"/>
    <col min="11523" max="11523" width="6" style="20" customWidth="1"/>
    <col min="11524" max="11524" width="8.125" style="20" customWidth="1"/>
    <col min="11525" max="11525" width="5.875" style="20" customWidth="1"/>
    <col min="11526" max="11526" width="6" style="20" customWidth="1"/>
    <col min="11527" max="11527" width="4.625" style="20" customWidth="1"/>
    <col min="11528" max="11528" width="5" style="20" customWidth="1"/>
    <col min="11529" max="11529" width="5.875" style="20" customWidth="1"/>
    <col min="11530" max="11530" width="4" style="20" customWidth="1"/>
    <col min="11531" max="11531" width="4.125" style="20" customWidth="1"/>
    <col min="11532" max="11532" width="4.375" style="20" customWidth="1"/>
    <col min="11533" max="11534" width="7.875" style="20" customWidth="1"/>
    <col min="11535" max="11535" width="7.25" style="20" customWidth="1"/>
    <col min="11536" max="11536" width="5.25" style="20" customWidth="1"/>
    <col min="11537" max="11537" width="5.875" style="20" customWidth="1"/>
    <col min="11538" max="11538" width="7.25" style="20" customWidth="1"/>
    <col min="11539" max="11539" width="8.375" style="20" customWidth="1"/>
    <col min="11540" max="11540" width="3.625" style="20" customWidth="1"/>
    <col min="11541" max="11541" width="7.125" style="20" customWidth="1"/>
    <col min="11542" max="11543" width="9" style="20"/>
    <col min="11544" max="11544" width="5.125" style="20" customWidth="1"/>
    <col min="11545" max="11545" width="5.375" style="20" customWidth="1"/>
    <col min="11546" max="11547" width="6.375" style="20" customWidth="1"/>
    <col min="11548" max="11548" width="6.125" style="20" customWidth="1"/>
    <col min="11549" max="11549" width="5.375" style="20" customWidth="1"/>
    <col min="11550" max="11550" width="5.25" style="20" customWidth="1"/>
    <col min="11551" max="11551" width="7" style="20" customWidth="1"/>
    <col min="11552" max="11552" width="8.25" style="20" customWidth="1"/>
    <col min="11553" max="11553" width="10.25" style="20" customWidth="1"/>
    <col min="11554" max="11776" width="9" style="20"/>
    <col min="11777" max="11777" width="5.25" style="20" customWidth="1"/>
    <col min="11778" max="11778" width="7.25" style="20" customWidth="1"/>
    <col min="11779" max="11779" width="6" style="20" customWidth="1"/>
    <col min="11780" max="11780" width="8.125" style="20" customWidth="1"/>
    <col min="11781" max="11781" width="5.875" style="20" customWidth="1"/>
    <col min="11782" max="11782" width="6" style="20" customWidth="1"/>
    <col min="11783" max="11783" width="4.625" style="20" customWidth="1"/>
    <col min="11784" max="11784" width="5" style="20" customWidth="1"/>
    <col min="11785" max="11785" width="5.875" style="20" customWidth="1"/>
    <col min="11786" max="11786" width="4" style="20" customWidth="1"/>
    <col min="11787" max="11787" width="4.125" style="20" customWidth="1"/>
    <col min="11788" max="11788" width="4.375" style="20" customWidth="1"/>
    <col min="11789" max="11790" width="7.875" style="20" customWidth="1"/>
    <col min="11791" max="11791" width="7.25" style="20" customWidth="1"/>
    <col min="11792" max="11792" width="5.25" style="20" customWidth="1"/>
    <col min="11793" max="11793" width="5.875" style="20" customWidth="1"/>
    <col min="11794" max="11794" width="7.25" style="20" customWidth="1"/>
    <col min="11795" max="11795" width="8.375" style="20" customWidth="1"/>
    <col min="11796" max="11796" width="3.625" style="20" customWidth="1"/>
    <col min="11797" max="11797" width="7.125" style="20" customWidth="1"/>
    <col min="11798" max="11799" width="9" style="20"/>
    <col min="11800" max="11800" width="5.125" style="20" customWidth="1"/>
    <col min="11801" max="11801" width="5.375" style="20" customWidth="1"/>
    <col min="11802" max="11803" width="6.375" style="20" customWidth="1"/>
    <col min="11804" max="11804" width="6.125" style="20" customWidth="1"/>
    <col min="11805" max="11805" width="5.375" style="20" customWidth="1"/>
    <col min="11806" max="11806" width="5.25" style="20" customWidth="1"/>
    <col min="11807" max="11807" width="7" style="20" customWidth="1"/>
    <col min="11808" max="11808" width="8.25" style="20" customWidth="1"/>
    <col min="11809" max="11809" width="10.25" style="20" customWidth="1"/>
    <col min="11810" max="12032" width="9" style="20"/>
    <col min="12033" max="12033" width="5.25" style="20" customWidth="1"/>
    <col min="12034" max="12034" width="7.25" style="20" customWidth="1"/>
    <col min="12035" max="12035" width="6" style="20" customWidth="1"/>
    <col min="12036" max="12036" width="8.125" style="20" customWidth="1"/>
    <col min="12037" max="12037" width="5.875" style="20" customWidth="1"/>
    <col min="12038" max="12038" width="6" style="20" customWidth="1"/>
    <col min="12039" max="12039" width="4.625" style="20" customWidth="1"/>
    <col min="12040" max="12040" width="5" style="20" customWidth="1"/>
    <col min="12041" max="12041" width="5.875" style="20" customWidth="1"/>
    <col min="12042" max="12042" width="4" style="20" customWidth="1"/>
    <col min="12043" max="12043" width="4.125" style="20" customWidth="1"/>
    <col min="12044" max="12044" width="4.375" style="20" customWidth="1"/>
    <col min="12045" max="12046" width="7.875" style="20" customWidth="1"/>
    <col min="12047" max="12047" width="7.25" style="20" customWidth="1"/>
    <col min="12048" max="12048" width="5.25" style="20" customWidth="1"/>
    <col min="12049" max="12049" width="5.875" style="20" customWidth="1"/>
    <col min="12050" max="12050" width="7.25" style="20" customWidth="1"/>
    <col min="12051" max="12051" width="8.375" style="20" customWidth="1"/>
    <col min="12052" max="12052" width="3.625" style="20" customWidth="1"/>
    <col min="12053" max="12053" width="7.125" style="20" customWidth="1"/>
    <col min="12054" max="12055" width="9" style="20"/>
    <col min="12056" max="12056" width="5.125" style="20" customWidth="1"/>
    <col min="12057" max="12057" width="5.375" style="20" customWidth="1"/>
    <col min="12058" max="12059" width="6.375" style="20" customWidth="1"/>
    <col min="12060" max="12060" width="6.125" style="20" customWidth="1"/>
    <col min="12061" max="12061" width="5.375" style="20" customWidth="1"/>
    <col min="12062" max="12062" width="5.25" style="20" customWidth="1"/>
    <col min="12063" max="12063" width="7" style="20" customWidth="1"/>
    <col min="12064" max="12064" width="8.25" style="20" customWidth="1"/>
    <col min="12065" max="12065" width="10.25" style="20" customWidth="1"/>
    <col min="12066" max="12288" width="9" style="20"/>
    <col min="12289" max="12289" width="5.25" style="20" customWidth="1"/>
    <col min="12290" max="12290" width="7.25" style="20" customWidth="1"/>
    <col min="12291" max="12291" width="6" style="20" customWidth="1"/>
    <col min="12292" max="12292" width="8.125" style="20" customWidth="1"/>
    <col min="12293" max="12293" width="5.875" style="20" customWidth="1"/>
    <col min="12294" max="12294" width="6" style="20" customWidth="1"/>
    <col min="12295" max="12295" width="4.625" style="20" customWidth="1"/>
    <col min="12296" max="12296" width="5" style="20" customWidth="1"/>
    <col min="12297" max="12297" width="5.875" style="20" customWidth="1"/>
    <col min="12298" max="12298" width="4" style="20" customWidth="1"/>
    <col min="12299" max="12299" width="4.125" style="20" customWidth="1"/>
    <col min="12300" max="12300" width="4.375" style="20" customWidth="1"/>
    <col min="12301" max="12302" width="7.875" style="20" customWidth="1"/>
    <col min="12303" max="12303" width="7.25" style="20" customWidth="1"/>
    <col min="12304" max="12304" width="5.25" style="20" customWidth="1"/>
    <col min="12305" max="12305" width="5.875" style="20" customWidth="1"/>
    <col min="12306" max="12306" width="7.25" style="20" customWidth="1"/>
    <col min="12307" max="12307" width="8.375" style="20" customWidth="1"/>
    <col min="12308" max="12308" width="3.625" style="20" customWidth="1"/>
    <col min="12309" max="12309" width="7.125" style="20" customWidth="1"/>
    <col min="12310" max="12311" width="9" style="20"/>
    <col min="12312" max="12312" width="5.125" style="20" customWidth="1"/>
    <col min="12313" max="12313" width="5.375" style="20" customWidth="1"/>
    <col min="12314" max="12315" width="6.375" style="20" customWidth="1"/>
    <col min="12316" max="12316" width="6.125" style="20" customWidth="1"/>
    <col min="12317" max="12317" width="5.375" style="20" customWidth="1"/>
    <col min="12318" max="12318" width="5.25" style="20" customWidth="1"/>
    <col min="12319" max="12319" width="7" style="20" customWidth="1"/>
    <col min="12320" max="12320" width="8.25" style="20" customWidth="1"/>
    <col min="12321" max="12321" width="10.25" style="20" customWidth="1"/>
    <col min="12322" max="12544" width="9" style="20"/>
    <col min="12545" max="12545" width="5.25" style="20" customWidth="1"/>
    <col min="12546" max="12546" width="7.25" style="20" customWidth="1"/>
    <col min="12547" max="12547" width="6" style="20" customWidth="1"/>
    <col min="12548" max="12548" width="8.125" style="20" customWidth="1"/>
    <col min="12549" max="12549" width="5.875" style="20" customWidth="1"/>
    <col min="12550" max="12550" width="6" style="20" customWidth="1"/>
    <col min="12551" max="12551" width="4.625" style="20" customWidth="1"/>
    <col min="12552" max="12552" width="5" style="20" customWidth="1"/>
    <col min="12553" max="12553" width="5.875" style="20" customWidth="1"/>
    <col min="12554" max="12554" width="4" style="20" customWidth="1"/>
    <col min="12555" max="12555" width="4.125" style="20" customWidth="1"/>
    <col min="12556" max="12556" width="4.375" style="20" customWidth="1"/>
    <col min="12557" max="12558" width="7.875" style="20" customWidth="1"/>
    <col min="12559" max="12559" width="7.25" style="20" customWidth="1"/>
    <col min="12560" max="12560" width="5.25" style="20" customWidth="1"/>
    <col min="12561" max="12561" width="5.875" style="20" customWidth="1"/>
    <col min="12562" max="12562" width="7.25" style="20" customWidth="1"/>
    <col min="12563" max="12563" width="8.375" style="20" customWidth="1"/>
    <col min="12564" max="12564" width="3.625" style="20" customWidth="1"/>
    <col min="12565" max="12565" width="7.125" style="20" customWidth="1"/>
    <col min="12566" max="12567" width="9" style="20"/>
    <col min="12568" max="12568" width="5.125" style="20" customWidth="1"/>
    <col min="12569" max="12569" width="5.375" style="20" customWidth="1"/>
    <col min="12570" max="12571" width="6.375" style="20" customWidth="1"/>
    <col min="12572" max="12572" width="6.125" style="20" customWidth="1"/>
    <col min="12573" max="12573" width="5.375" style="20" customWidth="1"/>
    <col min="12574" max="12574" width="5.25" style="20" customWidth="1"/>
    <col min="12575" max="12575" width="7" style="20" customWidth="1"/>
    <col min="12576" max="12576" width="8.25" style="20" customWidth="1"/>
    <col min="12577" max="12577" width="10.25" style="20" customWidth="1"/>
    <col min="12578" max="12800" width="9" style="20"/>
    <col min="12801" max="12801" width="5.25" style="20" customWidth="1"/>
    <col min="12802" max="12802" width="7.25" style="20" customWidth="1"/>
    <col min="12803" max="12803" width="6" style="20" customWidth="1"/>
    <col min="12804" max="12804" width="8.125" style="20" customWidth="1"/>
    <col min="12805" max="12805" width="5.875" style="20" customWidth="1"/>
    <col min="12806" max="12806" width="6" style="20" customWidth="1"/>
    <col min="12807" max="12807" width="4.625" style="20" customWidth="1"/>
    <col min="12808" max="12808" width="5" style="20" customWidth="1"/>
    <col min="12809" max="12809" width="5.875" style="20" customWidth="1"/>
    <col min="12810" max="12810" width="4" style="20" customWidth="1"/>
    <col min="12811" max="12811" width="4.125" style="20" customWidth="1"/>
    <col min="12812" max="12812" width="4.375" style="20" customWidth="1"/>
    <col min="12813" max="12814" width="7.875" style="20" customWidth="1"/>
    <col min="12815" max="12815" width="7.25" style="20" customWidth="1"/>
    <col min="12816" max="12816" width="5.25" style="20" customWidth="1"/>
    <col min="12817" max="12817" width="5.875" style="20" customWidth="1"/>
    <col min="12818" max="12818" width="7.25" style="20" customWidth="1"/>
    <col min="12819" max="12819" width="8.375" style="20" customWidth="1"/>
    <col min="12820" max="12820" width="3.625" style="20" customWidth="1"/>
    <col min="12821" max="12821" width="7.125" style="20" customWidth="1"/>
    <col min="12822" max="12823" width="9" style="20"/>
    <col min="12824" max="12824" width="5.125" style="20" customWidth="1"/>
    <col min="12825" max="12825" width="5.375" style="20" customWidth="1"/>
    <col min="12826" max="12827" width="6.375" style="20" customWidth="1"/>
    <col min="12828" max="12828" width="6.125" style="20" customWidth="1"/>
    <col min="12829" max="12829" width="5.375" style="20" customWidth="1"/>
    <col min="12830" max="12830" width="5.25" style="20" customWidth="1"/>
    <col min="12831" max="12831" width="7" style="20" customWidth="1"/>
    <col min="12832" max="12832" width="8.25" style="20" customWidth="1"/>
    <col min="12833" max="12833" width="10.25" style="20" customWidth="1"/>
    <col min="12834" max="13056" width="9" style="20"/>
    <col min="13057" max="13057" width="5.25" style="20" customWidth="1"/>
    <col min="13058" max="13058" width="7.25" style="20" customWidth="1"/>
    <col min="13059" max="13059" width="6" style="20" customWidth="1"/>
    <col min="13060" max="13060" width="8.125" style="20" customWidth="1"/>
    <col min="13061" max="13061" width="5.875" style="20" customWidth="1"/>
    <col min="13062" max="13062" width="6" style="20" customWidth="1"/>
    <col min="13063" max="13063" width="4.625" style="20" customWidth="1"/>
    <col min="13064" max="13064" width="5" style="20" customWidth="1"/>
    <col min="13065" max="13065" width="5.875" style="20" customWidth="1"/>
    <col min="13066" max="13066" width="4" style="20" customWidth="1"/>
    <col min="13067" max="13067" width="4.125" style="20" customWidth="1"/>
    <col min="13068" max="13068" width="4.375" style="20" customWidth="1"/>
    <col min="13069" max="13070" width="7.875" style="20" customWidth="1"/>
    <col min="13071" max="13071" width="7.25" style="20" customWidth="1"/>
    <col min="13072" max="13072" width="5.25" style="20" customWidth="1"/>
    <col min="13073" max="13073" width="5.875" style="20" customWidth="1"/>
    <col min="13074" max="13074" width="7.25" style="20" customWidth="1"/>
    <col min="13075" max="13075" width="8.375" style="20" customWidth="1"/>
    <col min="13076" max="13076" width="3.625" style="20" customWidth="1"/>
    <col min="13077" max="13077" width="7.125" style="20" customWidth="1"/>
    <col min="13078" max="13079" width="9" style="20"/>
    <col min="13080" max="13080" width="5.125" style="20" customWidth="1"/>
    <col min="13081" max="13081" width="5.375" style="20" customWidth="1"/>
    <col min="13082" max="13083" width="6.375" style="20" customWidth="1"/>
    <col min="13084" max="13084" width="6.125" style="20" customWidth="1"/>
    <col min="13085" max="13085" width="5.375" style="20" customWidth="1"/>
    <col min="13086" max="13086" width="5.25" style="20" customWidth="1"/>
    <col min="13087" max="13087" width="7" style="20" customWidth="1"/>
    <col min="13088" max="13088" width="8.25" style="20" customWidth="1"/>
    <col min="13089" max="13089" width="10.25" style="20" customWidth="1"/>
    <col min="13090" max="13312" width="9" style="20"/>
    <col min="13313" max="13313" width="5.25" style="20" customWidth="1"/>
    <col min="13314" max="13314" width="7.25" style="20" customWidth="1"/>
    <col min="13315" max="13315" width="6" style="20" customWidth="1"/>
    <col min="13316" max="13316" width="8.125" style="20" customWidth="1"/>
    <col min="13317" max="13317" width="5.875" style="20" customWidth="1"/>
    <col min="13318" max="13318" width="6" style="20" customWidth="1"/>
    <col min="13319" max="13319" width="4.625" style="20" customWidth="1"/>
    <col min="13320" max="13320" width="5" style="20" customWidth="1"/>
    <col min="13321" max="13321" width="5.875" style="20" customWidth="1"/>
    <col min="13322" max="13322" width="4" style="20" customWidth="1"/>
    <col min="13323" max="13323" width="4.125" style="20" customWidth="1"/>
    <col min="13324" max="13324" width="4.375" style="20" customWidth="1"/>
    <col min="13325" max="13326" width="7.875" style="20" customWidth="1"/>
    <col min="13327" max="13327" width="7.25" style="20" customWidth="1"/>
    <col min="13328" max="13328" width="5.25" style="20" customWidth="1"/>
    <col min="13329" max="13329" width="5.875" style="20" customWidth="1"/>
    <col min="13330" max="13330" width="7.25" style="20" customWidth="1"/>
    <col min="13331" max="13331" width="8.375" style="20" customWidth="1"/>
    <col min="13332" max="13332" width="3.625" style="20" customWidth="1"/>
    <col min="13333" max="13333" width="7.125" style="20" customWidth="1"/>
    <col min="13334" max="13335" width="9" style="20"/>
    <col min="13336" max="13336" width="5.125" style="20" customWidth="1"/>
    <col min="13337" max="13337" width="5.375" style="20" customWidth="1"/>
    <col min="13338" max="13339" width="6.375" style="20" customWidth="1"/>
    <col min="13340" max="13340" width="6.125" style="20" customWidth="1"/>
    <col min="13341" max="13341" width="5.375" style="20" customWidth="1"/>
    <col min="13342" max="13342" width="5.25" style="20" customWidth="1"/>
    <col min="13343" max="13343" width="7" style="20" customWidth="1"/>
    <col min="13344" max="13344" width="8.25" style="20" customWidth="1"/>
    <col min="13345" max="13345" width="10.25" style="20" customWidth="1"/>
    <col min="13346" max="13568" width="9" style="20"/>
    <col min="13569" max="13569" width="5.25" style="20" customWidth="1"/>
    <col min="13570" max="13570" width="7.25" style="20" customWidth="1"/>
    <col min="13571" max="13571" width="6" style="20" customWidth="1"/>
    <col min="13572" max="13572" width="8.125" style="20" customWidth="1"/>
    <col min="13573" max="13573" width="5.875" style="20" customWidth="1"/>
    <col min="13574" max="13574" width="6" style="20" customWidth="1"/>
    <col min="13575" max="13575" width="4.625" style="20" customWidth="1"/>
    <col min="13576" max="13576" width="5" style="20" customWidth="1"/>
    <col min="13577" max="13577" width="5.875" style="20" customWidth="1"/>
    <col min="13578" max="13578" width="4" style="20" customWidth="1"/>
    <col min="13579" max="13579" width="4.125" style="20" customWidth="1"/>
    <col min="13580" max="13580" width="4.375" style="20" customWidth="1"/>
    <col min="13581" max="13582" width="7.875" style="20" customWidth="1"/>
    <col min="13583" max="13583" width="7.25" style="20" customWidth="1"/>
    <col min="13584" max="13584" width="5.25" style="20" customWidth="1"/>
    <col min="13585" max="13585" width="5.875" style="20" customWidth="1"/>
    <col min="13586" max="13586" width="7.25" style="20" customWidth="1"/>
    <col min="13587" max="13587" width="8.375" style="20" customWidth="1"/>
    <col min="13588" max="13588" width="3.625" style="20" customWidth="1"/>
    <col min="13589" max="13589" width="7.125" style="20" customWidth="1"/>
    <col min="13590" max="13591" width="9" style="20"/>
    <col min="13592" max="13592" width="5.125" style="20" customWidth="1"/>
    <col min="13593" max="13593" width="5.375" style="20" customWidth="1"/>
    <col min="13594" max="13595" width="6.375" style="20" customWidth="1"/>
    <col min="13596" max="13596" width="6.125" style="20" customWidth="1"/>
    <col min="13597" max="13597" width="5.375" style="20" customWidth="1"/>
    <col min="13598" max="13598" width="5.25" style="20" customWidth="1"/>
    <col min="13599" max="13599" width="7" style="20" customWidth="1"/>
    <col min="13600" max="13600" width="8.25" style="20" customWidth="1"/>
    <col min="13601" max="13601" width="10.25" style="20" customWidth="1"/>
    <col min="13602" max="13824" width="9" style="20"/>
    <col min="13825" max="13825" width="5.25" style="20" customWidth="1"/>
    <col min="13826" max="13826" width="7.25" style="20" customWidth="1"/>
    <col min="13827" max="13827" width="6" style="20" customWidth="1"/>
    <col min="13828" max="13828" width="8.125" style="20" customWidth="1"/>
    <col min="13829" max="13829" width="5.875" style="20" customWidth="1"/>
    <col min="13830" max="13830" width="6" style="20" customWidth="1"/>
    <col min="13831" max="13831" width="4.625" style="20" customWidth="1"/>
    <col min="13832" max="13832" width="5" style="20" customWidth="1"/>
    <col min="13833" max="13833" width="5.875" style="20" customWidth="1"/>
    <col min="13834" max="13834" width="4" style="20" customWidth="1"/>
    <col min="13835" max="13835" width="4.125" style="20" customWidth="1"/>
    <col min="13836" max="13836" width="4.375" style="20" customWidth="1"/>
    <col min="13837" max="13838" width="7.875" style="20" customWidth="1"/>
    <col min="13839" max="13839" width="7.25" style="20" customWidth="1"/>
    <col min="13840" max="13840" width="5.25" style="20" customWidth="1"/>
    <col min="13841" max="13841" width="5.875" style="20" customWidth="1"/>
    <col min="13842" max="13842" width="7.25" style="20" customWidth="1"/>
    <col min="13843" max="13843" width="8.375" style="20" customWidth="1"/>
    <col min="13844" max="13844" width="3.625" style="20" customWidth="1"/>
    <col min="13845" max="13845" width="7.125" style="20" customWidth="1"/>
    <col min="13846" max="13847" width="9" style="20"/>
    <col min="13848" max="13848" width="5.125" style="20" customWidth="1"/>
    <col min="13849" max="13849" width="5.375" style="20" customWidth="1"/>
    <col min="13850" max="13851" width="6.375" style="20" customWidth="1"/>
    <col min="13852" max="13852" width="6.125" style="20" customWidth="1"/>
    <col min="13853" max="13853" width="5.375" style="20" customWidth="1"/>
    <col min="13854" max="13854" width="5.25" style="20" customWidth="1"/>
    <col min="13855" max="13855" width="7" style="20" customWidth="1"/>
    <col min="13856" max="13856" width="8.25" style="20" customWidth="1"/>
    <col min="13857" max="13857" width="10.25" style="20" customWidth="1"/>
    <col min="13858" max="14080" width="9" style="20"/>
    <col min="14081" max="14081" width="5.25" style="20" customWidth="1"/>
    <col min="14082" max="14082" width="7.25" style="20" customWidth="1"/>
    <col min="14083" max="14083" width="6" style="20" customWidth="1"/>
    <col min="14084" max="14084" width="8.125" style="20" customWidth="1"/>
    <col min="14085" max="14085" width="5.875" style="20" customWidth="1"/>
    <col min="14086" max="14086" width="6" style="20" customWidth="1"/>
    <col min="14087" max="14087" width="4.625" style="20" customWidth="1"/>
    <col min="14088" max="14088" width="5" style="20" customWidth="1"/>
    <col min="14089" max="14089" width="5.875" style="20" customWidth="1"/>
    <col min="14090" max="14090" width="4" style="20" customWidth="1"/>
    <col min="14091" max="14091" width="4.125" style="20" customWidth="1"/>
    <col min="14092" max="14092" width="4.375" style="20" customWidth="1"/>
    <col min="14093" max="14094" width="7.875" style="20" customWidth="1"/>
    <col min="14095" max="14095" width="7.25" style="20" customWidth="1"/>
    <col min="14096" max="14096" width="5.25" style="20" customWidth="1"/>
    <col min="14097" max="14097" width="5.875" style="20" customWidth="1"/>
    <col min="14098" max="14098" width="7.25" style="20" customWidth="1"/>
    <col min="14099" max="14099" width="8.375" style="20" customWidth="1"/>
    <col min="14100" max="14100" width="3.625" style="20" customWidth="1"/>
    <col min="14101" max="14101" width="7.125" style="20" customWidth="1"/>
    <col min="14102" max="14103" width="9" style="20"/>
    <col min="14104" max="14104" width="5.125" style="20" customWidth="1"/>
    <col min="14105" max="14105" width="5.375" style="20" customWidth="1"/>
    <col min="14106" max="14107" width="6.375" style="20" customWidth="1"/>
    <col min="14108" max="14108" width="6.125" style="20" customWidth="1"/>
    <col min="14109" max="14109" width="5.375" style="20" customWidth="1"/>
    <col min="14110" max="14110" width="5.25" style="20" customWidth="1"/>
    <col min="14111" max="14111" width="7" style="20" customWidth="1"/>
    <col min="14112" max="14112" width="8.25" style="20" customWidth="1"/>
    <col min="14113" max="14113" width="10.25" style="20" customWidth="1"/>
    <col min="14114" max="14336" width="9" style="20"/>
    <col min="14337" max="14337" width="5.25" style="20" customWidth="1"/>
    <col min="14338" max="14338" width="7.25" style="20" customWidth="1"/>
    <col min="14339" max="14339" width="6" style="20" customWidth="1"/>
    <col min="14340" max="14340" width="8.125" style="20" customWidth="1"/>
    <col min="14341" max="14341" width="5.875" style="20" customWidth="1"/>
    <col min="14342" max="14342" width="6" style="20" customWidth="1"/>
    <col min="14343" max="14343" width="4.625" style="20" customWidth="1"/>
    <col min="14344" max="14344" width="5" style="20" customWidth="1"/>
    <col min="14345" max="14345" width="5.875" style="20" customWidth="1"/>
    <col min="14346" max="14346" width="4" style="20" customWidth="1"/>
    <col min="14347" max="14347" width="4.125" style="20" customWidth="1"/>
    <col min="14348" max="14348" width="4.375" style="20" customWidth="1"/>
    <col min="14349" max="14350" width="7.875" style="20" customWidth="1"/>
    <col min="14351" max="14351" width="7.25" style="20" customWidth="1"/>
    <col min="14352" max="14352" width="5.25" style="20" customWidth="1"/>
    <col min="14353" max="14353" width="5.875" style="20" customWidth="1"/>
    <col min="14354" max="14354" width="7.25" style="20" customWidth="1"/>
    <col min="14355" max="14355" width="8.375" style="20" customWidth="1"/>
    <col min="14356" max="14356" width="3.625" style="20" customWidth="1"/>
    <col min="14357" max="14357" width="7.125" style="20" customWidth="1"/>
    <col min="14358" max="14359" width="9" style="20"/>
    <col min="14360" max="14360" width="5.125" style="20" customWidth="1"/>
    <col min="14361" max="14361" width="5.375" style="20" customWidth="1"/>
    <col min="14362" max="14363" width="6.375" style="20" customWidth="1"/>
    <col min="14364" max="14364" width="6.125" style="20" customWidth="1"/>
    <col min="14365" max="14365" width="5.375" style="20" customWidth="1"/>
    <col min="14366" max="14366" width="5.25" style="20" customWidth="1"/>
    <col min="14367" max="14367" width="7" style="20" customWidth="1"/>
    <col min="14368" max="14368" width="8.25" style="20" customWidth="1"/>
    <col min="14369" max="14369" width="10.25" style="20" customWidth="1"/>
    <col min="14370" max="14592" width="9" style="20"/>
    <col min="14593" max="14593" width="5.25" style="20" customWidth="1"/>
    <col min="14594" max="14594" width="7.25" style="20" customWidth="1"/>
    <col min="14595" max="14595" width="6" style="20" customWidth="1"/>
    <col min="14596" max="14596" width="8.125" style="20" customWidth="1"/>
    <col min="14597" max="14597" width="5.875" style="20" customWidth="1"/>
    <col min="14598" max="14598" width="6" style="20" customWidth="1"/>
    <col min="14599" max="14599" width="4.625" style="20" customWidth="1"/>
    <col min="14600" max="14600" width="5" style="20" customWidth="1"/>
    <col min="14601" max="14601" width="5.875" style="20" customWidth="1"/>
    <col min="14602" max="14602" width="4" style="20" customWidth="1"/>
    <col min="14603" max="14603" width="4.125" style="20" customWidth="1"/>
    <col min="14604" max="14604" width="4.375" style="20" customWidth="1"/>
    <col min="14605" max="14606" width="7.875" style="20" customWidth="1"/>
    <col min="14607" max="14607" width="7.25" style="20" customWidth="1"/>
    <col min="14608" max="14608" width="5.25" style="20" customWidth="1"/>
    <col min="14609" max="14609" width="5.875" style="20" customWidth="1"/>
    <col min="14610" max="14610" width="7.25" style="20" customWidth="1"/>
    <col min="14611" max="14611" width="8.375" style="20" customWidth="1"/>
    <col min="14612" max="14612" width="3.625" style="20" customWidth="1"/>
    <col min="14613" max="14613" width="7.125" style="20" customWidth="1"/>
    <col min="14614" max="14615" width="9" style="20"/>
    <col min="14616" max="14616" width="5.125" style="20" customWidth="1"/>
    <col min="14617" max="14617" width="5.375" style="20" customWidth="1"/>
    <col min="14618" max="14619" width="6.375" style="20" customWidth="1"/>
    <col min="14620" max="14620" width="6.125" style="20" customWidth="1"/>
    <col min="14621" max="14621" width="5.375" style="20" customWidth="1"/>
    <col min="14622" max="14622" width="5.25" style="20" customWidth="1"/>
    <col min="14623" max="14623" width="7" style="20" customWidth="1"/>
    <col min="14624" max="14624" width="8.25" style="20" customWidth="1"/>
    <col min="14625" max="14625" width="10.25" style="20" customWidth="1"/>
    <col min="14626" max="14848" width="9" style="20"/>
    <col min="14849" max="14849" width="5.25" style="20" customWidth="1"/>
    <col min="14850" max="14850" width="7.25" style="20" customWidth="1"/>
    <col min="14851" max="14851" width="6" style="20" customWidth="1"/>
    <col min="14852" max="14852" width="8.125" style="20" customWidth="1"/>
    <col min="14853" max="14853" width="5.875" style="20" customWidth="1"/>
    <col min="14854" max="14854" width="6" style="20" customWidth="1"/>
    <col min="14855" max="14855" width="4.625" style="20" customWidth="1"/>
    <col min="14856" max="14856" width="5" style="20" customWidth="1"/>
    <col min="14857" max="14857" width="5.875" style="20" customWidth="1"/>
    <col min="14858" max="14858" width="4" style="20" customWidth="1"/>
    <col min="14859" max="14859" width="4.125" style="20" customWidth="1"/>
    <col min="14860" max="14860" width="4.375" style="20" customWidth="1"/>
    <col min="14861" max="14862" width="7.875" style="20" customWidth="1"/>
    <col min="14863" max="14863" width="7.25" style="20" customWidth="1"/>
    <col min="14864" max="14864" width="5.25" style="20" customWidth="1"/>
    <col min="14865" max="14865" width="5.875" style="20" customWidth="1"/>
    <col min="14866" max="14866" width="7.25" style="20" customWidth="1"/>
    <col min="14867" max="14867" width="8.375" style="20" customWidth="1"/>
    <col min="14868" max="14868" width="3.625" style="20" customWidth="1"/>
    <col min="14869" max="14869" width="7.125" style="20" customWidth="1"/>
    <col min="14870" max="14871" width="9" style="20"/>
    <col min="14872" max="14872" width="5.125" style="20" customWidth="1"/>
    <col min="14873" max="14873" width="5.375" style="20" customWidth="1"/>
    <col min="14874" max="14875" width="6.375" style="20" customWidth="1"/>
    <col min="14876" max="14876" width="6.125" style="20" customWidth="1"/>
    <col min="14877" max="14877" width="5.375" style="20" customWidth="1"/>
    <col min="14878" max="14878" width="5.25" style="20" customWidth="1"/>
    <col min="14879" max="14879" width="7" style="20" customWidth="1"/>
    <col min="14880" max="14880" width="8.25" style="20" customWidth="1"/>
    <col min="14881" max="14881" width="10.25" style="20" customWidth="1"/>
    <col min="14882" max="15104" width="9" style="20"/>
    <col min="15105" max="15105" width="5.25" style="20" customWidth="1"/>
    <col min="15106" max="15106" width="7.25" style="20" customWidth="1"/>
    <col min="15107" max="15107" width="6" style="20" customWidth="1"/>
    <col min="15108" max="15108" width="8.125" style="20" customWidth="1"/>
    <col min="15109" max="15109" width="5.875" style="20" customWidth="1"/>
    <col min="15110" max="15110" width="6" style="20" customWidth="1"/>
    <col min="15111" max="15111" width="4.625" style="20" customWidth="1"/>
    <col min="15112" max="15112" width="5" style="20" customWidth="1"/>
    <col min="15113" max="15113" width="5.875" style="20" customWidth="1"/>
    <col min="15114" max="15114" width="4" style="20" customWidth="1"/>
    <col min="15115" max="15115" width="4.125" style="20" customWidth="1"/>
    <col min="15116" max="15116" width="4.375" style="20" customWidth="1"/>
    <col min="15117" max="15118" width="7.875" style="20" customWidth="1"/>
    <col min="15119" max="15119" width="7.25" style="20" customWidth="1"/>
    <col min="15120" max="15120" width="5.25" style="20" customWidth="1"/>
    <col min="15121" max="15121" width="5.875" style="20" customWidth="1"/>
    <col min="15122" max="15122" width="7.25" style="20" customWidth="1"/>
    <col min="15123" max="15123" width="8.375" style="20" customWidth="1"/>
    <col min="15124" max="15124" width="3.625" style="20" customWidth="1"/>
    <col min="15125" max="15125" width="7.125" style="20" customWidth="1"/>
    <col min="15126" max="15127" width="9" style="20"/>
    <col min="15128" max="15128" width="5.125" style="20" customWidth="1"/>
    <col min="15129" max="15129" width="5.375" style="20" customWidth="1"/>
    <col min="15130" max="15131" width="6.375" style="20" customWidth="1"/>
    <col min="15132" max="15132" width="6.125" style="20" customWidth="1"/>
    <col min="15133" max="15133" width="5.375" style="20" customWidth="1"/>
    <col min="15134" max="15134" width="5.25" style="20" customWidth="1"/>
    <col min="15135" max="15135" width="7" style="20" customWidth="1"/>
    <col min="15136" max="15136" width="8.25" style="20" customWidth="1"/>
    <col min="15137" max="15137" width="10.25" style="20" customWidth="1"/>
    <col min="15138" max="15360" width="9" style="20"/>
    <col min="15361" max="15361" width="5.25" style="20" customWidth="1"/>
    <col min="15362" max="15362" width="7.25" style="20" customWidth="1"/>
    <col min="15363" max="15363" width="6" style="20" customWidth="1"/>
    <col min="15364" max="15364" width="8.125" style="20" customWidth="1"/>
    <col min="15365" max="15365" width="5.875" style="20" customWidth="1"/>
    <col min="15366" max="15366" width="6" style="20" customWidth="1"/>
    <col min="15367" max="15367" width="4.625" style="20" customWidth="1"/>
    <col min="15368" max="15368" width="5" style="20" customWidth="1"/>
    <col min="15369" max="15369" width="5.875" style="20" customWidth="1"/>
    <col min="15370" max="15370" width="4" style="20" customWidth="1"/>
    <col min="15371" max="15371" width="4.125" style="20" customWidth="1"/>
    <col min="15372" max="15372" width="4.375" style="20" customWidth="1"/>
    <col min="15373" max="15374" width="7.875" style="20" customWidth="1"/>
    <col min="15375" max="15375" width="7.25" style="20" customWidth="1"/>
    <col min="15376" max="15376" width="5.25" style="20" customWidth="1"/>
    <col min="15377" max="15377" width="5.875" style="20" customWidth="1"/>
    <col min="15378" max="15378" width="7.25" style="20" customWidth="1"/>
    <col min="15379" max="15379" width="8.375" style="20" customWidth="1"/>
    <col min="15380" max="15380" width="3.625" style="20" customWidth="1"/>
    <col min="15381" max="15381" width="7.125" style="20" customWidth="1"/>
    <col min="15382" max="15383" width="9" style="20"/>
    <col min="15384" max="15384" width="5.125" style="20" customWidth="1"/>
    <col min="15385" max="15385" width="5.375" style="20" customWidth="1"/>
    <col min="15386" max="15387" width="6.375" style="20" customWidth="1"/>
    <col min="15388" max="15388" width="6.125" style="20" customWidth="1"/>
    <col min="15389" max="15389" width="5.375" style="20" customWidth="1"/>
    <col min="15390" max="15390" width="5.25" style="20" customWidth="1"/>
    <col min="15391" max="15391" width="7" style="20" customWidth="1"/>
    <col min="15392" max="15392" width="8.25" style="20" customWidth="1"/>
    <col min="15393" max="15393" width="10.25" style="20" customWidth="1"/>
    <col min="15394" max="15616" width="9" style="20"/>
    <col min="15617" max="15617" width="5.25" style="20" customWidth="1"/>
    <col min="15618" max="15618" width="7.25" style="20" customWidth="1"/>
    <col min="15619" max="15619" width="6" style="20" customWidth="1"/>
    <col min="15620" max="15620" width="8.125" style="20" customWidth="1"/>
    <col min="15621" max="15621" width="5.875" style="20" customWidth="1"/>
    <col min="15622" max="15622" width="6" style="20" customWidth="1"/>
    <col min="15623" max="15623" width="4.625" style="20" customWidth="1"/>
    <col min="15624" max="15624" width="5" style="20" customWidth="1"/>
    <col min="15625" max="15625" width="5.875" style="20" customWidth="1"/>
    <col min="15626" max="15626" width="4" style="20" customWidth="1"/>
    <col min="15627" max="15627" width="4.125" style="20" customWidth="1"/>
    <col min="15628" max="15628" width="4.375" style="20" customWidth="1"/>
    <col min="15629" max="15630" width="7.875" style="20" customWidth="1"/>
    <col min="15631" max="15631" width="7.25" style="20" customWidth="1"/>
    <col min="15632" max="15632" width="5.25" style="20" customWidth="1"/>
    <col min="15633" max="15633" width="5.875" style="20" customWidth="1"/>
    <col min="15634" max="15634" width="7.25" style="20" customWidth="1"/>
    <col min="15635" max="15635" width="8.375" style="20" customWidth="1"/>
    <col min="15636" max="15636" width="3.625" style="20" customWidth="1"/>
    <col min="15637" max="15637" width="7.125" style="20" customWidth="1"/>
    <col min="15638" max="15639" width="9" style="20"/>
    <col min="15640" max="15640" width="5.125" style="20" customWidth="1"/>
    <col min="15641" max="15641" width="5.375" style="20" customWidth="1"/>
    <col min="15642" max="15643" width="6.375" style="20" customWidth="1"/>
    <col min="15644" max="15644" width="6.125" style="20" customWidth="1"/>
    <col min="15645" max="15645" width="5.375" style="20" customWidth="1"/>
    <col min="15646" max="15646" width="5.25" style="20" customWidth="1"/>
    <col min="15647" max="15647" width="7" style="20" customWidth="1"/>
    <col min="15648" max="15648" width="8.25" style="20" customWidth="1"/>
    <col min="15649" max="15649" width="10.25" style="20" customWidth="1"/>
    <col min="15650" max="15872" width="9" style="20"/>
    <col min="15873" max="15873" width="5.25" style="20" customWidth="1"/>
    <col min="15874" max="15874" width="7.25" style="20" customWidth="1"/>
    <col min="15875" max="15875" width="6" style="20" customWidth="1"/>
    <col min="15876" max="15876" width="8.125" style="20" customWidth="1"/>
    <col min="15877" max="15877" width="5.875" style="20" customWidth="1"/>
    <col min="15878" max="15878" width="6" style="20" customWidth="1"/>
    <col min="15879" max="15879" width="4.625" style="20" customWidth="1"/>
    <col min="15880" max="15880" width="5" style="20" customWidth="1"/>
    <col min="15881" max="15881" width="5.875" style="20" customWidth="1"/>
    <col min="15882" max="15882" width="4" style="20" customWidth="1"/>
    <col min="15883" max="15883" width="4.125" style="20" customWidth="1"/>
    <col min="15884" max="15884" width="4.375" style="20" customWidth="1"/>
    <col min="15885" max="15886" width="7.875" style="20" customWidth="1"/>
    <col min="15887" max="15887" width="7.25" style="20" customWidth="1"/>
    <col min="15888" max="15888" width="5.25" style="20" customWidth="1"/>
    <col min="15889" max="15889" width="5.875" style="20" customWidth="1"/>
    <col min="15890" max="15890" width="7.25" style="20" customWidth="1"/>
    <col min="15891" max="15891" width="8.375" style="20" customWidth="1"/>
    <col min="15892" max="15892" width="3.625" style="20" customWidth="1"/>
    <col min="15893" max="15893" width="7.125" style="20" customWidth="1"/>
    <col min="15894" max="15895" width="9" style="20"/>
    <col min="15896" max="15896" width="5.125" style="20" customWidth="1"/>
    <col min="15897" max="15897" width="5.375" style="20" customWidth="1"/>
    <col min="15898" max="15899" width="6.375" style="20" customWidth="1"/>
    <col min="15900" max="15900" width="6.125" style="20" customWidth="1"/>
    <col min="15901" max="15901" width="5.375" style="20" customWidth="1"/>
    <col min="15902" max="15902" width="5.25" style="20" customWidth="1"/>
    <col min="15903" max="15903" width="7" style="20" customWidth="1"/>
    <col min="15904" max="15904" width="8.25" style="20" customWidth="1"/>
    <col min="15905" max="15905" width="10.25" style="20" customWidth="1"/>
    <col min="15906" max="16128" width="9" style="20"/>
    <col min="16129" max="16129" width="5.25" style="20" customWidth="1"/>
    <col min="16130" max="16130" width="7.25" style="20" customWidth="1"/>
    <col min="16131" max="16131" width="6" style="20" customWidth="1"/>
    <col min="16132" max="16132" width="8.125" style="20" customWidth="1"/>
    <col min="16133" max="16133" width="5.875" style="20" customWidth="1"/>
    <col min="16134" max="16134" width="6" style="20" customWidth="1"/>
    <col min="16135" max="16135" width="4.625" style="20" customWidth="1"/>
    <col min="16136" max="16136" width="5" style="20" customWidth="1"/>
    <col min="16137" max="16137" width="5.875" style="20" customWidth="1"/>
    <col min="16138" max="16138" width="4" style="20" customWidth="1"/>
    <col min="16139" max="16139" width="4.125" style="20" customWidth="1"/>
    <col min="16140" max="16140" width="4.375" style="20" customWidth="1"/>
    <col min="16141" max="16142" width="7.875" style="20" customWidth="1"/>
    <col min="16143" max="16143" width="7.25" style="20" customWidth="1"/>
    <col min="16144" max="16144" width="5.25" style="20" customWidth="1"/>
    <col min="16145" max="16145" width="5.875" style="20" customWidth="1"/>
    <col min="16146" max="16146" width="7.25" style="20" customWidth="1"/>
    <col min="16147" max="16147" width="8.375" style="20" customWidth="1"/>
    <col min="16148" max="16148" width="3.625" style="20" customWidth="1"/>
    <col min="16149" max="16149" width="7.125" style="20" customWidth="1"/>
    <col min="16150" max="16151" width="9" style="20"/>
    <col min="16152" max="16152" width="5.125" style="20" customWidth="1"/>
    <col min="16153" max="16153" width="5.375" style="20" customWidth="1"/>
    <col min="16154" max="16155" width="6.375" style="20" customWidth="1"/>
    <col min="16156" max="16156" width="6.125" style="20" customWidth="1"/>
    <col min="16157" max="16157" width="5.375" style="20" customWidth="1"/>
    <col min="16158" max="16158" width="5.25" style="20" customWidth="1"/>
    <col min="16159" max="16159" width="7" style="20" customWidth="1"/>
    <col min="16160" max="16160" width="8.25" style="20" customWidth="1"/>
    <col min="16161" max="16161" width="10.25" style="20" customWidth="1"/>
    <col min="16162" max="16384" width="9" style="20"/>
  </cols>
  <sheetData>
    <row r="1" spans="1:43" x14ac:dyDescent="0.55000000000000004">
      <c r="A1" s="19"/>
      <c r="B1" s="1"/>
      <c r="C1" s="1"/>
      <c r="D1" s="1"/>
      <c r="E1" s="6"/>
      <c r="F1" s="1"/>
      <c r="G1" s="1"/>
      <c r="H1" s="1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/>
      <c r="AC1" s="1"/>
      <c r="AD1" s="1"/>
      <c r="AE1" s="19" t="s">
        <v>0</v>
      </c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x14ac:dyDescent="0.55000000000000004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1"/>
      <c r="AI2" s="1"/>
      <c r="AJ2" s="1"/>
      <c r="AK2" s="1"/>
      <c r="AL2" s="1"/>
      <c r="AM2" s="1"/>
      <c r="AN2" s="1"/>
      <c r="AO2" s="1"/>
      <c r="AP2" s="1"/>
      <c r="AQ2" s="2"/>
    </row>
    <row r="3" spans="1:43" x14ac:dyDescent="0.55000000000000004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1"/>
      <c r="AI3" s="1"/>
      <c r="AJ3" s="1"/>
      <c r="AK3" s="1"/>
      <c r="AL3" s="1"/>
      <c r="AM3" s="1"/>
      <c r="AN3" s="1"/>
      <c r="AO3" s="1"/>
      <c r="AP3" s="1"/>
      <c r="AQ3" s="3"/>
    </row>
    <row r="4" spans="1:43" s="29" customFormat="1" x14ac:dyDescent="0.55000000000000004">
      <c r="A4" s="100" t="s">
        <v>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2"/>
      <c r="T4" s="100" t="s">
        <v>4</v>
      </c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2"/>
      <c r="AH4" s="10"/>
      <c r="AI4" s="10"/>
      <c r="AJ4" s="10"/>
      <c r="AK4" s="10"/>
      <c r="AL4" s="10"/>
      <c r="AM4" s="10"/>
      <c r="AN4" s="10"/>
      <c r="AO4" s="10"/>
      <c r="AP4" s="10"/>
      <c r="AQ4" s="11"/>
    </row>
    <row r="5" spans="1:43" s="29" customFormat="1" x14ac:dyDescent="0.55000000000000004">
      <c r="A5" s="109" t="s">
        <v>5</v>
      </c>
      <c r="B5" s="109" t="s">
        <v>6</v>
      </c>
      <c r="C5" s="109" t="s">
        <v>7</v>
      </c>
      <c r="D5" s="109" t="s">
        <v>8</v>
      </c>
      <c r="E5" s="17"/>
      <c r="F5" s="17" t="s">
        <v>150</v>
      </c>
      <c r="G5" s="112" t="s">
        <v>9</v>
      </c>
      <c r="H5" s="114"/>
      <c r="I5" s="108" t="s">
        <v>10</v>
      </c>
      <c r="J5" s="112" t="s">
        <v>11</v>
      </c>
      <c r="K5" s="113"/>
      <c r="L5" s="114"/>
      <c r="M5" s="109" t="s">
        <v>12</v>
      </c>
      <c r="N5" s="16"/>
      <c r="O5" s="103" t="s">
        <v>13</v>
      </c>
      <c r="P5" s="103"/>
      <c r="Q5" s="103"/>
      <c r="R5" s="103"/>
      <c r="S5" s="103"/>
      <c r="T5" s="108" t="s">
        <v>5</v>
      </c>
      <c r="U5" s="17" t="s">
        <v>106</v>
      </c>
      <c r="V5" s="30" t="s">
        <v>14</v>
      </c>
      <c r="W5" s="30" t="s">
        <v>15</v>
      </c>
      <c r="X5" s="104" t="s">
        <v>151</v>
      </c>
      <c r="Y5" s="98"/>
      <c r="Z5" s="105"/>
      <c r="AA5" s="15"/>
      <c r="AB5" s="106" t="s">
        <v>16</v>
      </c>
      <c r="AC5" s="99"/>
      <c r="AD5" s="99"/>
      <c r="AE5" s="107"/>
      <c r="AF5" s="30" t="s">
        <v>152</v>
      </c>
      <c r="AG5" s="108" t="s">
        <v>17</v>
      </c>
      <c r="AH5" s="10"/>
      <c r="AI5" s="10"/>
      <c r="AJ5" s="10"/>
      <c r="AK5" s="10"/>
      <c r="AL5" s="10"/>
      <c r="AM5" s="10"/>
      <c r="AN5" s="10"/>
      <c r="AO5" s="10"/>
      <c r="AP5" s="10"/>
      <c r="AQ5" s="31"/>
    </row>
    <row r="6" spans="1:43" s="29" customFormat="1" x14ac:dyDescent="0.55000000000000004">
      <c r="A6" s="110"/>
      <c r="B6" s="110"/>
      <c r="C6" s="110"/>
      <c r="D6" s="110"/>
      <c r="E6" s="18" t="s">
        <v>18</v>
      </c>
      <c r="F6" s="18" t="s">
        <v>46</v>
      </c>
      <c r="G6" s="115"/>
      <c r="H6" s="117"/>
      <c r="I6" s="109"/>
      <c r="J6" s="115"/>
      <c r="K6" s="116"/>
      <c r="L6" s="117"/>
      <c r="M6" s="110"/>
      <c r="N6" s="17"/>
      <c r="O6" s="7" t="s">
        <v>19</v>
      </c>
      <c r="P6" s="17" t="s">
        <v>153</v>
      </c>
      <c r="Q6" s="110" t="s">
        <v>20</v>
      </c>
      <c r="R6" s="7" t="s">
        <v>21</v>
      </c>
      <c r="S6" s="7" t="s">
        <v>22</v>
      </c>
      <c r="T6" s="108"/>
      <c r="U6" s="18" t="s">
        <v>150</v>
      </c>
      <c r="V6" s="30" t="s">
        <v>23</v>
      </c>
      <c r="W6" s="30" t="s">
        <v>24</v>
      </c>
      <c r="X6" s="106" t="s">
        <v>154</v>
      </c>
      <c r="Y6" s="99"/>
      <c r="Z6" s="105"/>
      <c r="AA6" s="32"/>
      <c r="AB6" s="18" t="s">
        <v>19</v>
      </c>
      <c r="AC6" s="17" t="s">
        <v>153</v>
      </c>
      <c r="AD6" s="111" t="s">
        <v>20</v>
      </c>
      <c r="AE6" s="30" t="s">
        <v>21</v>
      </c>
      <c r="AF6" s="30" t="s">
        <v>155</v>
      </c>
      <c r="AG6" s="108"/>
      <c r="AH6" s="10"/>
      <c r="AI6" s="10"/>
      <c r="AJ6" s="10"/>
      <c r="AK6" s="10"/>
      <c r="AL6" s="10"/>
      <c r="AM6" s="10"/>
      <c r="AN6" s="10"/>
      <c r="AO6" s="10"/>
      <c r="AP6" s="10"/>
      <c r="AQ6" s="11"/>
    </row>
    <row r="7" spans="1:43" s="29" customFormat="1" x14ac:dyDescent="0.55000000000000004">
      <c r="A7" s="110"/>
      <c r="B7" s="110"/>
      <c r="C7" s="110"/>
      <c r="D7" s="110"/>
      <c r="E7" s="18" t="s">
        <v>25</v>
      </c>
      <c r="F7" s="21"/>
      <c r="G7" s="7" t="s">
        <v>156</v>
      </c>
      <c r="H7" s="7" t="s">
        <v>26</v>
      </c>
      <c r="I7" s="7" t="s">
        <v>27</v>
      </c>
      <c r="J7" s="111" t="s">
        <v>28</v>
      </c>
      <c r="K7" s="111" t="s">
        <v>29</v>
      </c>
      <c r="L7" s="111" t="s">
        <v>30</v>
      </c>
      <c r="M7" s="110"/>
      <c r="N7" s="18"/>
      <c r="O7" s="30" t="s">
        <v>31</v>
      </c>
      <c r="P7" s="18" t="s">
        <v>157</v>
      </c>
      <c r="Q7" s="110"/>
      <c r="R7" s="30" t="s">
        <v>32</v>
      </c>
      <c r="S7" s="30" t="s">
        <v>33</v>
      </c>
      <c r="T7" s="108"/>
      <c r="U7" s="21"/>
      <c r="V7" s="30" t="s">
        <v>34</v>
      </c>
      <c r="W7" s="30" t="s">
        <v>35</v>
      </c>
      <c r="X7" s="30"/>
      <c r="Y7" s="30"/>
      <c r="Z7" s="30" t="s">
        <v>23</v>
      </c>
      <c r="AA7" s="30"/>
      <c r="AB7" s="18" t="s">
        <v>31</v>
      </c>
      <c r="AC7" s="18" t="s">
        <v>157</v>
      </c>
      <c r="AD7" s="108"/>
      <c r="AE7" s="30" t="s">
        <v>32</v>
      </c>
      <c r="AF7" s="30" t="s">
        <v>23</v>
      </c>
      <c r="AG7" s="108"/>
      <c r="AH7" s="10"/>
      <c r="AI7" s="10"/>
      <c r="AJ7" s="10"/>
      <c r="AK7" s="10"/>
      <c r="AL7" s="10"/>
      <c r="AM7" s="10"/>
      <c r="AN7" s="10"/>
      <c r="AO7" s="10"/>
      <c r="AP7" s="10"/>
      <c r="AQ7" s="11"/>
    </row>
    <row r="8" spans="1:43" s="29" customFormat="1" x14ac:dyDescent="0.55000000000000004">
      <c r="A8" s="110"/>
      <c r="B8" s="110"/>
      <c r="C8" s="110"/>
      <c r="D8" s="110"/>
      <c r="E8" s="8"/>
      <c r="F8" s="22"/>
      <c r="G8" s="8" t="s">
        <v>25</v>
      </c>
      <c r="H8" s="8" t="s">
        <v>36</v>
      </c>
      <c r="I8" s="8" t="s">
        <v>37</v>
      </c>
      <c r="J8" s="109"/>
      <c r="K8" s="109"/>
      <c r="L8" s="109"/>
      <c r="M8" s="110"/>
      <c r="N8" s="16"/>
      <c r="O8" s="8" t="s">
        <v>38</v>
      </c>
      <c r="P8" s="22"/>
      <c r="Q8" s="110"/>
      <c r="R8" s="8" t="s">
        <v>39</v>
      </c>
      <c r="S8" s="8" t="s">
        <v>18</v>
      </c>
      <c r="T8" s="109"/>
      <c r="U8" s="22"/>
      <c r="V8" s="33" t="s">
        <v>40</v>
      </c>
      <c r="W8" s="33" t="s">
        <v>41</v>
      </c>
      <c r="X8" s="8" t="s">
        <v>42</v>
      </c>
      <c r="Y8" s="8" t="s">
        <v>43</v>
      </c>
      <c r="Z8" s="8" t="s">
        <v>44</v>
      </c>
      <c r="AA8" s="8"/>
      <c r="AB8" s="8" t="s">
        <v>38</v>
      </c>
      <c r="AC8" s="22"/>
      <c r="AD8" s="109"/>
      <c r="AE8" s="8" t="s">
        <v>39</v>
      </c>
      <c r="AF8" s="8" t="s">
        <v>158</v>
      </c>
      <c r="AG8" s="109"/>
      <c r="AH8" s="10"/>
      <c r="AI8" s="10"/>
      <c r="AJ8" s="10"/>
      <c r="AK8" s="10"/>
      <c r="AL8" s="10"/>
      <c r="AM8" s="10"/>
      <c r="AN8" s="10"/>
      <c r="AO8" s="10"/>
      <c r="AP8" s="10"/>
      <c r="AQ8" s="11"/>
    </row>
    <row r="9" spans="1:43" x14ac:dyDescent="0.55000000000000004">
      <c r="A9" s="39">
        <v>1</v>
      </c>
      <c r="B9" s="5" t="s">
        <v>45</v>
      </c>
      <c r="C9" s="5" t="s">
        <v>159</v>
      </c>
      <c r="D9" s="5" t="s">
        <v>160</v>
      </c>
      <c r="E9" s="12" t="s">
        <v>46</v>
      </c>
      <c r="F9" s="5">
        <v>5678</v>
      </c>
      <c r="G9" s="5">
        <v>208</v>
      </c>
      <c r="H9" s="5">
        <v>45</v>
      </c>
      <c r="I9" s="12">
        <v>4</v>
      </c>
      <c r="J9" s="5">
        <v>1</v>
      </c>
      <c r="K9" s="5">
        <v>1</v>
      </c>
      <c r="L9" s="5">
        <v>60</v>
      </c>
      <c r="M9" s="5">
        <v>560</v>
      </c>
      <c r="N9" s="5">
        <v>2</v>
      </c>
      <c r="O9" s="5"/>
      <c r="P9" s="5">
        <v>560</v>
      </c>
      <c r="Q9" s="5"/>
      <c r="R9" s="5"/>
      <c r="S9" s="5"/>
      <c r="T9" s="5">
        <v>1</v>
      </c>
      <c r="U9" s="5" t="s">
        <v>161</v>
      </c>
      <c r="V9" s="5" t="s">
        <v>48</v>
      </c>
      <c r="W9" s="5" t="s">
        <v>49</v>
      </c>
      <c r="X9" s="5">
        <v>9</v>
      </c>
      <c r="Y9" s="5">
        <v>15</v>
      </c>
      <c r="Z9" s="5">
        <v>135</v>
      </c>
      <c r="AA9" s="5">
        <v>2</v>
      </c>
      <c r="AB9" s="5"/>
      <c r="AC9" s="5">
        <v>135</v>
      </c>
      <c r="AD9" s="5"/>
      <c r="AE9" s="5"/>
      <c r="AF9" s="5">
        <v>21</v>
      </c>
      <c r="AG9" s="5"/>
      <c r="AH9" s="1"/>
      <c r="AI9" s="1"/>
      <c r="AJ9" s="1"/>
      <c r="AK9" s="1"/>
      <c r="AL9" s="1"/>
      <c r="AM9" s="1"/>
      <c r="AN9" s="1"/>
      <c r="AO9" s="1"/>
      <c r="AP9" s="1"/>
      <c r="AQ9" s="4"/>
    </row>
    <row r="10" spans="1:43" x14ac:dyDescent="0.55000000000000004">
      <c r="A10" s="39"/>
      <c r="B10" s="5"/>
      <c r="C10" s="5"/>
      <c r="D10" s="5"/>
      <c r="E10" s="12"/>
      <c r="F10" s="5"/>
      <c r="G10" s="5"/>
      <c r="H10" s="5"/>
      <c r="I10" s="12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 t="s">
        <v>114</v>
      </c>
      <c r="X10" s="5">
        <v>2</v>
      </c>
      <c r="Y10" s="5">
        <v>3</v>
      </c>
      <c r="Z10" s="5">
        <v>6</v>
      </c>
      <c r="AA10" s="5">
        <v>2</v>
      </c>
      <c r="AB10" s="5"/>
      <c r="AC10" s="5">
        <v>6</v>
      </c>
      <c r="AD10" s="5"/>
      <c r="AE10" s="5"/>
      <c r="AF10" s="5">
        <v>21</v>
      </c>
      <c r="AG10" s="5" t="s">
        <v>51</v>
      </c>
      <c r="AH10" s="1"/>
      <c r="AI10" s="1"/>
      <c r="AJ10" s="1"/>
      <c r="AK10" s="1"/>
      <c r="AL10" s="1"/>
      <c r="AM10" s="1"/>
      <c r="AN10" s="1"/>
      <c r="AO10" s="1"/>
      <c r="AP10" s="1"/>
      <c r="AQ10" s="4"/>
    </row>
    <row r="11" spans="1:43" x14ac:dyDescent="0.55000000000000004">
      <c r="A11" s="39"/>
      <c r="B11" s="5" t="s">
        <v>45</v>
      </c>
      <c r="C11" s="5" t="s">
        <v>159</v>
      </c>
      <c r="D11" s="5" t="s">
        <v>160</v>
      </c>
      <c r="E11" s="12" t="s">
        <v>46</v>
      </c>
      <c r="F11" s="5">
        <v>15662</v>
      </c>
      <c r="G11" s="5">
        <v>7</v>
      </c>
      <c r="H11" s="5">
        <v>917</v>
      </c>
      <c r="I11" s="12">
        <v>4</v>
      </c>
      <c r="J11" s="5">
        <v>5</v>
      </c>
      <c r="K11" s="5">
        <v>0</v>
      </c>
      <c r="L11" s="5">
        <v>91</v>
      </c>
      <c r="M11" s="5">
        <v>2091</v>
      </c>
      <c r="N11" s="5">
        <v>1</v>
      </c>
      <c r="O11" s="5">
        <v>2091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 t="s">
        <v>47</v>
      </c>
      <c r="AH11" s="1"/>
      <c r="AI11" s="1"/>
      <c r="AJ11" s="1"/>
      <c r="AK11" s="1"/>
      <c r="AL11" s="1"/>
      <c r="AM11" s="1"/>
      <c r="AN11" s="1"/>
      <c r="AO11" s="1"/>
      <c r="AP11" s="1"/>
      <c r="AQ11" s="4"/>
    </row>
    <row r="12" spans="1:43" s="38" customFormat="1" x14ac:dyDescent="0.55000000000000004">
      <c r="A12" s="40"/>
      <c r="B12" s="35"/>
      <c r="C12" s="35"/>
      <c r="D12" s="35"/>
      <c r="E12" s="34"/>
      <c r="F12" s="35"/>
      <c r="G12" s="35"/>
      <c r="H12" s="35"/>
      <c r="I12" s="34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6"/>
      <c r="AI12" s="36"/>
      <c r="AJ12" s="36"/>
      <c r="AK12" s="36"/>
      <c r="AL12" s="36"/>
      <c r="AM12" s="36"/>
      <c r="AN12" s="36"/>
      <c r="AO12" s="36"/>
      <c r="AP12" s="36"/>
      <c r="AQ12" s="37"/>
    </row>
    <row r="13" spans="1:43" s="52" customFormat="1" x14ac:dyDescent="0.55000000000000004">
      <c r="A13" s="39">
        <v>2</v>
      </c>
      <c r="B13" s="5" t="s">
        <v>59</v>
      </c>
      <c r="C13" s="5" t="s">
        <v>62</v>
      </c>
      <c r="D13" s="5" t="s">
        <v>162</v>
      </c>
      <c r="E13" s="78" t="s">
        <v>46</v>
      </c>
      <c r="F13" s="5">
        <v>14961</v>
      </c>
      <c r="G13" s="5">
        <v>107</v>
      </c>
      <c r="H13" s="5">
        <v>1240</v>
      </c>
      <c r="I13" s="78"/>
      <c r="J13" s="5">
        <v>0</v>
      </c>
      <c r="K13" s="5">
        <v>1</v>
      </c>
      <c r="L13" s="5">
        <v>73</v>
      </c>
      <c r="M13" s="5">
        <v>173</v>
      </c>
      <c r="N13" s="5">
        <v>2</v>
      </c>
      <c r="O13" s="5"/>
      <c r="P13" s="5">
        <v>173</v>
      </c>
      <c r="Q13" s="5"/>
      <c r="R13" s="5"/>
      <c r="S13" s="5"/>
      <c r="T13" s="5">
        <v>1</v>
      </c>
      <c r="U13" s="5" t="s">
        <v>74</v>
      </c>
      <c r="V13" s="5" t="s">
        <v>48</v>
      </c>
      <c r="W13" s="5" t="s">
        <v>49</v>
      </c>
      <c r="X13" s="5">
        <v>12</v>
      </c>
      <c r="Y13" s="5">
        <v>12</v>
      </c>
      <c r="Z13" s="5">
        <v>144</v>
      </c>
      <c r="AA13" s="5">
        <v>2</v>
      </c>
      <c r="AB13" s="5"/>
      <c r="AC13" s="5">
        <v>144</v>
      </c>
      <c r="AD13" s="5"/>
      <c r="AE13" s="5"/>
      <c r="AF13" s="5">
        <v>21</v>
      </c>
      <c r="AG13" s="5" t="s">
        <v>141</v>
      </c>
      <c r="AH13" s="1"/>
      <c r="AI13" s="1"/>
      <c r="AJ13" s="1"/>
      <c r="AK13" s="1"/>
      <c r="AL13" s="1"/>
      <c r="AM13" s="1"/>
      <c r="AN13" s="1"/>
      <c r="AO13" s="1"/>
      <c r="AP13" s="1"/>
      <c r="AQ13" s="4"/>
    </row>
    <row r="14" spans="1:43" x14ac:dyDescent="0.55000000000000004">
      <c r="A14" s="39"/>
      <c r="B14" s="5"/>
      <c r="C14" s="5"/>
      <c r="D14" s="5"/>
      <c r="E14" s="12"/>
      <c r="F14" s="5"/>
      <c r="G14" s="5"/>
      <c r="H14" s="5"/>
      <c r="I14" s="12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 t="s">
        <v>49</v>
      </c>
      <c r="X14" s="5">
        <v>6</v>
      </c>
      <c r="Y14" s="5">
        <v>6</v>
      </c>
      <c r="Z14" s="5">
        <v>36</v>
      </c>
      <c r="AA14" s="5">
        <v>2</v>
      </c>
      <c r="AB14" s="5"/>
      <c r="AC14" s="5">
        <v>36</v>
      </c>
      <c r="AD14" s="5"/>
      <c r="AE14" s="5"/>
      <c r="AF14" s="5">
        <v>2</v>
      </c>
      <c r="AG14" s="5" t="s">
        <v>83</v>
      </c>
      <c r="AH14" s="1"/>
      <c r="AI14" s="1"/>
      <c r="AJ14" s="1"/>
      <c r="AK14" s="1"/>
      <c r="AL14" s="1"/>
      <c r="AM14" s="1"/>
      <c r="AN14" s="1"/>
      <c r="AO14" s="1"/>
      <c r="AP14" s="1"/>
      <c r="AQ14" s="4"/>
    </row>
    <row r="15" spans="1:43" s="38" customFormat="1" x14ac:dyDescent="0.55000000000000004">
      <c r="A15" s="40"/>
      <c r="B15" s="35"/>
      <c r="C15" s="35"/>
      <c r="D15" s="35"/>
      <c r="E15" s="34"/>
      <c r="F15" s="35"/>
      <c r="G15" s="35"/>
      <c r="H15" s="35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6"/>
      <c r="AI15" s="36"/>
      <c r="AJ15" s="36"/>
      <c r="AK15" s="36"/>
      <c r="AL15" s="36"/>
      <c r="AM15" s="36"/>
      <c r="AN15" s="36"/>
      <c r="AO15" s="36"/>
      <c r="AP15" s="36"/>
      <c r="AQ15" s="37"/>
    </row>
    <row r="16" spans="1:43" x14ac:dyDescent="0.55000000000000004">
      <c r="A16" s="39">
        <v>3</v>
      </c>
      <c r="B16" s="5" t="s">
        <v>59</v>
      </c>
      <c r="C16" s="5" t="s">
        <v>163</v>
      </c>
      <c r="D16" s="5" t="s">
        <v>164</v>
      </c>
      <c r="E16" s="12" t="s">
        <v>46</v>
      </c>
      <c r="F16" s="5">
        <v>5237</v>
      </c>
      <c r="G16" s="5">
        <v>104</v>
      </c>
      <c r="H16" s="5">
        <v>500</v>
      </c>
      <c r="I16" s="12">
        <v>4</v>
      </c>
      <c r="J16" s="5">
        <v>3</v>
      </c>
      <c r="K16" s="5">
        <v>0</v>
      </c>
      <c r="L16" s="5">
        <v>0</v>
      </c>
      <c r="M16" s="5">
        <v>1200</v>
      </c>
      <c r="N16" s="5">
        <v>1</v>
      </c>
      <c r="O16" s="5">
        <v>1200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1"/>
      <c r="AI16" s="1"/>
      <c r="AJ16" s="1"/>
      <c r="AK16" s="1"/>
      <c r="AL16" s="1"/>
      <c r="AM16" s="1"/>
      <c r="AN16" s="1"/>
      <c r="AO16" s="1"/>
      <c r="AP16" s="1"/>
      <c r="AQ16" s="4"/>
    </row>
    <row r="17" spans="1:43" s="38" customFormat="1" x14ac:dyDescent="0.55000000000000004">
      <c r="A17" s="40"/>
      <c r="B17" s="35"/>
      <c r="C17" s="35"/>
      <c r="D17" s="35"/>
      <c r="E17" s="34"/>
      <c r="F17" s="35"/>
      <c r="G17" s="35"/>
      <c r="H17" s="35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6"/>
      <c r="AI17" s="36"/>
      <c r="AJ17" s="36"/>
      <c r="AK17" s="36"/>
      <c r="AL17" s="36"/>
      <c r="AM17" s="36"/>
      <c r="AN17" s="36"/>
      <c r="AO17" s="36"/>
      <c r="AP17" s="36"/>
      <c r="AQ17" s="37"/>
    </row>
    <row r="18" spans="1:43" x14ac:dyDescent="0.55000000000000004">
      <c r="A18" s="39">
        <v>4</v>
      </c>
      <c r="B18" s="5" t="s">
        <v>59</v>
      </c>
      <c r="C18" s="5" t="s">
        <v>65</v>
      </c>
      <c r="D18" s="5" t="s">
        <v>165</v>
      </c>
      <c r="E18" s="12" t="s">
        <v>46</v>
      </c>
      <c r="F18" s="5">
        <v>15654</v>
      </c>
      <c r="G18" s="5">
        <v>26</v>
      </c>
      <c r="H18" s="5">
        <v>978</v>
      </c>
      <c r="I18" s="12">
        <v>4</v>
      </c>
      <c r="J18" s="5">
        <v>2</v>
      </c>
      <c r="K18" s="5">
        <v>3</v>
      </c>
      <c r="L18" s="5">
        <v>21</v>
      </c>
      <c r="M18" s="5">
        <v>1121</v>
      </c>
      <c r="N18" s="5">
        <v>1</v>
      </c>
      <c r="O18" s="5">
        <v>1121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 t="s">
        <v>166</v>
      </c>
      <c r="AH18" s="1"/>
      <c r="AI18" s="1"/>
      <c r="AJ18" s="1"/>
      <c r="AK18" s="1"/>
      <c r="AL18" s="1"/>
      <c r="AM18" s="1"/>
      <c r="AN18" s="1"/>
      <c r="AO18" s="1"/>
      <c r="AP18" s="1"/>
      <c r="AQ18" s="4"/>
    </row>
    <row r="19" spans="1:43" s="38" customFormat="1" x14ac:dyDescent="0.55000000000000004">
      <c r="A19" s="40"/>
      <c r="B19" s="35"/>
      <c r="C19" s="35"/>
      <c r="D19" s="35"/>
      <c r="E19" s="34"/>
      <c r="F19" s="35"/>
      <c r="G19" s="35"/>
      <c r="H19" s="35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6"/>
      <c r="AI19" s="36"/>
      <c r="AJ19" s="36"/>
      <c r="AK19" s="36"/>
      <c r="AL19" s="36"/>
      <c r="AM19" s="36"/>
      <c r="AN19" s="36"/>
      <c r="AO19" s="36"/>
      <c r="AP19" s="36"/>
      <c r="AQ19" s="37"/>
    </row>
    <row r="20" spans="1:43" x14ac:dyDescent="0.55000000000000004">
      <c r="A20" s="39">
        <v>5</v>
      </c>
      <c r="B20" s="5" t="s">
        <v>45</v>
      </c>
      <c r="C20" s="5" t="s">
        <v>167</v>
      </c>
      <c r="D20" s="5" t="s">
        <v>164</v>
      </c>
      <c r="E20" s="12" t="s">
        <v>46</v>
      </c>
      <c r="F20" s="5">
        <v>17337</v>
      </c>
      <c r="G20" s="5">
        <v>220</v>
      </c>
      <c r="H20" s="5">
        <v>1527</v>
      </c>
      <c r="I20" s="12">
        <v>4</v>
      </c>
      <c r="J20" s="5">
        <v>0</v>
      </c>
      <c r="K20" s="5">
        <v>2</v>
      </c>
      <c r="L20" s="5">
        <v>71</v>
      </c>
      <c r="M20" s="5">
        <v>271</v>
      </c>
      <c r="N20" s="5">
        <v>2</v>
      </c>
      <c r="O20" s="5"/>
      <c r="P20" s="5">
        <v>271</v>
      </c>
      <c r="Q20" s="5"/>
      <c r="R20" s="5"/>
      <c r="S20" s="5"/>
      <c r="T20" s="5">
        <v>1</v>
      </c>
      <c r="U20" s="118" t="s">
        <v>100</v>
      </c>
      <c r="V20" s="118" t="s">
        <v>48</v>
      </c>
      <c r="W20" s="5" t="s">
        <v>49</v>
      </c>
      <c r="X20" s="5">
        <v>7.5</v>
      </c>
      <c r="Y20" s="5">
        <v>16.5</v>
      </c>
      <c r="Z20" s="5">
        <v>123.75</v>
      </c>
      <c r="AA20" s="5">
        <v>2</v>
      </c>
      <c r="AB20" s="5"/>
      <c r="AC20" s="5">
        <v>123.75</v>
      </c>
      <c r="AD20" s="5"/>
      <c r="AE20" s="5"/>
      <c r="AF20" s="5">
        <v>31</v>
      </c>
      <c r="AG20" s="5" t="s">
        <v>141</v>
      </c>
      <c r="AH20" s="1"/>
      <c r="AI20" s="1"/>
      <c r="AJ20" s="1"/>
      <c r="AK20" s="1"/>
      <c r="AL20" s="1"/>
      <c r="AM20" s="1"/>
      <c r="AN20" s="1"/>
      <c r="AO20" s="1"/>
      <c r="AP20" s="1"/>
      <c r="AQ20" s="4"/>
    </row>
    <row r="21" spans="1:43" x14ac:dyDescent="0.55000000000000004">
      <c r="A21" s="39"/>
      <c r="B21" s="5"/>
      <c r="C21" s="5"/>
      <c r="D21" s="5"/>
      <c r="E21" s="12"/>
      <c r="F21" s="5"/>
      <c r="G21" s="5"/>
      <c r="H21" s="5"/>
      <c r="I21" s="12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119"/>
      <c r="V21" s="119"/>
      <c r="W21" s="5" t="s">
        <v>49</v>
      </c>
      <c r="X21" s="5">
        <v>7.5</v>
      </c>
      <c r="Y21" s="5">
        <v>16.5</v>
      </c>
      <c r="Z21" s="5">
        <v>123.75</v>
      </c>
      <c r="AA21" s="5">
        <v>2</v>
      </c>
      <c r="AB21" s="5"/>
      <c r="AC21" s="5">
        <v>123.75</v>
      </c>
      <c r="AD21" s="5"/>
      <c r="AE21" s="5"/>
      <c r="AF21" s="5">
        <v>31</v>
      </c>
      <c r="AG21" s="5" t="s">
        <v>83</v>
      </c>
      <c r="AH21" s="1"/>
      <c r="AI21" s="1"/>
      <c r="AJ21" s="1"/>
      <c r="AK21" s="1"/>
      <c r="AL21" s="1"/>
      <c r="AM21" s="1"/>
      <c r="AN21" s="1"/>
      <c r="AO21" s="1"/>
      <c r="AP21" s="1"/>
      <c r="AQ21" s="4"/>
    </row>
    <row r="22" spans="1:43" x14ac:dyDescent="0.55000000000000004">
      <c r="A22" s="39"/>
      <c r="B22" s="5"/>
      <c r="C22" s="5"/>
      <c r="D22" s="5"/>
      <c r="E22" s="12"/>
      <c r="F22" s="5"/>
      <c r="G22" s="5"/>
      <c r="H22" s="5"/>
      <c r="I22" s="12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119"/>
      <c r="V22" s="119"/>
      <c r="W22" s="5" t="s">
        <v>114</v>
      </c>
      <c r="X22" s="5">
        <v>4</v>
      </c>
      <c r="Y22" s="5">
        <v>4</v>
      </c>
      <c r="Z22" s="5">
        <v>16</v>
      </c>
      <c r="AA22" s="5">
        <v>2</v>
      </c>
      <c r="AB22" s="5"/>
      <c r="AC22" s="5">
        <v>16</v>
      </c>
      <c r="AD22" s="5"/>
      <c r="AE22" s="5"/>
      <c r="AF22" s="5">
        <v>31</v>
      </c>
      <c r="AG22" s="5" t="s">
        <v>51</v>
      </c>
      <c r="AH22" s="1"/>
      <c r="AI22" s="1"/>
      <c r="AJ22" s="1"/>
      <c r="AK22" s="1"/>
      <c r="AL22" s="1"/>
      <c r="AM22" s="1"/>
      <c r="AN22" s="1"/>
      <c r="AO22" s="1"/>
      <c r="AP22" s="1"/>
      <c r="AQ22" s="4"/>
    </row>
    <row r="23" spans="1:43" x14ac:dyDescent="0.55000000000000004">
      <c r="A23" s="39"/>
      <c r="B23" s="5" t="s">
        <v>45</v>
      </c>
      <c r="C23" s="5" t="s">
        <v>167</v>
      </c>
      <c r="D23" s="5" t="s">
        <v>164</v>
      </c>
      <c r="E23" s="12" t="s">
        <v>46</v>
      </c>
      <c r="F23" s="5">
        <v>5646</v>
      </c>
      <c r="G23" s="5">
        <v>203</v>
      </c>
      <c r="H23" s="5">
        <v>13</v>
      </c>
      <c r="I23" s="12">
        <v>4</v>
      </c>
      <c r="J23" s="5">
        <v>0</v>
      </c>
      <c r="K23" s="5">
        <v>2</v>
      </c>
      <c r="L23" s="5">
        <v>9</v>
      </c>
      <c r="M23" s="5">
        <v>209</v>
      </c>
      <c r="N23" s="5">
        <v>1</v>
      </c>
      <c r="O23" s="5">
        <v>209</v>
      </c>
      <c r="P23" s="5"/>
      <c r="Q23" s="5"/>
      <c r="R23" s="5"/>
      <c r="S23" s="5"/>
      <c r="T23" s="5"/>
      <c r="U23" s="120"/>
      <c r="V23" s="120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 t="s">
        <v>106</v>
      </c>
      <c r="AH23" s="1"/>
      <c r="AI23" s="1"/>
      <c r="AJ23" s="1"/>
      <c r="AK23" s="1"/>
      <c r="AL23" s="1"/>
      <c r="AM23" s="1"/>
      <c r="AN23" s="1"/>
      <c r="AO23" s="1"/>
      <c r="AP23" s="1"/>
      <c r="AQ23" s="4"/>
    </row>
    <row r="24" spans="1:43" x14ac:dyDescent="0.55000000000000004">
      <c r="A24" s="39"/>
      <c r="B24" s="5" t="s">
        <v>45</v>
      </c>
      <c r="C24" s="5" t="s">
        <v>167</v>
      </c>
      <c r="D24" s="5" t="s">
        <v>164</v>
      </c>
      <c r="E24" s="12" t="s">
        <v>46</v>
      </c>
      <c r="F24" s="5">
        <v>5477</v>
      </c>
      <c r="G24" s="5">
        <v>19</v>
      </c>
      <c r="H24" s="5">
        <v>642</v>
      </c>
      <c r="I24" s="12">
        <v>4</v>
      </c>
      <c r="J24" s="5">
        <v>3</v>
      </c>
      <c r="K24" s="5">
        <v>2</v>
      </c>
      <c r="L24" s="5">
        <v>81</v>
      </c>
      <c r="M24" s="5">
        <v>1481</v>
      </c>
      <c r="N24" s="5">
        <v>1</v>
      </c>
      <c r="O24" s="5">
        <v>1481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 t="s">
        <v>47</v>
      </c>
      <c r="AH24" s="1"/>
      <c r="AI24" s="1"/>
      <c r="AJ24" s="1"/>
      <c r="AK24" s="1"/>
      <c r="AL24" s="1"/>
      <c r="AM24" s="1"/>
      <c r="AN24" s="1"/>
      <c r="AO24" s="1"/>
      <c r="AP24" s="1"/>
      <c r="AQ24" s="4"/>
    </row>
    <row r="25" spans="1:43" x14ac:dyDescent="0.55000000000000004">
      <c r="A25" s="39"/>
      <c r="B25" s="5" t="s">
        <v>45</v>
      </c>
      <c r="C25" s="5" t="s">
        <v>167</v>
      </c>
      <c r="D25" s="5" t="s">
        <v>164</v>
      </c>
      <c r="E25" s="12" t="s">
        <v>46</v>
      </c>
      <c r="F25" s="5">
        <v>5512</v>
      </c>
      <c r="G25" s="5">
        <v>82</v>
      </c>
      <c r="H25" s="5">
        <v>614</v>
      </c>
      <c r="I25" s="12">
        <v>4</v>
      </c>
      <c r="J25" s="5">
        <v>0</v>
      </c>
      <c r="K25" s="5">
        <v>0</v>
      </c>
      <c r="L25" s="5">
        <v>47</v>
      </c>
      <c r="M25" s="5">
        <v>47</v>
      </c>
      <c r="N25" s="5">
        <v>1</v>
      </c>
      <c r="O25" s="5">
        <v>47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 t="s">
        <v>47</v>
      </c>
      <c r="AH25" s="1"/>
      <c r="AI25" s="1"/>
      <c r="AJ25" s="1"/>
      <c r="AK25" s="1"/>
      <c r="AL25" s="1"/>
      <c r="AM25" s="1"/>
      <c r="AN25" s="1"/>
      <c r="AO25" s="1"/>
      <c r="AP25" s="1"/>
      <c r="AQ25" s="4"/>
    </row>
    <row r="26" spans="1:43" x14ac:dyDescent="0.55000000000000004">
      <c r="A26" s="39"/>
      <c r="B26" s="5" t="s">
        <v>45</v>
      </c>
      <c r="C26" s="5" t="s">
        <v>167</v>
      </c>
      <c r="D26" s="5" t="s">
        <v>164</v>
      </c>
      <c r="E26" s="12" t="s">
        <v>46</v>
      </c>
      <c r="F26" s="5">
        <v>5467</v>
      </c>
      <c r="G26" s="5">
        <v>71</v>
      </c>
      <c r="H26" s="5">
        <v>656</v>
      </c>
      <c r="I26" s="12">
        <v>4</v>
      </c>
      <c r="J26" s="5">
        <v>3</v>
      </c>
      <c r="K26" s="5">
        <v>3</v>
      </c>
      <c r="L26" s="5">
        <v>78</v>
      </c>
      <c r="M26" s="5">
        <v>1578</v>
      </c>
      <c r="N26" s="5">
        <v>1</v>
      </c>
      <c r="O26" s="5">
        <v>1578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 t="s">
        <v>47</v>
      </c>
      <c r="AH26" s="1"/>
      <c r="AI26" s="1"/>
      <c r="AJ26" s="1"/>
      <c r="AK26" s="1"/>
      <c r="AL26" s="1"/>
      <c r="AM26" s="1"/>
      <c r="AN26" s="1"/>
      <c r="AO26" s="1"/>
      <c r="AP26" s="1"/>
      <c r="AQ26" s="4"/>
    </row>
    <row r="27" spans="1:43" s="38" customFormat="1" x14ac:dyDescent="0.55000000000000004">
      <c r="A27" s="40"/>
      <c r="B27" s="35"/>
      <c r="C27" s="35"/>
      <c r="D27" s="35"/>
      <c r="E27" s="34"/>
      <c r="F27" s="35"/>
      <c r="G27" s="35"/>
      <c r="H27" s="35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6"/>
      <c r="AI27" s="36"/>
      <c r="AJ27" s="36"/>
      <c r="AK27" s="36"/>
      <c r="AL27" s="36"/>
      <c r="AM27" s="36"/>
      <c r="AN27" s="36"/>
      <c r="AO27" s="36"/>
      <c r="AP27" s="36"/>
      <c r="AQ27" s="37"/>
    </row>
    <row r="28" spans="1:43" s="52" customFormat="1" x14ac:dyDescent="0.55000000000000004">
      <c r="A28" s="42">
        <v>6</v>
      </c>
      <c r="B28" s="5" t="s">
        <v>59</v>
      </c>
      <c r="C28" s="5" t="s">
        <v>402</v>
      </c>
      <c r="D28" s="5" t="s">
        <v>403</v>
      </c>
      <c r="E28" s="12" t="s">
        <v>46</v>
      </c>
      <c r="F28" s="5">
        <v>15740</v>
      </c>
      <c r="G28" s="5">
        <v>30</v>
      </c>
      <c r="H28" s="5">
        <v>942</v>
      </c>
      <c r="I28" s="12">
        <v>4</v>
      </c>
      <c r="J28" s="5">
        <v>3</v>
      </c>
      <c r="K28" s="5">
        <v>2</v>
      </c>
      <c r="L28" s="5">
        <v>39</v>
      </c>
      <c r="M28" s="5">
        <v>1439</v>
      </c>
      <c r="N28" s="5">
        <v>1</v>
      </c>
      <c r="O28" s="5">
        <v>1439</v>
      </c>
      <c r="P28" s="5"/>
      <c r="Q28" s="5"/>
      <c r="R28" s="5"/>
      <c r="S28" s="5"/>
      <c r="T28" s="5"/>
      <c r="U28" s="26"/>
      <c r="V28" s="14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14" t="s">
        <v>47</v>
      </c>
      <c r="AH28" s="1"/>
      <c r="AI28" s="1"/>
      <c r="AJ28" s="1"/>
      <c r="AK28" s="1"/>
      <c r="AL28" s="1"/>
      <c r="AM28" s="1"/>
      <c r="AN28" s="1"/>
      <c r="AO28" s="1"/>
      <c r="AP28" s="1"/>
      <c r="AQ28" s="4"/>
    </row>
    <row r="29" spans="1:43" s="38" customFormat="1" x14ac:dyDescent="0.55000000000000004">
      <c r="A29" s="45"/>
      <c r="B29" s="35"/>
      <c r="C29" s="35"/>
      <c r="D29" s="35"/>
      <c r="E29" s="34"/>
      <c r="F29" s="35"/>
      <c r="G29" s="35"/>
      <c r="H29" s="35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53"/>
      <c r="V29" s="46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46"/>
      <c r="AH29" s="36"/>
      <c r="AI29" s="36"/>
      <c r="AJ29" s="36"/>
      <c r="AK29" s="36"/>
      <c r="AL29" s="36"/>
      <c r="AM29" s="36"/>
      <c r="AN29" s="36"/>
      <c r="AO29" s="36"/>
      <c r="AP29" s="36"/>
      <c r="AQ29" s="37"/>
    </row>
    <row r="30" spans="1:43" x14ac:dyDescent="0.55000000000000004">
      <c r="A30" s="39">
        <v>7</v>
      </c>
      <c r="B30" s="5" t="s">
        <v>45</v>
      </c>
      <c r="C30" s="5" t="s">
        <v>168</v>
      </c>
      <c r="D30" s="5" t="s">
        <v>160</v>
      </c>
      <c r="E30" s="12" t="s">
        <v>46</v>
      </c>
      <c r="F30" s="5">
        <v>5634</v>
      </c>
      <c r="G30" s="5">
        <v>133</v>
      </c>
      <c r="H30" s="5">
        <v>1</v>
      </c>
      <c r="I30" s="12">
        <v>4</v>
      </c>
      <c r="J30" s="5">
        <v>0</v>
      </c>
      <c r="K30" s="5">
        <v>1</v>
      </c>
      <c r="L30" s="5">
        <v>89</v>
      </c>
      <c r="M30" s="5">
        <v>189</v>
      </c>
      <c r="N30" s="5">
        <v>2</v>
      </c>
      <c r="O30" s="5"/>
      <c r="P30" s="5">
        <v>189</v>
      </c>
      <c r="Q30" s="5"/>
      <c r="R30" s="5"/>
      <c r="S30" s="5"/>
      <c r="T30" s="5">
        <v>1</v>
      </c>
      <c r="U30" s="5" t="s">
        <v>119</v>
      </c>
      <c r="V30" s="5" t="s">
        <v>169</v>
      </c>
      <c r="W30" s="5" t="s">
        <v>49</v>
      </c>
      <c r="X30" s="5">
        <v>15</v>
      </c>
      <c r="Y30" s="5">
        <v>18</v>
      </c>
      <c r="Z30" s="5">
        <v>270</v>
      </c>
      <c r="AA30" s="5">
        <v>2</v>
      </c>
      <c r="AB30" s="5"/>
      <c r="AC30" s="5">
        <v>270</v>
      </c>
      <c r="AD30" s="5"/>
      <c r="AE30" s="5"/>
      <c r="AF30" s="5">
        <v>41</v>
      </c>
      <c r="AG30" s="5"/>
      <c r="AH30" s="1"/>
      <c r="AI30" s="1"/>
      <c r="AJ30" s="1"/>
      <c r="AK30" s="1"/>
      <c r="AL30" s="1"/>
      <c r="AM30" s="1"/>
      <c r="AN30" s="1"/>
      <c r="AO30" s="1"/>
      <c r="AP30" s="1"/>
      <c r="AQ30" s="4"/>
    </row>
    <row r="31" spans="1:43" x14ac:dyDescent="0.55000000000000004">
      <c r="A31" s="39"/>
      <c r="B31" s="5"/>
      <c r="C31" s="5"/>
      <c r="D31" s="5"/>
      <c r="E31" s="12"/>
      <c r="F31" s="5"/>
      <c r="G31" s="5"/>
      <c r="H31" s="5"/>
      <c r="I31" s="12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 t="s">
        <v>49</v>
      </c>
      <c r="X31" s="5">
        <v>15</v>
      </c>
      <c r="Y31" s="5">
        <v>18</v>
      </c>
      <c r="Z31" s="5">
        <v>270</v>
      </c>
      <c r="AA31" s="5">
        <v>2</v>
      </c>
      <c r="AB31" s="5"/>
      <c r="AC31" s="5">
        <v>270</v>
      </c>
      <c r="AD31" s="5"/>
      <c r="AE31" s="5"/>
      <c r="AF31" s="5">
        <v>41</v>
      </c>
      <c r="AG31" s="5"/>
      <c r="AH31" s="1"/>
      <c r="AI31" s="1"/>
      <c r="AJ31" s="1"/>
      <c r="AK31" s="1"/>
      <c r="AL31" s="1"/>
      <c r="AM31" s="1"/>
      <c r="AN31" s="1"/>
      <c r="AO31" s="1"/>
      <c r="AP31" s="1"/>
      <c r="AQ31" s="4"/>
    </row>
    <row r="32" spans="1:43" x14ac:dyDescent="0.55000000000000004">
      <c r="A32" s="39"/>
      <c r="B32" s="5"/>
      <c r="C32" s="5"/>
      <c r="D32" s="5"/>
      <c r="E32" s="12"/>
      <c r="F32" s="5"/>
      <c r="G32" s="5"/>
      <c r="H32" s="5"/>
      <c r="I32" s="12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 t="s">
        <v>114</v>
      </c>
      <c r="X32" s="5">
        <v>2</v>
      </c>
      <c r="Y32" s="5">
        <v>4</v>
      </c>
      <c r="Z32" s="5">
        <v>8</v>
      </c>
      <c r="AA32" s="5">
        <v>2</v>
      </c>
      <c r="AB32" s="5"/>
      <c r="AC32" s="5">
        <v>8</v>
      </c>
      <c r="AD32" s="5"/>
      <c r="AE32" s="5"/>
      <c r="AF32" s="5">
        <v>41</v>
      </c>
      <c r="AG32" s="5" t="s">
        <v>51</v>
      </c>
      <c r="AH32" s="1"/>
      <c r="AI32" s="1"/>
      <c r="AJ32" s="1"/>
      <c r="AK32" s="1"/>
      <c r="AL32" s="1"/>
      <c r="AM32" s="1"/>
      <c r="AN32" s="1"/>
      <c r="AO32" s="1"/>
      <c r="AP32" s="1"/>
      <c r="AQ32" s="4"/>
    </row>
    <row r="33" spans="1:43" s="38" customFormat="1" x14ac:dyDescent="0.55000000000000004">
      <c r="A33" s="40"/>
      <c r="B33" s="35"/>
      <c r="C33" s="35"/>
      <c r="D33" s="35"/>
      <c r="E33" s="34"/>
      <c r="F33" s="35"/>
      <c r="G33" s="35"/>
      <c r="H33" s="35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6"/>
      <c r="AI33" s="36"/>
      <c r="AJ33" s="36"/>
      <c r="AK33" s="36"/>
      <c r="AL33" s="36"/>
      <c r="AM33" s="36"/>
      <c r="AN33" s="36"/>
      <c r="AO33" s="36"/>
      <c r="AP33" s="36"/>
      <c r="AQ33" s="37"/>
    </row>
    <row r="34" spans="1:43" x14ac:dyDescent="0.55000000000000004">
      <c r="A34" s="39">
        <v>8</v>
      </c>
      <c r="B34" s="5" t="s">
        <v>45</v>
      </c>
      <c r="C34" s="5" t="s">
        <v>69</v>
      </c>
      <c r="D34" s="5" t="s">
        <v>170</v>
      </c>
      <c r="E34" s="12" t="s">
        <v>46</v>
      </c>
      <c r="F34" s="5">
        <v>17228</v>
      </c>
      <c r="G34" s="5">
        <v>38</v>
      </c>
      <c r="H34" s="5">
        <v>814</v>
      </c>
      <c r="I34" s="12">
        <v>4</v>
      </c>
      <c r="J34" s="5">
        <v>1</v>
      </c>
      <c r="K34" s="5">
        <v>2</v>
      </c>
      <c r="L34" s="5">
        <v>41</v>
      </c>
      <c r="M34" s="5">
        <v>641</v>
      </c>
      <c r="N34" s="5">
        <v>1</v>
      </c>
      <c r="O34" s="5">
        <v>641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 t="s">
        <v>171</v>
      </c>
      <c r="AH34" s="1"/>
      <c r="AI34" s="1"/>
      <c r="AJ34" s="1"/>
      <c r="AK34" s="1"/>
      <c r="AL34" s="1"/>
      <c r="AM34" s="1"/>
      <c r="AN34" s="1"/>
      <c r="AO34" s="1"/>
      <c r="AP34" s="1"/>
      <c r="AQ34" s="4"/>
    </row>
    <row r="35" spans="1:43" s="38" customFormat="1" x14ac:dyDescent="0.55000000000000004">
      <c r="A35" s="40"/>
      <c r="B35" s="35"/>
      <c r="C35" s="35"/>
      <c r="D35" s="35"/>
      <c r="E35" s="34"/>
      <c r="F35" s="35"/>
      <c r="G35" s="35"/>
      <c r="H35" s="35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6"/>
      <c r="AI35" s="36"/>
      <c r="AJ35" s="36"/>
      <c r="AK35" s="36"/>
      <c r="AL35" s="36"/>
      <c r="AM35" s="36"/>
      <c r="AN35" s="36"/>
      <c r="AO35" s="36"/>
      <c r="AP35" s="36"/>
      <c r="AQ35" s="37"/>
    </row>
    <row r="36" spans="1:43" x14ac:dyDescent="0.55000000000000004">
      <c r="A36" s="39">
        <v>9</v>
      </c>
      <c r="B36" s="5" t="s">
        <v>59</v>
      </c>
      <c r="C36" s="5" t="s">
        <v>172</v>
      </c>
      <c r="D36" s="5" t="s">
        <v>173</v>
      </c>
      <c r="E36" s="12" t="s">
        <v>46</v>
      </c>
      <c r="F36" s="5">
        <v>17356</v>
      </c>
      <c r="G36" s="5">
        <v>219</v>
      </c>
      <c r="H36" s="5">
        <v>1526</v>
      </c>
      <c r="I36" s="12">
        <v>4</v>
      </c>
      <c r="J36" s="5">
        <v>0</v>
      </c>
      <c r="K36" s="5">
        <v>1</v>
      </c>
      <c r="L36" s="5">
        <v>23</v>
      </c>
      <c r="M36" s="5">
        <v>123</v>
      </c>
      <c r="N36" s="5">
        <v>2</v>
      </c>
      <c r="O36" s="5"/>
      <c r="P36" s="5">
        <v>123</v>
      </c>
      <c r="Q36" s="5"/>
      <c r="R36" s="5"/>
      <c r="S36" s="5"/>
      <c r="T36" s="5">
        <v>1</v>
      </c>
      <c r="U36" s="5" t="s">
        <v>132</v>
      </c>
      <c r="V36" s="5" t="s">
        <v>169</v>
      </c>
      <c r="W36" s="5" t="s">
        <v>49</v>
      </c>
      <c r="X36" s="5">
        <v>13</v>
      </c>
      <c r="Y36" s="5">
        <v>13</v>
      </c>
      <c r="Z36" s="5">
        <v>169</v>
      </c>
      <c r="AA36" s="5">
        <v>2</v>
      </c>
      <c r="AB36" s="5"/>
      <c r="AC36" s="5">
        <v>169</v>
      </c>
      <c r="AD36" s="5"/>
      <c r="AE36" s="5"/>
      <c r="AF36" s="5">
        <v>27</v>
      </c>
      <c r="AG36" s="5"/>
      <c r="AH36" s="1"/>
      <c r="AI36" s="1"/>
      <c r="AJ36" s="1"/>
      <c r="AK36" s="1"/>
      <c r="AL36" s="1"/>
      <c r="AM36" s="1"/>
      <c r="AN36" s="1"/>
      <c r="AO36" s="1"/>
      <c r="AP36" s="1"/>
      <c r="AQ36" s="4"/>
    </row>
    <row r="37" spans="1:43" x14ac:dyDescent="0.55000000000000004">
      <c r="A37" s="39"/>
      <c r="B37" s="5"/>
      <c r="C37" s="5"/>
      <c r="D37" s="5"/>
      <c r="E37" s="12"/>
      <c r="F37" s="5"/>
      <c r="G37" s="5"/>
      <c r="H37" s="5"/>
      <c r="I37" s="12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 t="s">
        <v>49</v>
      </c>
      <c r="X37" s="5">
        <v>13</v>
      </c>
      <c r="Y37" s="5">
        <v>13</v>
      </c>
      <c r="Z37" s="5">
        <v>169</v>
      </c>
      <c r="AA37" s="5">
        <v>2</v>
      </c>
      <c r="AB37" s="5"/>
      <c r="AC37" s="5">
        <v>169</v>
      </c>
      <c r="AD37" s="5"/>
      <c r="AE37" s="5"/>
      <c r="AF37" s="5">
        <v>27</v>
      </c>
      <c r="AG37" s="5"/>
      <c r="AH37" s="1"/>
      <c r="AI37" s="1"/>
      <c r="AJ37" s="1"/>
      <c r="AK37" s="1"/>
      <c r="AL37" s="1"/>
      <c r="AM37" s="1"/>
      <c r="AN37" s="1"/>
      <c r="AO37" s="1"/>
      <c r="AP37" s="1"/>
      <c r="AQ37" s="4"/>
    </row>
    <row r="38" spans="1:43" x14ac:dyDescent="0.55000000000000004">
      <c r="A38" s="39"/>
      <c r="B38" s="5"/>
      <c r="C38" s="5"/>
      <c r="D38" s="5"/>
      <c r="E38" s="12"/>
      <c r="F38" s="5"/>
      <c r="G38" s="5"/>
      <c r="H38" s="5"/>
      <c r="I38" s="12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 t="s">
        <v>114</v>
      </c>
      <c r="X38" s="5">
        <v>2</v>
      </c>
      <c r="Y38" s="5">
        <v>3</v>
      </c>
      <c r="Z38" s="5">
        <v>6</v>
      </c>
      <c r="AA38" s="5">
        <v>2</v>
      </c>
      <c r="AB38" s="5"/>
      <c r="AC38" s="5">
        <v>6</v>
      </c>
      <c r="AD38" s="5"/>
      <c r="AE38" s="5"/>
      <c r="AF38" s="5">
        <v>27</v>
      </c>
      <c r="AG38" s="5" t="s">
        <v>51</v>
      </c>
      <c r="AH38" s="1"/>
      <c r="AI38" s="1"/>
      <c r="AJ38" s="1"/>
      <c r="AK38" s="1"/>
      <c r="AL38" s="1"/>
      <c r="AM38" s="1"/>
      <c r="AN38" s="1"/>
      <c r="AO38" s="1"/>
      <c r="AP38" s="1"/>
      <c r="AQ38" s="4"/>
    </row>
    <row r="39" spans="1:43" s="38" customFormat="1" x14ac:dyDescent="0.55000000000000004">
      <c r="A39" s="40"/>
      <c r="B39" s="35"/>
      <c r="C39" s="35"/>
      <c r="D39" s="35"/>
      <c r="E39" s="34"/>
      <c r="F39" s="35"/>
      <c r="G39" s="35"/>
      <c r="H39" s="35"/>
      <c r="I39" s="34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6"/>
      <c r="AI39" s="36"/>
      <c r="AJ39" s="36"/>
      <c r="AK39" s="36"/>
      <c r="AL39" s="36"/>
      <c r="AM39" s="36"/>
      <c r="AN39" s="36"/>
      <c r="AO39" s="36"/>
      <c r="AP39" s="36"/>
      <c r="AQ39" s="37"/>
    </row>
    <row r="40" spans="1:43" x14ac:dyDescent="0.55000000000000004">
      <c r="A40" s="39">
        <v>10</v>
      </c>
      <c r="B40" s="5" t="s">
        <v>45</v>
      </c>
      <c r="C40" s="5" t="s">
        <v>72</v>
      </c>
      <c r="D40" s="5" t="s">
        <v>174</v>
      </c>
      <c r="E40" s="12" t="s">
        <v>46</v>
      </c>
      <c r="F40" s="5">
        <v>14962</v>
      </c>
      <c r="G40" s="5">
        <v>108</v>
      </c>
      <c r="H40" s="5">
        <v>1241</v>
      </c>
      <c r="I40" s="12">
        <v>4</v>
      </c>
      <c r="J40" s="5">
        <v>0</v>
      </c>
      <c r="K40" s="5">
        <v>0</v>
      </c>
      <c r="L40" s="5">
        <v>40</v>
      </c>
      <c r="M40" s="5">
        <v>40</v>
      </c>
      <c r="N40" s="5">
        <v>1</v>
      </c>
      <c r="O40" s="5">
        <v>40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 t="s">
        <v>52</v>
      </c>
      <c r="AH40" s="1"/>
      <c r="AI40" s="1"/>
      <c r="AJ40" s="1"/>
      <c r="AK40" s="1"/>
      <c r="AL40" s="1"/>
      <c r="AM40" s="1"/>
      <c r="AN40" s="1"/>
      <c r="AO40" s="1"/>
      <c r="AP40" s="1"/>
      <c r="AQ40" s="4"/>
    </row>
    <row r="41" spans="1:43" s="38" customFormat="1" x14ac:dyDescent="0.55000000000000004">
      <c r="A41" s="40"/>
      <c r="B41" s="35"/>
      <c r="C41" s="35"/>
      <c r="D41" s="35"/>
      <c r="E41" s="34"/>
      <c r="F41" s="35"/>
      <c r="G41" s="35"/>
      <c r="H41" s="35"/>
      <c r="I41" s="34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6"/>
      <c r="AI41" s="36"/>
      <c r="AJ41" s="36"/>
      <c r="AK41" s="36"/>
      <c r="AL41" s="36"/>
      <c r="AM41" s="36"/>
      <c r="AN41" s="36"/>
      <c r="AO41" s="36"/>
      <c r="AP41" s="36"/>
      <c r="AQ41" s="37"/>
    </row>
    <row r="42" spans="1:43" s="52" customFormat="1" x14ac:dyDescent="0.55000000000000004">
      <c r="A42" s="42">
        <v>11</v>
      </c>
      <c r="B42" s="5" t="s">
        <v>59</v>
      </c>
      <c r="C42" s="5" t="s">
        <v>72</v>
      </c>
      <c r="D42" s="5" t="s">
        <v>160</v>
      </c>
      <c r="E42" s="12" t="s">
        <v>56</v>
      </c>
      <c r="F42" s="5">
        <v>2</v>
      </c>
      <c r="G42" s="5" t="s">
        <v>280</v>
      </c>
      <c r="H42" s="5">
        <v>163</v>
      </c>
      <c r="I42" s="12">
        <v>4</v>
      </c>
      <c r="J42" s="5">
        <v>3</v>
      </c>
      <c r="K42" s="5">
        <v>0</v>
      </c>
      <c r="L42" s="5">
        <v>0</v>
      </c>
      <c r="M42" s="5">
        <v>1200</v>
      </c>
      <c r="N42" s="5">
        <v>1</v>
      </c>
      <c r="O42" s="5">
        <v>1200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 t="s">
        <v>281</v>
      </c>
      <c r="AH42" s="1"/>
      <c r="AI42" s="1"/>
      <c r="AJ42" s="1"/>
      <c r="AK42" s="1"/>
      <c r="AL42" s="1"/>
      <c r="AM42" s="1"/>
      <c r="AN42" s="1"/>
      <c r="AO42" s="1"/>
      <c r="AP42" s="1"/>
      <c r="AQ42" s="4"/>
    </row>
    <row r="43" spans="1:43" s="38" customFormat="1" x14ac:dyDescent="0.55000000000000004">
      <c r="A43" s="45"/>
      <c r="B43" s="35"/>
      <c r="C43" s="35"/>
      <c r="D43" s="35"/>
      <c r="E43" s="34"/>
      <c r="F43" s="35"/>
      <c r="G43" s="35"/>
      <c r="H43" s="35"/>
      <c r="I43" s="34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6"/>
      <c r="AI43" s="36"/>
      <c r="AJ43" s="36"/>
      <c r="AK43" s="36"/>
      <c r="AL43" s="36"/>
      <c r="AM43" s="36"/>
      <c r="AN43" s="36"/>
      <c r="AO43" s="36"/>
      <c r="AP43" s="36"/>
      <c r="AQ43" s="37"/>
    </row>
    <row r="44" spans="1:43" x14ac:dyDescent="0.55000000000000004">
      <c r="A44" s="39">
        <v>12</v>
      </c>
      <c r="B44" s="5" t="s">
        <v>58</v>
      </c>
      <c r="C44" s="5" t="s">
        <v>175</v>
      </c>
      <c r="D44" s="5" t="s">
        <v>176</v>
      </c>
      <c r="E44" s="12" t="s">
        <v>46</v>
      </c>
      <c r="F44" s="5">
        <v>5662</v>
      </c>
      <c r="G44" s="5">
        <v>165</v>
      </c>
      <c r="H44" s="5">
        <v>29</v>
      </c>
      <c r="I44" s="12"/>
      <c r="J44" s="5">
        <v>0</v>
      </c>
      <c r="K44" s="5">
        <v>2</v>
      </c>
      <c r="L44" s="5">
        <v>43</v>
      </c>
      <c r="M44" s="5">
        <v>243</v>
      </c>
      <c r="N44" s="5">
        <v>2</v>
      </c>
      <c r="O44" s="5"/>
      <c r="P44" s="5">
        <v>243</v>
      </c>
      <c r="Q44" s="5"/>
      <c r="R44" s="5"/>
      <c r="S44" s="5"/>
      <c r="T44" s="5">
        <v>1</v>
      </c>
      <c r="U44" s="5" t="s">
        <v>136</v>
      </c>
      <c r="V44" s="5" t="s">
        <v>48</v>
      </c>
      <c r="W44" s="5" t="s">
        <v>49</v>
      </c>
      <c r="X44" s="5">
        <v>6</v>
      </c>
      <c r="Y44" s="5">
        <v>16</v>
      </c>
      <c r="Z44" s="5">
        <v>96</v>
      </c>
      <c r="AA44" s="5">
        <v>2</v>
      </c>
      <c r="AB44" s="5"/>
      <c r="AC44" s="5">
        <v>96</v>
      </c>
      <c r="AD44" s="5"/>
      <c r="AE44" s="5"/>
      <c r="AF44" s="5">
        <v>31</v>
      </c>
      <c r="AG44" s="5" t="s">
        <v>141</v>
      </c>
      <c r="AH44" s="1"/>
      <c r="AI44" s="1"/>
      <c r="AJ44" s="1"/>
      <c r="AK44" s="1"/>
      <c r="AL44" s="1"/>
      <c r="AM44" s="1"/>
      <c r="AN44" s="1"/>
      <c r="AO44" s="1"/>
      <c r="AP44" s="1"/>
      <c r="AQ44" s="4"/>
    </row>
    <row r="45" spans="1:43" x14ac:dyDescent="0.55000000000000004">
      <c r="A45" s="39"/>
      <c r="B45" s="5"/>
      <c r="C45" s="5"/>
      <c r="D45" s="5"/>
      <c r="E45" s="12"/>
      <c r="F45" s="5"/>
      <c r="G45" s="5"/>
      <c r="H45" s="5"/>
      <c r="I45" s="12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 t="s">
        <v>49</v>
      </c>
      <c r="X45" s="5">
        <v>6</v>
      </c>
      <c r="Y45" s="5">
        <v>6</v>
      </c>
      <c r="Z45" s="5">
        <v>36</v>
      </c>
      <c r="AA45" s="5">
        <v>2</v>
      </c>
      <c r="AB45" s="5"/>
      <c r="AC45" s="5">
        <v>36</v>
      </c>
      <c r="AD45" s="5"/>
      <c r="AE45" s="5"/>
      <c r="AF45" s="5">
        <v>31</v>
      </c>
      <c r="AG45" s="5" t="s">
        <v>83</v>
      </c>
      <c r="AH45" s="1"/>
      <c r="AI45" s="1"/>
      <c r="AJ45" s="1"/>
      <c r="AK45" s="1"/>
      <c r="AL45" s="1"/>
      <c r="AM45" s="1"/>
      <c r="AN45" s="1"/>
      <c r="AO45" s="1"/>
      <c r="AP45" s="1"/>
      <c r="AQ45" s="4"/>
    </row>
    <row r="46" spans="1:43" x14ac:dyDescent="0.55000000000000004">
      <c r="A46" s="39"/>
      <c r="B46" s="5"/>
      <c r="C46" s="5"/>
      <c r="D46" s="5"/>
      <c r="E46" s="12"/>
      <c r="F46" s="5"/>
      <c r="G46" s="5"/>
      <c r="H46" s="5"/>
      <c r="I46" s="12"/>
      <c r="J46" s="5"/>
      <c r="K46" s="5"/>
      <c r="L46" s="5"/>
      <c r="M46" s="5"/>
      <c r="N46" s="5"/>
      <c r="O46" s="5"/>
      <c r="P46" s="5"/>
      <c r="Q46" s="5"/>
      <c r="R46" s="5"/>
      <c r="S46" s="5"/>
      <c r="T46" s="5">
        <v>2</v>
      </c>
      <c r="U46" s="5" t="s">
        <v>107</v>
      </c>
      <c r="V46" s="5" t="s">
        <v>169</v>
      </c>
      <c r="W46" s="5" t="s">
        <v>49</v>
      </c>
      <c r="X46" s="5">
        <v>6</v>
      </c>
      <c r="Y46" s="5">
        <v>16</v>
      </c>
      <c r="Z46" s="5">
        <v>96</v>
      </c>
      <c r="AA46" s="5">
        <v>2</v>
      </c>
      <c r="AB46" s="5"/>
      <c r="AC46" s="5">
        <v>96</v>
      </c>
      <c r="AD46" s="5"/>
      <c r="AE46" s="5"/>
      <c r="AF46" s="5">
        <v>41</v>
      </c>
      <c r="AG46" s="5" t="s">
        <v>177</v>
      </c>
      <c r="AH46" s="1"/>
      <c r="AI46" s="1"/>
      <c r="AJ46" s="1"/>
      <c r="AK46" s="1"/>
      <c r="AL46" s="1"/>
      <c r="AM46" s="1"/>
      <c r="AN46" s="1"/>
      <c r="AO46" s="1"/>
      <c r="AP46" s="1"/>
      <c r="AQ46" s="4"/>
    </row>
    <row r="47" spans="1:43" x14ac:dyDescent="0.55000000000000004">
      <c r="A47" s="39"/>
      <c r="B47" s="5"/>
      <c r="C47" s="5"/>
      <c r="D47" s="5"/>
      <c r="E47" s="12"/>
      <c r="F47" s="5"/>
      <c r="G47" s="5"/>
      <c r="H47" s="5"/>
      <c r="I47" s="12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 t="s">
        <v>114</v>
      </c>
      <c r="X47" s="5">
        <v>2</v>
      </c>
      <c r="Y47" s="5">
        <v>4</v>
      </c>
      <c r="Z47" s="5">
        <v>8</v>
      </c>
      <c r="AA47" s="5">
        <v>2</v>
      </c>
      <c r="AB47" s="5"/>
      <c r="AC47" s="5">
        <v>8</v>
      </c>
      <c r="AD47" s="5"/>
      <c r="AE47" s="5"/>
      <c r="AF47" s="5">
        <v>41</v>
      </c>
      <c r="AG47" s="5" t="s">
        <v>51</v>
      </c>
      <c r="AH47" s="1"/>
      <c r="AI47" s="1"/>
      <c r="AJ47" s="1"/>
      <c r="AK47" s="1"/>
      <c r="AL47" s="1"/>
      <c r="AM47" s="1"/>
      <c r="AN47" s="1"/>
      <c r="AO47" s="1"/>
      <c r="AP47" s="1"/>
      <c r="AQ47" s="4"/>
    </row>
    <row r="48" spans="1:43" x14ac:dyDescent="0.55000000000000004">
      <c r="A48" s="39"/>
      <c r="B48" s="5" t="s">
        <v>58</v>
      </c>
      <c r="C48" s="5" t="s">
        <v>175</v>
      </c>
      <c r="D48" s="5" t="s">
        <v>176</v>
      </c>
      <c r="E48" s="12" t="s">
        <v>46</v>
      </c>
      <c r="F48" s="5">
        <v>5476</v>
      </c>
      <c r="G48" s="5">
        <v>18</v>
      </c>
      <c r="H48" s="5">
        <v>641</v>
      </c>
      <c r="I48" s="12"/>
      <c r="J48" s="5">
        <v>6</v>
      </c>
      <c r="K48" s="5">
        <v>2</v>
      </c>
      <c r="L48" s="5">
        <v>45</v>
      </c>
      <c r="M48" s="5">
        <v>2645</v>
      </c>
      <c r="N48" s="5">
        <v>1</v>
      </c>
      <c r="O48" s="5">
        <v>2644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 t="s">
        <v>47</v>
      </c>
      <c r="AH48" s="1"/>
      <c r="AI48" s="1"/>
      <c r="AJ48" s="1"/>
      <c r="AK48" s="1"/>
      <c r="AL48" s="1"/>
      <c r="AM48" s="1"/>
      <c r="AN48" s="1"/>
      <c r="AO48" s="1"/>
      <c r="AP48" s="1"/>
      <c r="AQ48" s="4"/>
    </row>
    <row r="49" spans="1:43" s="38" customFormat="1" x14ac:dyDescent="0.55000000000000004">
      <c r="A49" s="40"/>
      <c r="B49" s="35"/>
      <c r="C49" s="35"/>
      <c r="D49" s="35"/>
      <c r="E49" s="34"/>
      <c r="F49" s="35"/>
      <c r="G49" s="35"/>
      <c r="H49" s="35"/>
      <c r="I49" s="34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6"/>
      <c r="AI49" s="36"/>
      <c r="AJ49" s="36"/>
      <c r="AK49" s="36"/>
      <c r="AL49" s="36"/>
      <c r="AM49" s="36"/>
      <c r="AN49" s="36"/>
      <c r="AO49" s="36"/>
      <c r="AP49" s="36"/>
      <c r="AQ49" s="37"/>
    </row>
    <row r="50" spans="1:43" x14ac:dyDescent="0.55000000000000004">
      <c r="A50" s="41">
        <v>13</v>
      </c>
      <c r="B50" s="5" t="s">
        <v>59</v>
      </c>
      <c r="C50" s="5" t="s">
        <v>178</v>
      </c>
      <c r="D50" s="5" t="s">
        <v>179</v>
      </c>
      <c r="E50" s="12" t="s">
        <v>46</v>
      </c>
      <c r="F50" s="5">
        <v>5643</v>
      </c>
      <c r="G50" s="5">
        <v>206</v>
      </c>
      <c r="H50" s="5">
        <v>10</v>
      </c>
      <c r="I50" s="12">
        <v>4</v>
      </c>
      <c r="J50" s="5">
        <v>1</v>
      </c>
      <c r="K50" s="5">
        <v>0</v>
      </c>
      <c r="L50" s="5">
        <v>89</v>
      </c>
      <c r="M50" s="5">
        <v>489</v>
      </c>
      <c r="N50" s="5">
        <v>1</v>
      </c>
      <c r="O50" s="5">
        <v>489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 t="s">
        <v>93</v>
      </c>
      <c r="AH50" s="1"/>
      <c r="AI50" s="1"/>
      <c r="AJ50" s="1"/>
      <c r="AK50" s="1"/>
      <c r="AL50" s="1"/>
      <c r="AM50" s="1"/>
      <c r="AN50" s="1"/>
      <c r="AO50" s="1"/>
      <c r="AP50" s="1"/>
      <c r="AQ50" s="4"/>
    </row>
    <row r="51" spans="1:43" x14ac:dyDescent="0.55000000000000004">
      <c r="A51" s="42"/>
      <c r="B51" s="5" t="s">
        <v>59</v>
      </c>
      <c r="C51" s="5" t="s">
        <v>178</v>
      </c>
      <c r="D51" s="5" t="s">
        <v>179</v>
      </c>
      <c r="E51" s="12" t="s">
        <v>46</v>
      </c>
      <c r="F51" s="5">
        <v>15653</v>
      </c>
      <c r="G51" s="5">
        <v>25</v>
      </c>
      <c r="H51" s="5">
        <v>979</v>
      </c>
      <c r="I51" s="12">
        <v>4</v>
      </c>
      <c r="J51" s="5">
        <v>2</v>
      </c>
      <c r="K51" s="5">
        <v>2</v>
      </c>
      <c r="L51" s="5">
        <v>0</v>
      </c>
      <c r="M51" s="5">
        <v>1000</v>
      </c>
      <c r="N51" s="5">
        <v>1</v>
      </c>
      <c r="O51" s="5">
        <v>1000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 t="s">
        <v>47</v>
      </c>
      <c r="AH51" s="1"/>
      <c r="AI51" s="1"/>
      <c r="AJ51" s="1"/>
      <c r="AK51" s="1"/>
      <c r="AL51" s="1"/>
      <c r="AM51" s="1"/>
      <c r="AN51" s="1"/>
      <c r="AO51" s="1"/>
      <c r="AP51" s="1"/>
      <c r="AQ51" s="4"/>
    </row>
    <row r="52" spans="1:43" s="38" customFormat="1" x14ac:dyDescent="0.55000000000000004">
      <c r="A52" s="45"/>
      <c r="B52" s="35"/>
      <c r="C52" s="35"/>
      <c r="D52" s="35"/>
      <c r="E52" s="34"/>
      <c r="F52" s="35"/>
      <c r="G52" s="35"/>
      <c r="H52" s="35"/>
      <c r="I52" s="34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6"/>
      <c r="AI52" s="36"/>
      <c r="AJ52" s="36"/>
      <c r="AK52" s="36"/>
      <c r="AL52" s="36"/>
      <c r="AM52" s="36"/>
      <c r="AN52" s="36"/>
      <c r="AO52" s="36"/>
      <c r="AP52" s="36"/>
      <c r="AQ52" s="37"/>
    </row>
    <row r="53" spans="1:43" x14ac:dyDescent="0.55000000000000004">
      <c r="A53" s="42">
        <v>14</v>
      </c>
      <c r="B53" s="5" t="s">
        <v>59</v>
      </c>
      <c r="C53" s="5" t="s">
        <v>180</v>
      </c>
      <c r="D53" s="5" t="s">
        <v>181</v>
      </c>
      <c r="E53" s="12" t="s">
        <v>46</v>
      </c>
      <c r="F53" s="5">
        <v>5682</v>
      </c>
      <c r="G53" s="5">
        <v>183</v>
      </c>
      <c r="H53" s="5">
        <v>49</v>
      </c>
      <c r="I53" s="12">
        <v>4</v>
      </c>
      <c r="J53" s="5">
        <v>0</v>
      </c>
      <c r="K53" s="5">
        <v>2</v>
      </c>
      <c r="L53" s="5">
        <v>63</v>
      </c>
      <c r="M53" s="5">
        <v>263</v>
      </c>
      <c r="N53" s="5">
        <v>2</v>
      </c>
      <c r="O53" s="5"/>
      <c r="P53" s="5">
        <v>263</v>
      </c>
      <c r="Q53" s="5"/>
      <c r="R53" s="5"/>
      <c r="S53" s="5"/>
      <c r="T53" s="5">
        <v>1</v>
      </c>
      <c r="U53" s="118" t="s">
        <v>182</v>
      </c>
      <c r="V53" s="118" t="s">
        <v>48</v>
      </c>
      <c r="W53" s="5" t="s">
        <v>49</v>
      </c>
      <c r="X53" s="5">
        <v>9</v>
      </c>
      <c r="Y53" s="5">
        <v>18</v>
      </c>
      <c r="Z53" s="5">
        <v>162</v>
      </c>
      <c r="AA53" s="5">
        <v>2</v>
      </c>
      <c r="AB53" s="5"/>
      <c r="AC53" s="5">
        <v>162</v>
      </c>
      <c r="AD53" s="5"/>
      <c r="AE53" s="5"/>
      <c r="AF53" s="5">
        <v>26</v>
      </c>
      <c r="AG53" s="5" t="s">
        <v>183</v>
      </c>
      <c r="AH53" s="1"/>
      <c r="AI53" s="1"/>
      <c r="AJ53" s="1"/>
      <c r="AK53" s="1"/>
      <c r="AL53" s="1"/>
      <c r="AM53" s="1"/>
      <c r="AN53" s="1"/>
      <c r="AO53" s="1"/>
      <c r="AP53" s="1"/>
      <c r="AQ53" s="4"/>
    </row>
    <row r="54" spans="1:43" x14ac:dyDescent="0.55000000000000004">
      <c r="A54" s="42"/>
      <c r="B54" s="5"/>
      <c r="C54" s="5"/>
      <c r="D54" s="5"/>
      <c r="E54" s="12"/>
      <c r="F54" s="5"/>
      <c r="G54" s="5"/>
      <c r="H54" s="5"/>
      <c r="I54" s="12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119"/>
      <c r="V54" s="119"/>
      <c r="W54" s="5" t="s">
        <v>49</v>
      </c>
      <c r="X54" s="5">
        <v>6</v>
      </c>
      <c r="Y54" s="5">
        <v>6</v>
      </c>
      <c r="Z54" s="5">
        <v>36</v>
      </c>
      <c r="AA54" s="5">
        <v>2</v>
      </c>
      <c r="AB54" s="5"/>
      <c r="AC54" s="5">
        <v>36</v>
      </c>
      <c r="AD54" s="5"/>
      <c r="AE54" s="5"/>
      <c r="AF54" s="5">
        <v>4</v>
      </c>
      <c r="AG54" s="5"/>
      <c r="AH54" s="1"/>
      <c r="AI54" s="1"/>
      <c r="AJ54" s="1"/>
      <c r="AK54" s="1"/>
      <c r="AL54" s="1"/>
      <c r="AM54" s="1"/>
      <c r="AN54" s="1"/>
      <c r="AO54" s="1"/>
      <c r="AP54" s="1"/>
      <c r="AQ54" s="4"/>
    </row>
    <row r="55" spans="1:43" x14ac:dyDescent="0.55000000000000004">
      <c r="A55" s="42"/>
      <c r="B55" s="5"/>
      <c r="C55" s="5"/>
      <c r="D55" s="5"/>
      <c r="E55" s="12"/>
      <c r="F55" s="5"/>
      <c r="G55" s="5"/>
      <c r="H55" s="5"/>
      <c r="I55" s="12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119"/>
      <c r="V55" s="119"/>
      <c r="W55" s="5" t="s">
        <v>114</v>
      </c>
      <c r="X55" s="5">
        <v>2</v>
      </c>
      <c r="Y55" s="5">
        <v>4</v>
      </c>
      <c r="Z55" s="5">
        <v>8</v>
      </c>
      <c r="AA55" s="5">
        <v>2</v>
      </c>
      <c r="AB55" s="5"/>
      <c r="AC55" s="5">
        <v>8</v>
      </c>
      <c r="AD55" s="5"/>
      <c r="AE55" s="5"/>
      <c r="AF55" s="5">
        <v>26</v>
      </c>
      <c r="AG55" s="5" t="s">
        <v>51</v>
      </c>
      <c r="AH55" s="1"/>
      <c r="AI55" s="1"/>
      <c r="AJ55" s="1"/>
      <c r="AK55" s="1"/>
      <c r="AL55" s="1"/>
      <c r="AM55" s="1"/>
      <c r="AN55" s="1"/>
      <c r="AO55" s="1"/>
      <c r="AP55" s="1"/>
      <c r="AQ55" s="4"/>
    </row>
    <row r="56" spans="1:43" x14ac:dyDescent="0.55000000000000004">
      <c r="A56" s="42"/>
      <c r="B56" s="5" t="s">
        <v>59</v>
      </c>
      <c r="C56" s="5" t="s">
        <v>180</v>
      </c>
      <c r="D56" s="5" t="s">
        <v>181</v>
      </c>
      <c r="E56" s="12" t="s">
        <v>46</v>
      </c>
      <c r="F56" s="5">
        <v>5681</v>
      </c>
      <c r="G56" s="5">
        <v>194</v>
      </c>
      <c r="H56" s="5">
        <v>48</v>
      </c>
      <c r="I56" s="12">
        <v>4</v>
      </c>
      <c r="J56" s="5">
        <v>1</v>
      </c>
      <c r="K56" s="5">
        <v>0</v>
      </c>
      <c r="L56" s="5">
        <v>31</v>
      </c>
      <c r="M56" s="5">
        <v>431</v>
      </c>
      <c r="N56" s="5">
        <v>1</v>
      </c>
      <c r="O56" s="5">
        <v>431</v>
      </c>
      <c r="P56" s="5"/>
      <c r="Q56" s="5"/>
      <c r="R56" s="5"/>
      <c r="S56" s="5"/>
      <c r="T56" s="5"/>
      <c r="U56" s="120"/>
      <c r="V56" s="120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 t="s">
        <v>106</v>
      </c>
      <c r="AH56" s="1"/>
      <c r="AI56" s="1"/>
      <c r="AJ56" s="1"/>
      <c r="AK56" s="1"/>
      <c r="AL56" s="1"/>
      <c r="AM56" s="1"/>
      <c r="AN56" s="1"/>
      <c r="AO56" s="1"/>
      <c r="AP56" s="1"/>
      <c r="AQ56" s="4"/>
    </row>
    <row r="57" spans="1:43" x14ac:dyDescent="0.55000000000000004">
      <c r="A57" s="42"/>
      <c r="B57" s="5" t="s">
        <v>59</v>
      </c>
      <c r="C57" s="5" t="s">
        <v>180</v>
      </c>
      <c r="D57" s="5" t="s">
        <v>181</v>
      </c>
      <c r="E57" s="12" t="s">
        <v>46</v>
      </c>
      <c r="F57" s="5">
        <v>14224</v>
      </c>
      <c r="G57" s="5">
        <v>86</v>
      </c>
      <c r="H57" s="5">
        <v>1068</v>
      </c>
      <c r="I57" s="12">
        <v>4</v>
      </c>
      <c r="J57" s="5">
        <v>1</v>
      </c>
      <c r="K57" s="5">
        <v>3</v>
      </c>
      <c r="L57" s="5">
        <v>79</v>
      </c>
      <c r="M57" s="5">
        <v>779</v>
      </c>
      <c r="N57" s="5">
        <v>1</v>
      </c>
      <c r="O57" s="5">
        <v>779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 t="s">
        <v>47</v>
      </c>
      <c r="AH57" s="1"/>
      <c r="AI57" s="1"/>
      <c r="AJ57" s="1"/>
      <c r="AK57" s="1"/>
      <c r="AL57" s="1"/>
      <c r="AM57" s="1"/>
      <c r="AN57" s="1"/>
      <c r="AO57" s="1"/>
      <c r="AP57" s="1"/>
      <c r="AQ57" s="4"/>
    </row>
    <row r="58" spans="1:43" s="38" customFormat="1" x14ac:dyDescent="0.55000000000000004">
      <c r="A58" s="45"/>
      <c r="B58" s="35"/>
      <c r="C58" s="35"/>
      <c r="D58" s="35"/>
      <c r="E58" s="34"/>
      <c r="F58" s="35"/>
      <c r="G58" s="35"/>
      <c r="H58" s="35"/>
      <c r="I58" s="34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6"/>
      <c r="AI58" s="36"/>
      <c r="AJ58" s="36"/>
      <c r="AK58" s="36"/>
      <c r="AL58" s="36"/>
      <c r="AM58" s="36"/>
      <c r="AN58" s="36"/>
      <c r="AO58" s="36"/>
      <c r="AP58" s="36"/>
      <c r="AQ58" s="37"/>
    </row>
    <row r="59" spans="1:43" x14ac:dyDescent="0.55000000000000004">
      <c r="A59" s="42">
        <v>15</v>
      </c>
      <c r="B59" s="5" t="s">
        <v>58</v>
      </c>
      <c r="C59" s="5" t="s">
        <v>184</v>
      </c>
      <c r="D59" s="5" t="s">
        <v>185</v>
      </c>
      <c r="E59" s="12" t="s">
        <v>46</v>
      </c>
      <c r="F59" s="5">
        <v>10606</v>
      </c>
      <c r="G59" s="5">
        <v>102</v>
      </c>
      <c r="H59" s="5">
        <v>762</v>
      </c>
      <c r="I59" s="12">
        <v>4</v>
      </c>
      <c r="J59" s="5">
        <v>0</v>
      </c>
      <c r="K59" s="5">
        <v>1</v>
      </c>
      <c r="L59" s="5">
        <v>75</v>
      </c>
      <c r="M59" s="5">
        <v>175</v>
      </c>
      <c r="N59" s="5">
        <v>2</v>
      </c>
      <c r="O59" s="5"/>
      <c r="P59" s="5">
        <v>175</v>
      </c>
      <c r="Q59" s="5"/>
      <c r="R59" s="5"/>
      <c r="S59" s="5"/>
      <c r="T59" s="5">
        <v>1</v>
      </c>
      <c r="U59" s="5" t="s">
        <v>99</v>
      </c>
      <c r="V59" s="5" t="s">
        <v>48</v>
      </c>
      <c r="W59" s="5" t="s">
        <v>50</v>
      </c>
      <c r="X59" s="5">
        <v>9</v>
      </c>
      <c r="Y59" s="5">
        <v>15</v>
      </c>
      <c r="Z59" s="5">
        <v>135</v>
      </c>
      <c r="AA59" s="5">
        <v>2</v>
      </c>
      <c r="AB59" s="5"/>
      <c r="AC59" s="5">
        <v>135</v>
      </c>
      <c r="AD59" s="5"/>
      <c r="AE59" s="5"/>
      <c r="AF59" s="5">
        <v>31</v>
      </c>
      <c r="AG59" s="5"/>
      <c r="AH59" s="1"/>
      <c r="AI59" s="1"/>
      <c r="AJ59" s="1"/>
      <c r="AK59" s="1"/>
      <c r="AL59" s="1"/>
      <c r="AM59" s="1"/>
      <c r="AN59" s="1"/>
      <c r="AO59" s="1"/>
      <c r="AP59" s="1"/>
      <c r="AQ59" s="4"/>
    </row>
    <row r="60" spans="1:43" s="38" customFormat="1" x14ac:dyDescent="0.55000000000000004">
      <c r="A60" s="45"/>
      <c r="B60" s="35"/>
      <c r="C60" s="35"/>
      <c r="D60" s="35"/>
      <c r="E60" s="34"/>
      <c r="F60" s="35"/>
      <c r="G60" s="35"/>
      <c r="H60" s="35"/>
      <c r="I60" s="34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6"/>
      <c r="AI60" s="36"/>
      <c r="AJ60" s="36"/>
      <c r="AK60" s="36"/>
      <c r="AL60" s="36"/>
      <c r="AM60" s="36"/>
      <c r="AN60" s="36"/>
      <c r="AO60" s="36"/>
      <c r="AP60" s="36"/>
      <c r="AQ60" s="37"/>
    </row>
    <row r="61" spans="1:43" x14ac:dyDescent="0.55000000000000004">
      <c r="A61" s="42">
        <v>16</v>
      </c>
      <c r="B61" s="5" t="s">
        <v>59</v>
      </c>
      <c r="C61" s="5" t="s">
        <v>186</v>
      </c>
      <c r="D61" s="5" t="s">
        <v>160</v>
      </c>
      <c r="E61" s="12" t="s">
        <v>46</v>
      </c>
      <c r="F61" s="5">
        <v>5638</v>
      </c>
      <c r="G61" s="5">
        <v>172</v>
      </c>
      <c r="H61" s="5">
        <v>5</v>
      </c>
      <c r="I61" s="12" t="s">
        <v>187</v>
      </c>
      <c r="J61" s="5">
        <v>0</v>
      </c>
      <c r="K61" s="5">
        <v>3</v>
      </c>
      <c r="L61" s="5">
        <v>3</v>
      </c>
      <c r="M61" s="5">
        <v>303</v>
      </c>
      <c r="N61" s="5">
        <v>2</v>
      </c>
      <c r="O61" s="5"/>
      <c r="P61" s="5">
        <v>303</v>
      </c>
      <c r="Q61" s="5"/>
      <c r="R61" s="5"/>
      <c r="S61" s="5"/>
      <c r="T61" s="5"/>
      <c r="U61" s="5" t="s">
        <v>188</v>
      </c>
      <c r="V61" s="5" t="s">
        <v>169</v>
      </c>
      <c r="W61" s="5" t="s">
        <v>49</v>
      </c>
      <c r="X61" s="5">
        <v>11</v>
      </c>
      <c r="Y61" s="5">
        <v>20</v>
      </c>
      <c r="Z61" s="5">
        <v>220</v>
      </c>
      <c r="AA61" s="5">
        <v>2</v>
      </c>
      <c r="AB61" s="5"/>
      <c r="AC61" s="5">
        <v>220</v>
      </c>
      <c r="AD61" s="5"/>
      <c r="AE61" s="5"/>
      <c r="AF61" s="5">
        <v>22</v>
      </c>
      <c r="AG61" s="5" t="s">
        <v>106</v>
      </c>
      <c r="AH61" s="1"/>
      <c r="AI61" s="1"/>
      <c r="AJ61" s="1"/>
      <c r="AK61" s="1"/>
      <c r="AL61" s="1"/>
      <c r="AM61" s="1"/>
      <c r="AN61" s="1"/>
      <c r="AO61" s="1"/>
      <c r="AP61" s="1"/>
      <c r="AQ61" s="4"/>
    </row>
    <row r="62" spans="1:43" x14ac:dyDescent="0.55000000000000004">
      <c r="A62" s="42"/>
      <c r="B62" s="5"/>
      <c r="C62" s="5"/>
      <c r="D62" s="5"/>
      <c r="E62" s="12"/>
      <c r="F62" s="5"/>
      <c r="G62" s="5"/>
      <c r="H62" s="5"/>
      <c r="I62" s="12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 t="s">
        <v>61</v>
      </c>
      <c r="W62" s="5" t="s">
        <v>189</v>
      </c>
      <c r="X62" s="5">
        <v>8</v>
      </c>
      <c r="Y62" s="5">
        <v>10</v>
      </c>
      <c r="Z62" s="5">
        <v>80</v>
      </c>
      <c r="AA62" s="5">
        <v>3</v>
      </c>
      <c r="AB62" s="5"/>
      <c r="AC62" s="5"/>
      <c r="AD62" s="5">
        <v>80</v>
      </c>
      <c r="AE62" s="5"/>
      <c r="AF62" s="5">
        <v>22</v>
      </c>
      <c r="AG62" s="5" t="s">
        <v>61</v>
      </c>
      <c r="AH62" s="1"/>
      <c r="AI62" s="1"/>
      <c r="AJ62" s="1"/>
      <c r="AK62" s="1"/>
      <c r="AL62" s="1"/>
      <c r="AM62" s="1"/>
      <c r="AN62" s="1"/>
      <c r="AO62" s="1"/>
      <c r="AP62" s="1"/>
      <c r="AQ62" s="4"/>
    </row>
    <row r="63" spans="1:43" x14ac:dyDescent="0.55000000000000004">
      <c r="A63" s="42"/>
      <c r="B63" s="5"/>
      <c r="C63" s="5"/>
      <c r="D63" s="5"/>
      <c r="E63" s="12"/>
      <c r="F63" s="5"/>
      <c r="G63" s="5"/>
      <c r="H63" s="5"/>
      <c r="I63" s="12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 t="s">
        <v>114</v>
      </c>
      <c r="X63" s="5">
        <v>2</v>
      </c>
      <c r="Y63" s="5">
        <v>4</v>
      </c>
      <c r="Z63" s="5">
        <v>8</v>
      </c>
      <c r="AA63" s="5">
        <v>2</v>
      </c>
      <c r="AB63" s="5"/>
      <c r="AC63" s="5">
        <v>8</v>
      </c>
      <c r="AD63" s="5"/>
      <c r="AE63" s="5"/>
      <c r="AF63" s="5">
        <v>22</v>
      </c>
      <c r="AG63" s="5" t="s">
        <v>51</v>
      </c>
      <c r="AH63" s="1"/>
      <c r="AI63" s="1"/>
      <c r="AJ63" s="1"/>
      <c r="AK63" s="1"/>
      <c r="AL63" s="1"/>
      <c r="AM63" s="1"/>
      <c r="AN63" s="1"/>
      <c r="AO63" s="1"/>
      <c r="AP63" s="1"/>
      <c r="AQ63" s="4"/>
    </row>
    <row r="64" spans="1:43" s="38" customFormat="1" x14ac:dyDescent="0.55000000000000004">
      <c r="A64" s="45"/>
      <c r="B64" s="35"/>
      <c r="C64" s="35"/>
      <c r="D64" s="35"/>
      <c r="E64" s="34"/>
      <c r="F64" s="35"/>
      <c r="G64" s="35"/>
      <c r="H64" s="35"/>
      <c r="I64" s="34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6"/>
      <c r="AI64" s="36"/>
      <c r="AJ64" s="36"/>
      <c r="AK64" s="36"/>
      <c r="AL64" s="36"/>
      <c r="AM64" s="36"/>
      <c r="AN64" s="36"/>
      <c r="AO64" s="36"/>
      <c r="AP64" s="36"/>
      <c r="AQ64" s="37"/>
    </row>
    <row r="65" spans="1:43" x14ac:dyDescent="0.55000000000000004">
      <c r="A65" s="42">
        <v>17</v>
      </c>
      <c r="B65" s="5" t="s">
        <v>59</v>
      </c>
      <c r="C65" s="5" t="s">
        <v>186</v>
      </c>
      <c r="D65" s="5" t="s">
        <v>190</v>
      </c>
      <c r="E65" s="12" t="s">
        <v>46</v>
      </c>
      <c r="F65" s="5">
        <v>19038</v>
      </c>
      <c r="G65" s="5">
        <v>221</v>
      </c>
      <c r="H65" s="5">
        <v>1831</v>
      </c>
      <c r="I65" s="12">
        <v>4</v>
      </c>
      <c r="J65" s="5">
        <v>1</v>
      </c>
      <c r="K65" s="5">
        <v>0</v>
      </c>
      <c r="L65" s="5">
        <v>32</v>
      </c>
      <c r="M65" s="5">
        <v>432</v>
      </c>
      <c r="N65" s="5">
        <v>2</v>
      </c>
      <c r="O65" s="5"/>
      <c r="P65" s="5">
        <v>432</v>
      </c>
      <c r="Q65" s="5"/>
      <c r="R65" s="5"/>
      <c r="S65" s="5"/>
      <c r="T65" s="5">
        <v>1</v>
      </c>
      <c r="U65" s="5" t="s">
        <v>149</v>
      </c>
      <c r="V65" s="5" t="s">
        <v>169</v>
      </c>
      <c r="W65" s="5" t="s">
        <v>49</v>
      </c>
      <c r="X65" s="5">
        <v>12.5</v>
      </c>
      <c r="Y65" s="5">
        <v>18.5</v>
      </c>
      <c r="Z65" s="5">
        <v>231.25</v>
      </c>
      <c r="AA65" s="5">
        <v>2</v>
      </c>
      <c r="AB65" s="5"/>
      <c r="AC65" s="5">
        <v>231.25</v>
      </c>
      <c r="AD65" s="5"/>
      <c r="AE65" s="5"/>
      <c r="AF65" s="5">
        <v>36</v>
      </c>
      <c r="AG65" s="5" t="s">
        <v>83</v>
      </c>
      <c r="AH65" s="1"/>
      <c r="AI65" s="1"/>
      <c r="AJ65" s="1"/>
      <c r="AK65" s="1"/>
      <c r="AL65" s="1"/>
      <c r="AM65" s="1"/>
      <c r="AN65" s="1"/>
      <c r="AO65" s="1"/>
      <c r="AP65" s="1"/>
      <c r="AQ65" s="4"/>
    </row>
    <row r="66" spans="1:43" x14ac:dyDescent="0.55000000000000004">
      <c r="A66" s="42"/>
      <c r="B66" s="5"/>
      <c r="C66" s="5"/>
      <c r="D66" s="5"/>
      <c r="E66" s="12"/>
      <c r="F66" s="5"/>
      <c r="G66" s="5"/>
      <c r="H66" s="5"/>
      <c r="I66" s="12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 t="s">
        <v>49</v>
      </c>
      <c r="X66" s="5">
        <v>12.5</v>
      </c>
      <c r="Y66" s="5">
        <v>10.7</v>
      </c>
      <c r="Z66" s="5">
        <v>133.75</v>
      </c>
      <c r="AA66" s="5">
        <v>2</v>
      </c>
      <c r="AB66" s="5"/>
      <c r="AC66" s="5">
        <v>133.75</v>
      </c>
      <c r="AD66" s="5"/>
      <c r="AE66" s="5"/>
      <c r="AF66" s="5">
        <v>36</v>
      </c>
      <c r="AG66" s="5" t="s">
        <v>141</v>
      </c>
      <c r="AH66" s="1"/>
      <c r="AI66" s="1"/>
      <c r="AJ66" s="1"/>
      <c r="AK66" s="1"/>
      <c r="AL66" s="1"/>
      <c r="AM66" s="1"/>
      <c r="AN66" s="1"/>
      <c r="AO66" s="1"/>
      <c r="AP66" s="1"/>
      <c r="AQ66" s="4"/>
    </row>
    <row r="67" spans="1:43" x14ac:dyDescent="0.55000000000000004">
      <c r="A67" s="42"/>
      <c r="B67" s="5"/>
      <c r="C67" s="5"/>
      <c r="D67" s="5"/>
      <c r="E67" s="12"/>
      <c r="F67" s="5"/>
      <c r="G67" s="5"/>
      <c r="H67" s="5"/>
      <c r="I67" s="12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 t="s">
        <v>114</v>
      </c>
      <c r="X67" s="5">
        <v>2</v>
      </c>
      <c r="Y67" s="5">
        <v>3</v>
      </c>
      <c r="Z67" s="5">
        <v>6</v>
      </c>
      <c r="AA67" s="5">
        <v>2</v>
      </c>
      <c r="AB67" s="5"/>
      <c r="AC67" s="5">
        <v>6</v>
      </c>
      <c r="AD67" s="5"/>
      <c r="AE67" s="5"/>
      <c r="AF67" s="5">
        <v>36</v>
      </c>
      <c r="AG67" s="5" t="s">
        <v>51</v>
      </c>
      <c r="AH67" s="1"/>
      <c r="AI67" s="1"/>
      <c r="AJ67" s="1"/>
      <c r="AK67" s="1"/>
      <c r="AL67" s="1"/>
      <c r="AM67" s="1"/>
      <c r="AN67" s="1"/>
      <c r="AO67" s="1"/>
      <c r="AP67" s="1"/>
      <c r="AQ67" s="4"/>
    </row>
    <row r="68" spans="1:43" s="52" customFormat="1" x14ac:dyDescent="0.55000000000000004">
      <c r="A68" s="42"/>
      <c r="B68" s="5" t="s">
        <v>59</v>
      </c>
      <c r="C68" s="5" t="s">
        <v>186</v>
      </c>
      <c r="D68" s="5" t="s">
        <v>190</v>
      </c>
      <c r="E68" s="12" t="s">
        <v>60</v>
      </c>
      <c r="F68" s="5">
        <v>2</v>
      </c>
      <c r="G68" s="5">
        <v>341</v>
      </c>
      <c r="H68" s="5">
        <v>163</v>
      </c>
      <c r="I68" s="12">
        <v>4</v>
      </c>
      <c r="J68" s="5">
        <v>11</v>
      </c>
      <c r="K68" s="5">
        <v>0</v>
      </c>
      <c r="L68" s="5">
        <v>0</v>
      </c>
      <c r="M68" s="5">
        <f>+(J68*400)+(K68*100)+L68</f>
        <v>4400</v>
      </c>
      <c r="N68" s="5">
        <v>1</v>
      </c>
      <c r="O68" s="5">
        <v>4400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 t="s">
        <v>47</v>
      </c>
      <c r="AH68" s="1"/>
      <c r="AI68" s="1"/>
      <c r="AJ68" s="1"/>
      <c r="AK68" s="1"/>
      <c r="AL68" s="1"/>
      <c r="AM68" s="1"/>
      <c r="AN68" s="1"/>
      <c r="AO68" s="1"/>
      <c r="AP68" s="1"/>
      <c r="AQ68" s="4"/>
    </row>
    <row r="69" spans="1:43" s="38" customFormat="1" x14ac:dyDescent="0.55000000000000004">
      <c r="A69" s="45"/>
      <c r="B69" s="35"/>
      <c r="C69" s="35"/>
      <c r="D69" s="35"/>
      <c r="E69" s="34"/>
      <c r="F69" s="35"/>
      <c r="G69" s="35"/>
      <c r="H69" s="35"/>
      <c r="I69" s="34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6"/>
      <c r="AI69" s="36"/>
      <c r="AJ69" s="36"/>
      <c r="AK69" s="36"/>
      <c r="AL69" s="36"/>
      <c r="AM69" s="36"/>
      <c r="AN69" s="36"/>
      <c r="AO69" s="36"/>
      <c r="AP69" s="36"/>
      <c r="AQ69" s="37"/>
    </row>
    <row r="70" spans="1:43" x14ac:dyDescent="0.55000000000000004">
      <c r="A70" s="42">
        <v>18</v>
      </c>
      <c r="B70" s="5" t="s">
        <v>59</v>
      </c>
      <c r="C70" s="5" t="s">
        <v>191</v>
      </c>
      <c r="D70" s="5" t="s">
        <v>164</v>
      </c>
      <c r="E70" s="12" t="s">
        <v>46</v>
      </c>
      <c r="F70" s="5">
        <v>18633</v>
      </c>
      <c r="G70" s="5">
        <v>228</v>
      </c>
      <c r="H70" s="5">
        <v>1445</v>
      </c>
      <c r="I70" s="12">
        <v>4</v>
      </c>
      <c r="J70" s="5">
        <v>2</v>
      </c>
      <c r="K70" s="5">
        <v>2</v>
      </c>
      <c r="L70" s="5">
        <v>17</v>
      </c>
      <c r="M70" s="5">
        <v>1017</v>
      </c>
      <c r="N70" s="5">
        <v>1</v>
      </c>
      <c r="O70" s="5">
        <v>1017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 t="s">
        <v>47</v>
      </c>
      <c r="AH70" s="1"/>
      <c r="AI70" s="1"/>
      <c r="AJ70" s="1"/>
      <c r="AK70" s="1"/>
      <c r="AL70" s="1"/>
      <c r="AM70" s="1"/>
      <c r="AN70" s="1"/>
      <c r="AO70" s="1"/>
      <c r="AP70" s="1"/>
      <c r="AQ70" s="4"/>
    </row>
    <row r="71" spans="1:43" s="38" customFormat="1" x14ac:dyDescent="0.55000000000000004">
      <c r="A71" s="45"/>
      <c r="B71" s="35"/>
      <c r="C71" s="35"/>
      <c r="D71" s="35"/>
      <c r="E71" s="34"/>
      <c r="F71" s="35"/>
      <c r="G71" s="35"/>
      <c r="H71" s="35"/>
      <c r="I71" s="34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6"/>
      <c r="AI71" s="36"/>
      <c r="AJ71" s="36"/>
      <c r="AK71" s="36"/>
      <c r="AL71" s="36"/>
      <c r="AM71" s="36"/>
      <c r="AN71" s="36"/>
      <c r="AO71" s="36"/>
      <c r="AP71" s="36"/>
      <c r="AQ71" s="37"/>
    </row>
    <row r="72" spans="1:43" x14ac:dyDescent="0.55000000000000004">
      <c r="A72" s="42">
        <v>19</v>
      </c>
      <c r="B72" s="5" t="s">
        <v>45</v>
      </c>
      <c r="C72" s="5" t="s">
        <v>192</v>
      </c>
      <c r="D72" s="5" t="s">
        <v>193</v>
      </c>
      <c r="E72" s="12" t="s">
        <v>46</v>
      </c>
      <c r="F72" s="5">
        <v>16607</v>
      </c>
      <c r="G72" s="5">
        <v>119</v>
      </c>
      <c r="H72" s="5">
        <v>1364</v>
      </c>
      <c r="I72" s="12">
        <v>4</v>
      </c>
      <c r="J72" s="5">
        <v>1</v>
      </c>
      <c r="K72" s="5">
        <v>0</v>
      </c>
      <c r="L72" s="5">
        <v>62</v>
      </c>
      <c r="M72" s="5">
        <v>462</v>
      </c>
      <c r="N72" s="5">
        <v>1</v>
      </c>
      <c r="O72" s="5">
        <v>462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 t="s">
        <v>47</v>
      </c>
      <c r="AH72" s="1"/>
      <c r="AI72" s="1"/>
      <c r="AJ72" s="1"/>
      <c r="AK72" s="1"/>
      <c r="AL72" s="1"/>
      <c r="AM72" s="1"/>
      <c r="AN72" s="1"/>
      <c r="AO72" s="1"/>
      <c r="AP72" s="1"/>
      <c r="AQ72" s="4"/>
    </row>
    <row r="73" spans="1:43" s="38" customFormat="1" x14ac:dyDescent="0.55000000000000004">
      <c r="A73" s="45"/>
      <c r="B73" s="35"/>
      <c r="C73" s="35"/>
      <c r="D73" s="35"/>
      <c r="E73" s="34"/>
      <c r="F73" s="35"/>
      <c r="G73" s="35"/>
      <c r="H73" s="35"/>
      <c r="I73" s="34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6"/>
      <c r="AI73" s="36"/>
      <c r="AJ73" s="36"/>
      <c r="AK73" s="36"/>
      <c r="AL73" s="36"/>
      <c r="AM73" s="36"/>
      <c r="AN73" s="36"/>
      <c r="AO73" s="36"/>
      <c r="AP73" s="36"/>
      <c r="AQ73" s="37"/>
    </row>
    <row r="74" spans="1:43" x14ac:dyDescent="0.55000000000000004">
      <c r="A74" s="42">
        <v>20</v>
      </c>
      <c r="B74" s="5" t="s">
        <v>59</v>
      </c>
      <c r="C74" s="5" t="s">
        <v>194</v>
      </c>
      <c r="D74" s="5" t="s">
        <v>195</v>
      </c>
      <c r="E74" s="12" t="s">
        <v>46</v>
      </c>
      <c r="F74" s="5">
        <v>5617</v>
      </c>
      <c r="G74" s="5">
        <v>151</v>
      </c>
      <c r="H74" s="5">
        <v>78</v>
      </c>
      <c r="I74" s="12">
        <v>4</v>
      </c>
      <c r="J74" s="5">
        <v>0</v>
      </c>
      <c r="K74" s="5">
        <v>1</v>
      </c>
      <c r="L74" s="5">
        <v>73</v>
      </c>
      <c r="M74" s="5">
        <v>173</v>
      </c>
      <c r="N74" s="5">
        <v>2</v>
      </c>
      <c r="O74" s="5"/>
      <c r="P74" s="5">
        <v>173</v>
      </c>
      <c r="Q74" s="5"/>
      <c r="R74" s="5"/>
      <c r="S74" s="5"/>
      <c r="T74" s="5">
        <v>1</v>
      </c>
      <c r="U74" s="5" t="s">
        <v>196</v>
      </c>
      <c r="V74" s="5" t="s">
        <v>169</v>
      </c>
      <c r="W74" s="5" t="s">
        <v>49</v>
      </c>
      <c r="X74" s="5">
        <v>11.8</v>
      </c>
      <c r="Y74" s="5">
        <v>17.5</v>
      </c>
      <c r="Z74" s="5">
        <v>206.5</v>
      </c>
      <c r="AA74" s="5">
        <v>2</v>
      </c>
      <c r="AB74" s="5"/>
      <c r="AC74" s="5">
        <v>206.5</v>
      </c>
      <c r="AD74" s="5"/>
      <c r="AE74" s="5"/>
      <c r="AF74" s="5">
        <v>31</v>
      </c>
      <c r="AG74" s="5"/>
      <c r="AH74" s="1"/>
      <c r="AI74" s="1"/>
      <c r="AJ74" s="1"/>
      <c r="AK74" s="1"/>
      <c r="AL74" s="1"/>
      <c r="AM74" s="1"/>
      <c r="AN74" s="1"/>
      <c r="AO74" s="1"/>
      <c r="AP74" s="1"/>
      <c r="AQ74" s="4"/>
    </row>
    <row r="75" spans="1:43" x14ac:dyDescent="0.55000000000000004">
      <c r="A75" s="42"/>
      <c r="B75" s="5"/>
      <c r="C75" s="5"/>
      <c r="D75" s="5"/>
      <c r="E75" s="12"/>
      <c r="F75" s="5"/>
      <c r="G75" s="5"/>
      <c r="H75" s="5"/>
      <c r="I75" s="12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 t="s">
        <v>114</v>
      </c>
      <c r="X75" s="5">
        <v>2</v>
      </c>
      <c r="Y75" s="5">
        <v>3</v>
      </c>
      <c r="Z75" s="5">
        <v>6</v>
      </c>
      <c r="AA75" s="5">
        <v>2</v>
      </c>
      <c r="AB75" s="5"/>
      <c r="AC75" s="5">
        <v>6</v>
      </c>
      <c r="AD75" s="5"/>
      <c r="AE75" s="5"/>
      <c r="AF75" s="5">
        <v>21</v>
      </c>
      <c r="AG75" s="5" t="s">
        <v>51</v>
      </c>
      <c r="AH75" s="1"/>
      <c r="AI75" s="1"/>
      <c r="AJ75" s="1"/>
      <c r="AK75" s="1"/>
      <c r="AL75" s="1"/>
      <c r="AM75" s="1"/>
      <c r="AN75" s="1"/>
      <c r="AO75" s="1"/>
      <c r="AP75" s="1"/>
      <c r="AQ75" s="4"/>
    </row>
    <row r="76" spans="1:43" s="38" customFormat="1" x14ac:dyDescent="0.55000000000000004">
      <c r="A76" s="45"/>
      <c r="B76" s="35"/>
      <c r="C76" s="35"/>
      <c r="D76" s="35"/>
      <c r="E76" s="34"/>
      <c r="F76" s="35"/>
      <c r="G76" s="35"/>
      <c r="H76" s="35"/>
      <c r="I76" s="34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6"/>
      <c r="AI76" s="36"/>
      <c r="AJ76" s="36"/>
      <c r="AK76" s="36"/>
      <c r="AL76" s="36"/>
      <c r="AM76" s="36"/>
      <c r="AN76" s="36"/>
      <c r="AO76" s="36"/>
      <c r="AP76" s="36"/>
      <c r="AQ76" s="37"/>
    </row>
    <row r="77" spans="1:43" x14ac:dyDescent="0.55000000000000004">
      <c r="A77" s="42">
        <v>21</v>
      </c>
      <c r="B77" s="5" t="s">
        <v>59</v>
      </c>
      <c r="C77" s="5" t="s">
        <v>197</v>
      </c>
      <c r="D77" s="5" t="s">
        <v>198</v>
      </c>
      <c r="E77" s="12" t="s">
        <v>46</v>
      </c>
      <c r="F77" s="5">
        <v>5611</v>
      </c>
      <c r="G77" s="5">
        <v>126</v>
      </c>
      <c r="H77" s="5">
        <v>72</v>
      </c>
      <c r="I77" s="12">
        <v>4</v>
      </c>
      <c r="J77" s="5">
        <v>2</v>
      </c>
      <c r="K77" s="5">
        <v>1</v>
      </c>
      <c r="L77" s="5">
        <v>5</v>
      </c>
      <c r="M77" s="5">
        <v>905</v>
      </c>
      <c r="N77" s="5">
        <v>2</v>
      </c>
      <c r="O77" s="5"/>
      <c r="P77" s="5">
        <v>905</v>
      </c>
      <c r="Q77" s="5"/>
      <c r="R77" s="5"/>
      <c r="S77" s="5"/>
      <c r="T77" s="5">
        <v>1</v>
      </c>
      <c r="U77" s="5" t="s">
        <v>199</v>
      </c>
      <c r="V77" s="5" t="s">
        <v>200</v>
      </c>
      <c r="W77" s="5" t="s">
        <v>189</v>
      </c>
      <c r="X77" s="5">
        <v>25</v>
      </c>
      <c r="Y77" s="5">
        <v>25</v>
      </c>
      <c r="Z77" s="5">
        <v>625</v>
      </c>
      <c r="AA77" s="5">
        <v>2</v>
      </c>
      <c r="AB77" s="5"/>
      <c r="AC77" s="5">
        <v>625</v>
      </c>
      <c r="AD77" s="5"/>
      <c r="AE77" s="5"/>
      <c r="AF77" s="5">
        <v>35</v>
      </c>
      <c r="AG77" s="5"/>
      <c r="AH77" s="1"/>
      <c r="AI77" s="1"/>
      <c r="AJ77" s="1"/>
      <c r="AK77" s="1"/>
      <c r="AL77" s="1"/>
      <c r="AM77" s="1"/>
      <c r="AN77" s="1"/>
      <c r="AO77" s="1"/>
      <c r="AP77" s="1"/>
      <c r="AQ77" s="4"/>
    </row>
    <row r="78" spans="1:43" x14ac:dyDescent="0.55000000000000004">
      <c r="A78" s="42"/>
      <c r="B78" s="5"/>
      <c r="C78" s="5"/>
      <c r="D78" s="5"/>
      <c r="E78" s="12"/>
      <c r="F78" s="5"/>
      <c r="G78" s="5"/>
      <c r="H78" s="5"/>
      <c r="I78" s="12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 t="s">
        <v>189</v>
      </c>
      <c r="X78" s="5">
        <v>9</v>
      </c>
      <c r="Y78" s="5">
        <v>15</v>
      </c>
      <c r="Z78" s="5">
        <v>135</v>
      </c>
      <c r="AA78" s="5">
        <v>2</v>
      </c>
      <c r="AB78" s="5"/>
      <c r="AC78" s="5">
        <v>135</v>
      </c>
      <c r="AD78" s="5"/>
      <c r="AE78" s="5"/>
      <c r="AF78" s="5">
        <v>35</v>
      </c>
      <c r="AG78" s="5" t="s">
        <v>67</v>
      </c>
      <c r="AH78" s="1"/>
      <c r="AI78" s="1"/>
      <c r="AJ78" s="1"/>
      <c r="AK78" s="1"/>
      <c r="AL78" s="1"/>
      <c r="AM78" s="1"/>
      <c r="AN78" s="1"/>
      <c r="AO78" s="1"/>
      <c r="AP78" s="1"/>
      <c r="AQ78" s="4"/>
    </row>
    <row r="79" spans="1:43" x14ac:dyDescent="0.55000000000000004">
      <c r="A79" s="42"/>
      <c r="B79" s="5" t="s">
        <v>59</v>
      </c>
      <c r="C79" s="5" t="s">
        <v>197</v>
      </c>
      <c r="D79" s="5" t="s">
        <v>198</v>
      </c>
      <c r="E79" s="12" t="s">
        <v>46</v>
      </c>
      <c r="F79" s="5">
        <v>5615</v>
      </c>
      <c r="G79" s="5">
        <v>128</v>
      </c>
      <c r="H79" s="5">
        <v>76</v>
      </c>
      <c r="I79" s="12">
        <v>4</v>
      </c>
      <c r="J79" s="5">
        <v>1</v>
      </c>
      <c r="K79" s="5">
        <v>2</v>
      </c>
      <c r="L79" s="5">
        <v>49</v>
      </c>
      <c r="M79" s="5">
        <v>649</v>
      </c>
      <c r="N79" s="5">
        <v>1</v>
      </c>
      <c r="O79" s="5">
        <v>649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 t="s">
        <v>47</v>
      </c>
      <c r="AH79" s="1"/>
      <c r="AI79" s="1"/>
      <c r="AJ79" s="1"/>
      <c r="AK79" s="1"/>
      <c r="AL79" s="1"/>
      <c r="AM79" s="1"/>
      <c r="AN79" s="1"/>
      <c r="AO79" s="1"/>
      <c r="AP79" s="1"/>
      <c r="AQ79" s="4"/>
    </row>
    <row r="80" spans="1:43" s="38" customFormat="1" x14ac:dyDescent="0.55000000000000004">
      <c r="A80" s="45"/>
      <c r="B80" s="35"/>
      <c r="C80" s="35"/>
      <c r="D80" s="35"/>
      <c r="E80" s="34"/>
      <c r="F80" s="35"/>
      <c r="G80" s="35"/>
      <c r="H80" s="35"/>
      <c r="I80" s="34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6"/>
      <c r="AI80" s="36"/>
      <c r="AJ80" s="36"/>
      <c r="AK80" s="36"/>
      <c r="AL80" s="36"/>
      <c r="AM80" s="36"/>
      <c r="AN80" s="36"/>
      <c r="AO80" s="36"/>
      <c r="AP80" s="36"/>
      <c r="AQ80" s="37"/>
    </row>
    <row r="81" spans="1:43" x14ac:dyDescent="0.55000000000000004">
      <c r="A81" s="42">
        <v>22</v>
      </c>
      <c r="B81" s="5" t="s">
        <v>45</v>
      </c>
      <c r="C81" s="5" t="s">
        <v>201</v>
      </c>
      <c r="D81" s="5" t="s">
        <v>164</v>
      </c>
      <c r="E81" s="12" t="s">
        <v>46</v>
      </c>
      <c r="F81" s="5">
        <v>5631</v>
      </c>
      <c r="G81" s="5">
        <v>187</v>
      </c>
      <c r="H81" s="5">
        <v>56</v>
      </c>
      <c r="I81" s="12">
        <v>4</v>
      </c>
      <c r="J81" s="5">
        <v>0</v>
      </c>
      <c r="K81" s="5">
        <v>2</v>
      </c>
      <c r="L81" s="5">
        <v>9</v>
      </c>
      <c r="M81" s="5">
        <v>209</v>
      </c>
      <c r="N81" s="5">
        <v>2</v>
      </c>
      <c r="O81" s="5"/>
      <c r="P81" s="5">
        <v>209</v>
      </c>
      <c r="Q81" s="5"/>
      <c r="R81" s="5"/>
      <c r="S81" s="5"/>
      <c r="T81" s="5">
        <v>1</v>
      </c>
      <c r="U81" s="5" t="s">
        <v>96</v>
      </c>
      <c r="V81" s="5" t="s">
        <v>48</v>
      </c>
      <c r="W81" s="5" t="s">
        <v>50</v>
      </c>
      <c r="X81" s="5">
        <v>12</v>
      </c>
      <c r="Y81" s="5">
        <v>22</v>
      </c>
      <c r="Z81" s="5">
        <v>264</v>
      </c>
      <c r="AA81" s="5">
        <v>2</v>
      </c>
      <c r="AB81" s="5"/>
      <c r="AC81" s="5">
        <v>264</v>
      </c>
      <c r="AD81" s="5"/>
      <c r="AE81" s="5"/>
      <c r="AF81" s="5">
        <v>31</v>
      </c>
      <c r="AG81" s="5"/>
      <c r="AH81" s="1"/>
      <c r="AI81" s="1"/>
      <c r="AJ81" s="1"/>
      <c r="AK81" s="1"/>
      <c r="AL81" s="1"/>
      <c r="AM81" s="1"/>
      <c r="AN81" s="1"/>
      <c r="AO81" s="1"/>
      <c r="AP81" s="1"/>
      <c r="AQ81" s="4"/>
    </row>
    <row r="82" spans="1:43" x14ac:dyDescent="0.55000000000000004">
      <c r="A82" s="42"/>
      <c r="B82" s="5"/>
      <c r="C82" s="5"/>
      <c r="D82" s="5"/>
      <c r="E82" s="12"/>
      <c r="F82" s="5"/>
      <c r="G82" s="5"/>
      <c r="H82" s="5"/>
      <c r="I82" s="12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 t="s">
        <v>61</v>
      </c>
      <c r="W82" s="5" t="s">
        <v>189</v>
      </c>
      <c r="X82" s="5">
        <v>6</v>
      </c>
      <c r="Y82" s="5">
        <v>6</v>
      </c>
      <c r="Z82" s="5">
        <v>36</v>
      </c>
      <c r="AA82" s="5">
        <v>3</v>
      </c>
      <c r="AB82" s="5"/>
      <c r="AC82" s="5"/>
      <c r="AD82" s="5">
        <v>36</v>
      </c>
      <c r="AE82" s="5"/>
      <c r="AF82" s="5">
        <v>21</v>
      </c>
      <c r="AG82" s="5" t="s">
        <v>61</v>
      </c>
      <c r="AH82" s="1"/>
      <c r="AI82" s="1"/>
      <c r="AJ82" s="1"/>
      <c r="AK82" s="1"/>
      <c r="AL82" s="1"/>
      <c r="AM82" s="1"/>
      <c r="AN82" s="1"/>
      <c r="AO82" s="1"/>
      <c r="AP82" s="1"/>
      <c r="AQ82" s="4"/>
    </row>
    <row r="83" spans="1:43" x14ac:dyDescent="0.55000000000000004">
      <c r="A83" s="42"/>
      <c r="B83" s="5" t="s">
        <v>45</v>
      </c>
      <c r="C83" s="5" t="s">
        <v>201</v>
      </c>
      <c r="D83" s="5" t="s">
        <v>164</v>
      </c>
      <c r="E83" s="12" t="s">
        <v>46</v>
      </c>
      <c r="F83" s="5">
        <v>5204</v>
      </c>
      <c r="G83" s="5">
        <v>70</v>
      </c>
      <c r="H83" s="5">
        <v>467</v>
      </c>
      <c r="I83" s="12">
        <v>4</v>
      </c>
      <c r="J83" s="5">
        <v>5</v>
      </c>
      <c r="K83" s="5">
        <v>3</v>
      </c>
      <c r="L83" s="5">
        <v>10</v>
      </c>
      <c r="M83" s="5">
        <v>2310</v>
      </c>
      <c r="N83" s="5">
        <v>1</v>
      </c>
      <c r="O83" s="5">
        <v>2310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 t="s">
        <v>395</v>
      </c>
      <c r="AH83" s="1"/>
      <c r="AI83" s="1"/>
      <c r="AJ83" s="1"/>
      <c r="AK83" s="1"/>
      <c r="AL83" s="1"/>
      <c r="AM83" s="1"/>
      <c r="AN83" s="1"/>
      <c r="AO83" s="1"/>
      <c r="AP83" s="1"/>
      <c r="AQ83" s="4"/>
    </row>
    <row r="84" spans="1:43" x14ac:dyDescent="0.55000000000000004">
      <c r="A84" s="42"/>
      <c r="B84" s="5" t="s">
        <v>45</v>
      </c>
      <c r="C84" s="5" t="s">
        <v>201</v>
      </c>
      <c r="D84" s="5" t="s">
        <v>164</v>
      </c>
      <c r="E84" s="12" t="s">
        <v>46</v>
      </c>
      <c r="F84" s="5">
        <v>15630</v>
      </c>
      <c r="G84" s="5">
        <v>9</v>
      </c>
      <c r="H84" s="5">
        <v>940</v>
      </c>
      <c r="I84" s="12">
        <v>4</v>
      </c>
      <c r="J84" s="5">
        <v>0</v>
      </c>
      <c r="K84" s="5">
        <v>2</v>
      </c>
      <c r="L84" s="5">
        <v>72</v>
      </c>
      <c r="M84" s="5">
        <v>272</v>
      </c>
      <c r="N84" s="5">
        <v>1</v>
      </c>
      <c r="O84" s="5">
        <v>272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 t="s">
        <v>202</v>
      </c>
      <c r="AH84" s="1"/>
      <c r="AI84" s="1"/>
      <c r="AJ84" s="1"/>
      <c r="AK84" s="1"/>
      <c r="AL84" s="1"/>
      <c r="AM84" s="1"/>
      <c r="AN84" s="1"/>
      <c r="AO84" s="1"/>
      <c r="AP84" s="1"/>
      <c r="AQ84" s="4"/>
    </row>
    <row r="85" spans="1:43" s="38" customFormat="1" x14ac:dyDescent="0.55000000000000004">
      <c r="A85" s="45"/>
      <c r="B85" s="35"/>
      <c r="C85" s="35"/>
      <c r="D85" s="35"/>
      <c r="E85" s="34"/>
      <c r="F85" s="35"/>
      <c r="G85" s="35"/>
      <c r="H85" s="35"/>
      <c r="I85" s="34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6"/>
      <c r="AI85" s="36"/>
      <c r="AJ85" s="36"/>
      <c r="AK85" s="36"/>
      <c r="AL85" s="36"/>
      <c r="AM85" s="36"/>
      <c r="AN85" s="36"/>
      <c r="AO85" s="36"/>
      <c r="AP85" s="36"/>
      <c r="AQ85" s="37"/>
    </row>
    <row r="86" spans="1:43" x14ac:dyDescent="0.55000000000000004">
      <c r="A86" s="42">
        <v>23</v>
      </c>
      <c r="B86" s="5" t="s">
        <v>45</v>
      </c>
      <c r="C86" s="5" t="s">
        <v>203</v>
      </c>
      <c r="D86" s="5" t="s">
        <v>204</v>
      </c>
      <c r="E86" s="12" t="s">
        <v>46</v>
      </c>
      <c r="F86" s="5">
        <v>15663</v>
      </c>
      <c r="G86" s="5">
        <v>8</v>
      </c>
      <c r="H86" s="5">
        <v>916</v>
      </c>
      <c r="I86" s="12">
        <v>4</v>
      </c>
      <c r="J86" s="5">
        <v>6</v>
      </c>
      <c r="K86" s="5">
        <v>0</v>
      </c>
      <c r="L86" s="5">
        <v>61</v>
      </c>
      <c r="M86" s="5">
        <v>2461</v>
      </c>
      <c r="N86" s="5">
        <v>1</v>
      </c>
      <c r="O86" s="5">
        <v>2461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 t="s">
        <v>47</v>
      </c>
      <c r="AH86" s="1"/>
      <c r="AI86" s="1"/>
      <c r="AJ86" s="1"/>
      <c r="AK86" s="1"/>
      <c r="AL86" s="1"/>
      <c r="AM86" s="1"/>
      <c r="AN86" s="1"/>
      <c r="AO86" s="1"/>
      <c r="AP86" s="1"/>
      <c r="AQ86" s="4"/>
    </row>
    <row r="87" spans="1:43" s="38" customFormat="1" x14ac:dyDescent="0.55000000000000004">
      <c r="A87" s="50" t="s">
        <v>396</v>
      </c>
      <c r="B87" s="35"/>
      <c r="C87" s="35"/>
      <c r="D87" s="35"/>
      <c r="E87" s="34"/>
      <c r="F87" s="35"/>
      <c r="G87" s="35"/>
      <c r="H87" s="35"/>
      <c r="I87" s="34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6"/>
      <c r="AI87" s="36"/>
      <c r="AJ87" s="36"/>
      <c r="AK87" s="36"/>
      <c r="AL87" s="36"/>
      <c r="AM87" s="36"/>
      <c r="AN87" s="36"/>
      <c r="AO87" s="36"/>
      <c r="AP87" s="36"/>
      <c r="AQ87" s="37"/>
    </row>
    <row r="88" spans="1:43" x14ac:dyDescent="0.55000000000000004">
      <c r="A88" s="42">
        <v>24</v>
      </c>
      <c r="B88" s="5" t="s">
        <v>45</v>
      </c>
      <c r="C88" s="5" t="s">
        <v>205</v>
      </c>
      <c r="D88" s="5" t="s">
        <v>165</v>
      </c>
      <c r="E88" s="12" t="s">
        <v>46</v>
      </c>
      <c r="F88" s="5">
        <v>14618</v>
      </c>
      <c r="G88" s="5">
        <v>104</v>
      </c>
      <c r="H88" s="5">
        <v>1251</v>
      </c>
      <c r="I88" s="12">
        <v>4</v>
      </c>
      <c r="J88" s="5">
        <v>1</v>
      </c>
      <c r="K88" s="5">
        <v>0</v>
      </c>
      <c r="L88" s="5">
        <v>93</v>
      </c>
      <c r="M88" s="5">
        <v>493</v>
      </c>
      <c r="N88" s="5">
        <v>1</v>
      </c>
      <c r="O88" s="5">
        <v>493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 t="s">
        <v>54</v>
      </c>
      <c r="AH88" s="1"/>
      <c r="AI88" s="1"/>
      <c r="AJ88" s="1"/>
      <c r="AK88" s="1"/>
      <c r="AL88" s="1"/>
      <c r="AM88" s="1"/>
      <c r="AN88" s="1"/>
      <c r="AO88" s="1"/>
      <c r="AP88" s="1"/>
      <c r="AQ88" s="4"/>
    </row>
    <row r="89" spans="1:43" x14ac:dyDescent="0.55000000000000004">
      <c r="A89" s="42"/>
      <c r="B89" s="5" t="s">
        <v>45</v>
      </c>
      <c r="C89" s="5" t="s">
        <v>205</v>
      </c>
      <c r="D89" s="5" t="s">
        <v>165</v>
      </c>
      <c r="E89" s="12" t="s">
        <v>46</v>
      </c>
      <c r="F89" s="5">
        <v>15633</v>
      </c>
      <c r="G89" s="5">
        <v>104</v>
      </c>
      <c r="H89" s="5">
        <v>1251</v>
      </c>
      <c r="I89" s="12">
        <v>4</v>
      </c>
      <c r="J89" s="5">
        <v>3</v>
      </c>
      <c r="K89" s="5">
        <v>3</v>
      </c>
      <c r="L89" s="5">
        <v>65</v>
      </c>
      <c r="M89" s="5">
        <v>1565</v>
      </c>
      <c r="N89" s="5">
        <v>1</v>
      </c>
      <c r="O89" s="5">
        <v>1565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 t="s">
        <v>54</v>
      </c>
      <c r="AH89" s="1"/>
      <c r="AI89" s="1"/>
      <c r="AJ89" s="1"/>
      <c r="AK89" s="1"/>
      <c r="AL89" s="1"/>
      <c r="AM89" s="1"/>
      <c r="AN89" s="1"/>
      <c r="AO89" s="1"/>
      <c r="AP89" s="1"/>
      <c r="AQ89" s="4"/>
    </row>
    <row r="90" spans="1:43" x14ac:dyDescent="0.55000000000000004">
      <c r="A90" s="42"/>
      <c r="B90" s="5" t="s">
        <v>45</v>
      </c>
      <c r="C90" s="5" t="s">
        <v>205</v>
      </c>
      <c r="D90" s="5" t="s">
        <v>165</v>
      </c>
      <c r="E90" s="12" t="s">
        <v>46</v>
      </c>
      <c r="F90" s="5">
        <v>5439</v>
      </c>
      <c r="G90" s="5">
        <v>65</v>
      </c>
      <c r="H90" s="5">
        <v>567</v>
      </c>
      <c r="I90" s="12">
        <v>4</v>
      </c>
      <c r="J90" s="5">
        <v>5</v>
      </c>
      <c r="K90" s="5">
        <v>1</v>
      </c>
      <c r="L90" s="5">
        <v>57</v>
      </c>
      <c r="M90" s="5">
        <v>2157</v>
      </c>
      <c r="N90" s="5">
        <v>1</v>
      </c>
      <c r="O90" s="5">
        <v>2157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 t="s">
        <v>47</v>
      </c>
      <c r="AH90" s="1"/>
      <c r="AI90" s="1"/>
      <c r="AJ90" s="1"/>
      <c r="AK90" s="1"/>
      <c r="AL90" s="1"/>
      <c r="AM90" s="1"/>
      <c r="AN90" s="1"/>
      <c r="AO90" s="1"/>
      <c r="AP90" s="1"/>
      <c r="AQ90" s="4"/>
    </row>
    <row r="91" spans="1:43" s="38" customFormat="1" x14ac:dyDescent="0.55000000000000004">
      <c r="A91" s="45"/>
      <c r="B91" s="35"/>
      <c r="C91" s="35"/>
      <c r="D91" s="35"/>
      <c r="E91" s="34"/>
      <c r="F91" s="35"/>
      <c r="G91" s="35"/>
      <c r="H91" s="35"/>
      <c r="I91" s="34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6"/>
      <c r="AI91" s="36"/>
      <c r="AJ91" s="36"/>
      <c r="AK91" s="36"/>
      <c r="AL91" s="36"/>
      <c r="AM91" s="36"/>
      <c r="AN91" s="36"/>
      <c r="AO91" s="36"/>
      <c r="AP91" s="36"/>
      <c r="AQ91" s="37"/>
    </row>
    <row r="92" spans="1:43" x14ac:dyDescent="0.55000000000000004">
      <c r="A92" s="42">
        <v>25</v>
      </c>
      <c r="B92" s="5" t="s">
        <v>45</v>
      </c>
      <c r="C92" s="5" t="s">
        <v>206</v>
      </c>
      <c r="D92" s="5" t="s">
        <v>179</v>
      </c>
      <c r="E92" s="12" t="s">
        <v>46</v>
      </c>
      <c r="F92" s="5">
        <v>18636</v>
      </c>
      <c r="G92" s="5">
        <v>231</v>
      </c>
      <c r="H92" s="5">
        <v>1778</v>
      </c>
      <c r="I92" s="12">
        <v>4</v>
      </c>
      <c r="J92" s="5">
        <v>0</v>
      </c>
      <c r="K92" s="5">
        <v>3</v>
      </c>
      <c r="L92" s="5">
        <v>71</v>
      </c>
      <c r="M92" s="5">
        <v>371</v>
      </c>
      <c r="N92" s="5">
        <v>1</v>
      </c>
      <c r="O92" s="5">
        <v>371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 t="s">
        <v>207</v>
      </c>
      <c r="AH92" s="1"/>
      <c r="AI92" s="1"/>
      <c r="AJ92" s="1"/>
      <c r="AK92" s="1"/>
      <c r="AL92" s="1"/>
      <c r="AM92" s="1"/>
      <c r="AN92" s="1"/>
      <c r="AO92" s="1"/>
      <c r="AP92" s="1"/>
      <c r="AQ92" s="4"/>
    </row>
    <row r="93" spans="1:43" s="38" customFormat="1" x14ac:dyDescent="0.55000000000000004">
      <c r="A93" s="45"/>
      <c r="B93" s="35"/>
      <c r="C93" s="35"/>
      <c r="D93" s="35"/>
      <c r="E93" s="34"/>
      <c r="F93" s="35"/>
      <c r="G93" s="35"/>
      <c r="H93" s="35"/>
      <c r="I93" s="34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6"/>
      <c r="AI93" s="36"/>
      <c r="AJ93" s="36"/>
      <c r="AK93" s="36"/>
      <c r="AL93" s="36"/>
      <c r="AM93" s="36"/>
      <c r="AN93" s="36"/>
      <c r="AO93" s="36"/>
      <c r="AP93" s="36"/>
      <c r="AQ93" s="37"/>
    </row>
    <row r="94" spans="1:43" x14ac:dyDescent="0.55000000000000004">
      <c r="A94" s="42">
        <v>26</v>
      </c>
      <c r="B94" s="5" t="s">
        <v>45</v>
      </c>
      <c r="C94" s="5" t="s">
        <v>208</v>
      </c>
      <c r="D94" s="5" t="s">
        <v>209</v>
      </c>
      <c r="E94" s="12" t="s">
        <v>46</v>
      </c>
      <c r="F94" s="5">
        <v>5664</v>
      </c>
      <c r="G94" s="5">
        <v>162</v>
      </c>
      <c r="H94" s="5">
        <v>31</v>
      </c>
      <c r="I94" s="12">
        <v>4</v>
      </c>
      <c r="J94" s="5">
        <v>0</v>
      </c>
      <c r="K94" s="5">
        <v>1</v>
      </c>
      <c r="L94" s="5">
        <v>84</v>
      </c>
      <c r="M94" s="5">
        <v>184</v>
      </c>
      <c r="N94" s="5">
        <v>2</v>
      </c>
      <c r="O94" s="5"/>
      <c r="P94" s="5">
        <v>184</v>
      </c>
      <c r="Q94" s="5"/>
      <c r="R94" s="5"/>
      <c r="S94" s="5"/>
      <c r="T94" s="5">
        <v>1</v>
      </c>
      <c r="U94" s="5" t="s">
        <v>129</v>
      </c>
      <c r="V94" s="5" t="s">
        <v>48</v>
      </c>
      <c r="W94" s="5" t="s">
        <v>49</v>
      </c>
      <c r="X94" s="5">
        <v>12</v>
      </c>
      <c r="Y94" s="5">
        <v>20</v>
      </c>
      <c r="Z94" s="5">
        <v>240</v>
      </c>
      <c r="AA94" s="5">
        <v>2</v>
      </c>
      <c r="AB94" s="5"/>
      <c r="AC94" s="5">
        <v>240</v>
      </c>
      <c r="AD94" s="5"/>
      <c r="AE94" s="5"/>
      <c r="AF94" s="5">
        <v>36</v>
      </c>
      <c r="AG94" s="5" t="s">
        <v>141</v>
      </c>
      <c r="AH94" s="1"/>
      <c r="AI94" s="1"/>
      <c r="AJ94" s="1"/>
      <c r="AK94" s="1"/>
      <c r="AL94" s="1"/>
      <c r="AM94" s="1"/>
      <c r="AN94" s="1"/>
      <c r="AO94" s="1"/>
      <c r="AP94" s="1"/>
      <c r="AQ94" s="4"/>
    </row>
    <row r="95" spans="1:43" x14ac:dyDescent="0.55000000000000004">
      <c r="A95" s="42"/>
      <c r="B95" s="5"/>
      <c r="C95" s="5"/>
      <c r="D95" s="5"/>
      <c r="E95" s="12"/>
      <c r="F95" s="5"/>
      <c r="G95" s="5"/>
      <c r="H95" s="5"/>
      <c r="I95" s="12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 t="s">
        <v>49</v>
      </c>
      <c r="X95" s="5">
        <v>6</v>
      </c>
      <c r="Y95" s="5">
        <v>12</v>
      </c>
      <c r="Z95" s="5">
        <v>72</v>
      </c>
      <c r="AA95" s="5">
        <v>2</v>
      </c>
      <c r="AB95" s="5"/>
      <c r="AC95" s="5">
        <v>72</v>
      </c>
      <c r="AD95" s="5"/>
      <c r="AE95" s="5"/>
      <c r="AF95" s="5">
        <v>11</v>
      </c>
      <c r="AG95" s="5" t="s">
        <v>83</v>
      </c>
      <c r="AH95" s="1"/>
      <c r="AI95" s="1"/>
      <c r="AJ95" s="1"/>
      <c r="AK95" s="1"/>
      <c r="AL95" s="1"/>
      <c r="AM95" s="1"/>
      <c r="AN95" s="1"/>
      <c r="AO95" s="1"/>
      <c r="AP95" s="1"/>
      <c r="AQ95" s="4"/>
    </row>
    <row r="96" spans="1:43" x14ac:dyDescent="0.55000000000000004">
      <c r="A96" s="42"/>
      <c r="B96" s="5"/>
      <c r="C96" s="5"/>
      <c r="D96" s="5"/>
      <c r="E96" s="12"/>
      <c r="F96" s="5"/>
      <c r="G96" s="5"/>
      <c r="H96" s="5"/>
      <c r="I96" s="12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 t="s">
        <v>114</v>
      </c>
      <c r="X96" s="5">
        <v>2</v>
      </c>
      <c r="Y96" s="5">
        <v>3</v>
      </c>
      <c r="Z96" s="5">
        <v>6</v>
      </c>
      <c r="AA96" s="5">
        <v>2</v>
      </c>
      <c r="AB96" s="5"/>
      <c r="AC96" s="5">
        <v>6</v>
      </c>
      <c r="AD96" s="5"/>
      <c r="AE96" s="5"/>
      <c r="AF96" s="5">
        <v>36</v>
      </c>
      <c r="AG96" s="5" t="s">
        <v>51</v>
      </c>
      <c r="AH96" s="1"/>
      <c r="AI96" s="1"/>
      <c r="AJ96" s="1"/>
      <c r="AK96" s="1"/>
      <c r="AL96" s="1"/>
      <c r="AM96" s="1"/>
      <c r="AN96" s="1"/>
      <c r="AO96" s="1"/>
      <c r="AP96" s="1"/>
      <c r="AQ96" s="4"/>
    </row>
    <row r="97" spans="1:43" x14ac:dyDescent="0.55000000000000004">
      <c r="A97" s="42"/>
      <c r="B97" s="5" t="s">
        <v>45</v>
      </c>
      <c r="C97" s="5" t="s">
        <v>208</v>
      </c>
      <c r="D97" s="5" t="s">
        <v>209</v>
      </c>
      <c r="E97" s="12" t="s">
        <v>46</v>
      </c>
      <c r="F97" s="5">
        <v>15645</v>
      </c>
      <c r="G97" s="5">
        <v>3</v>
      </c>
      <c r="H97" s="5">
        <v>984</v>
      </c>
      <c r="I97" s="12">
        <v>4</v>
      </c>
      <c r="J97" s="5">
        <v>0</v>
      </c>
      <c r="K97" s="5">
        <v>3</v>
      </c>
      <c r="L97" s="5">
        <v>70</v>
      </c>
      <c r="M97" s="5">
        <v>370</v>
      </c>
      <c r="N97" s="5">
        <v>1</v>
      </c>
      <c r="O97" s="5">
        <v>370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 t="s">
        <v>210</v>
      </c>
      <c r="AH97" s="1"/>
      <c r="AI97" s="1"/>
      <c r="AJ97" s="1"/>
      <c r="AK97" s="1"/>
      <c r="AL97" s="1"/>
      <c r="AM97" s="1"/>
      <c r="AN97" s="1"/>
      <c r="AO97" s="1"/>
      <c r="AP97" s="1"/>
      <c r="AQ97" s="4"/>
    </row>
    <row r="98" spans="1:43" s="38" customFormat="1" x14ac:dyDescent="0.55000000000000004">
      <c r="A98" s="45"/>
      <c r="B98" s="35"/>
      <c r="C98" s="35"/>
      <c r="D98" s="35"/>
      <c r="E98" s="34"/>
      <c r="F98" s="35"/>
      <c r="G98" s="35"/>
      <c r="H98" s="35"/>
      <c r="I98" s="34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6"/>
      <c r="AI98" s="36"/>
      <c r="AJ98" s="36"/>
      <c r="AK98" s="36"/>
      <c r="AL98" s="36"/>
      <c r="AM98" s="36"/>
      <c r="AN98" s="36"/>
      <c r="AO98" s="36"/>
      <c r="AP98" s="36"/>
      <c r="AQ98" s="37"/>
    </row>
    <row r="99" spans="1:43" x14ac:dyDescent="0.55000000000000004">
      <c r="A99" s="42">
        <v>27</v>
      </c>
      <c r="B99" s="5" t="s">
        <v>59</v>
      </c>
      <c r="C99" s="5" t="s">
        <v>211</v>
      </c>
      <c r="D99" s="5" t="s">
        <v>212</v>
      </c>
      <c r="E99" s="12" t="s">
        <v>46</v>
      </c>
      <c r="F99" s="5">
        <v>5612</v>
      </c>
      <c r="G99" s="5">
        <v>127</v>
      </c>
      <c r="H99" s="5">
        <v>73</v>
      </c>
      <c r="I99" s="12">
        <v>4</v>
      </c>
      <c r="J99" s="5">
        <v>0</v>
      </c>
      <c r="K99" s="5">
        <v>2</v>
      </c>
      <c r="L99" s="5">
        <v>35</v>
      </c>
      <c r="M99" s="5">
        <v>235</v>
      </c>
      <c r="N99" s="5">
        <v>2</v>
      </c>
      <c r="O99" s="5"/>
      <c r="P99" s="5">
        <v>235</v>
      </c>
      <c r="Q99" s="5"/>
      <c r="R99" s="5"/>
      <c r="S99" s="5"/>
      <c r="T99" s="5">
        <v>1</v>
      </c>
      <c r="U99" s="5" t="s">
        <v>138</v>
      </c>
      <c r="V99" s="5" t="s">
        <v>48</v>
      </c>
      <c r="W99" s="5" t="s">
        <v>50</v>
      </c>
      <c r="X99" s="5">
        <v>18</v>
      </c>
      <c r="Y99" s="5">
        <v>22</v>
      </c>
      <c r="Z99" s="5">
        <v>396</v>
      </c>
      <c r="AA99" s="5">
        <v>2</v>
      </c>
      <c r="AB99" s="5"/>
      <c r="AC99" s="5">
        <v>396</v>
      </c>
      <c r="AD99" s="5"/>
      <c r="AE99" s="5"/>
      <c r="AF99" s="5">
        <v>26</v>
      </c>
      <c r="AG99" s="5"/>
      <c r="AH99" s="1"/>
      <c r="AI99" s="1"/>
      <c r="AJ99" s="1"/>
      <c r="AK99" s="1"/>
      <c r="AL99" s="1"/>
      <c r="AM99" s="1"/>
      <c r="AN99" s="1"/>
      <c r="AO99" s="1"/>
      <c r="AP99" s="1"/>
      <c r="AQ99" s="4"/>
    </row>
    <row r="100" spans="1:43" s="38" customFormat="1" x14ac:dyDescent="0.55000000000000004">
      <c r="A100" s="45"/>
      <c r="B100" s="35"/>
      <c r="C100" s="35"/>
      <c r="D100" s="35"/>
      <c r="E100" s="34"/>
      <c r="F100" s="35"/>
      <c r="G100" s="35"/>
      <c r="H100" s="35"/>
      <c r="I100" s="34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6"/>
      <c r="AI100" s="36"/>
      <c r="AJ100" s="36"/>
      <c r="AK100" s="36"/>
      <c r="AL100" s="36"/>
      <c r="AM100" s="36"/>
      <c r="AN100" s="36"/>
      <c r="AO100" s="36"/>
      <c r="AP100" s="36"/>
      <c r="AQ100" s="37"/>
    </row>
    <row r="101" spans="1:43" x14ac:dyDescent="0.55000000000000004">
      <c r="A101" s="42">
        <v>28</v>
      </c>
      <c r="B101" s="5" t="s">
        <v>45</v>
      </c>
      <c r="C101" s="5" t="s">
        <v>213</v>
      </c>
      <c r="D101" s="5" t="s">
        <v>214</v>
      </c>
      <c r="E101" s="12" t="s">
        <v>46</v>
      </c>
      <c r="F101" s="5">
        <v>15647</v>
      </c>
      <c r="G101" s="5">
        <v>11</v>
      </c>
      <c r="H101" s="5">
        <v>971</v>
      </c>
      <c r="I101" s="12">
        <v>4</v>
      </c>
      <c r="J101" s="5">
        <v>1</v>
      </c>
      <c r="K101" s="5">
        <v>3</v>
      </c>
      <c r="L101" s="5">
        <v>14</v>
      </c>
      <c r="M101" s="5">
        <v>714</v>
      </c>
      <c r="N101" s="5">
        <v>1</v>
      </c>
      <c r="O101" s="5">
        <v>714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 t="s">
        <v>202</v>
      </c>
      <c r="AH101" s="1"/>
      <c r="AI101" s="1"/>
      <c r="AJ101" s="1"/>
      <c r="AK101" s="1"/>
      <c r="AL101" s="1"/>
      <c r="AM101" s="1"/>
      <c r="AN101" s="1"/>
      <c r="AO101" s="1"/>
      <c r="AP101" s="1"/>
      <c r="AQ101" s="4"/>
    </row>
    <row r="102" spans="1:43" s="38" customFormat="1" x14ac:dyDescent="0.55000000000000004">
      <c r="A102" s="45"/>
      <c r="B102" s="35"/>
      <c r="C102" s="35"/>
      <c r="D102" s="35"/>
      <c r="E102" s="34"/>
      <c r="F102" s="35"/>
      <c r="G102" s="35"/>
      <c r="H102" s="35"/>
      <c r="I102" s="34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6"/>
      <c r="AI102" s="36"/>
      <c r="AJ102" s="36"/>
      <c r="AK102" s="36"/>
      <c r="AL102" s="36"/>
      <c r="AM102" s="36"/>
      <c r="AN102" s="36"/>
      <c r="AO102" s="36"/>
      <c r="AP102" s="36"/>
      <c r="AQ102" s="37"/>
    </row>
    <row r="103" spans="1:43" x14ac:dyDescent="0.55000000000000004">
      <c r="A103" s="42">
        <v>29</v>
      </c>
      <c r="B103" s="5" t="s">
        <v>59</v>
      </c>
      <c r="C103" s="5" t="s">
        <v>215</v>
      </c>
      <c r="D103" s="5" t="s">
        <v>216</v>
      </c>
      <c r="E103" s="12" t="s">
        <v>46</v>
      </c>
      <c r="F103" s="5">
        <v>5632</v>
      </c>
      <c r="G103" s="5">
        <v>160</v>
      </c>
      <c r="H103" s="5">
        <v>59</v>
      </c>
      <c r="I103" s="12">
        <v>4</v>
      </c>
      <c r="J103" s="5">
        <v>1</v>
      </c>
      <c r="K103" s="5">
        <v>0</v>
      </c>
      <c r="L103" s="5">
        <v>70</v>
      </c>
      <c r="M103" s="5">
        <v>470</v>
      </c>
      <c r="N103" s="5">
        <v>2</v>
      </c>
      <c r="O103" s="5"/>
      <c r="P103" s="5">
        <v>470</v>
      </c>
      <c r="Q103" s="5"/>
      <c r="R103" s="5"/>
      <c r="S103" s="5"/>
      <c r="T103" s="5">
        <v>1</v>
      </c>
      <c r="U103" s="5" t="s">
        <v>87</v>
      </c>
      <c r="V103" s="5" t="s">
        <v>169</v>
      </c>
      <c r="W103" s="5" t="s">
        <v>49</v>
      </c>
      <c r="X103" s="5">
        <v>13</v>
      </c>
      <c r="Y103" s="5">
        <v>29</v>
      </c>
      <c r="Z103" s="5">
        <v>377</v>
      </c>
      <c r="AA103" s="5">
        <v>2</v>
      </c>
      <c r="AB103" s="5"/>
      <c r="AC103" s="5">
        <v>377</v>
      </c>
      <c r="AD103" s="5"/>
      <c r="AE103" s="5"/>
      <c r="AF103" s="5">
        <v>31</v>
      </c>
      <c r="AG103" s="5"/>
      <c r="AH103" s="1"/>
      <c r="AI103" s="1"/>
      <c r="AJ103" s="1"/>
      <c r="AK103" s="1"/>
      <c r="AL103" s="1"/>
      <c r="AM103" s="1"/>
      <c r="AN103" s="1"/>
      <c r="AO103" s="1"/>
      <c r="AP103" s="1"/>
      <c r="AQ103" s="4"/>
    </row>
    <row r="104" spans="1:43" x14ac:dyDescent="0.55000000000000004">
      <c r="A104" s="42"/>
      <c r="B104" s="5"/>
      <c r="C104" s="5"/>
      <c r="D104" s="5"/>
      <c r="E104" s="12"/>
      <c r="F104" s="5"/>
      <c r="G104" s="5"/>
      <c r="H104" s="5"/>
      <c r="I104" s="12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 t="s">
        <v>49</v>
      </c>
      <c r="X104" s="5">
        <v>13</v>
      </c>
      <c r="Y104" s="5">
        <v>29</v>
      </c>
      <c r="Z104" s="5">
        <v>377</v>
      </c>
      <c r="AA104" s="5">
        <v>2</v>
      </c>
      <c r="AB104" s="5"/>
      <c r="AC104" s="5">
        <v>377</v>
      </c>
      <c r="AD104" s="5"/>
      <c r="AE104" s="5"/>
      <c r="AF104" s="5">
        <v>31</v>
      </c>
      <c r="AG104" s="5"/>
      <c r="AH104" s="1"/>
      <c r="AI104" s="1"/>
      <c r="AJ104" s="1"/>
      <c r="AK104" s="1"/>
      <c r="AL104" s="1"/>
      <c r="AM104" s="1"/>
      <c r="AN104" s="1"/>
      <c r="AO104" s="1"/>
      <c r="AP104" s="1"/>
      <c r="AQ104" s="4"/>
    </row>
    <row r="105" spans="1:43" x14ac:dyDescent="0.55000000000000004">
      <c r="A105" s="42"/>
      <c r="B105" s="5"/>
      <c r="C105" s="5"/>
      <c r="D105" s="5"/>
      <c r="E105" s="12"/>
      <c r="F105" s="5"/>
      <c r="G105" s="5"/>
      <c r="H105" s="5"/>
      <c r="I105" s="12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 t="s">
        <v>114</v>
      </c>
      <c r="X105" s="5">
        <v>2</v>
      </c>
      <c r="Y105" s="5">
        <v>4</v>
      </c>
      <c r="Z105" s="5">
        <v>8</v>
      </c>
      <c r="AA105" s="5">
        <v>2</v>
      </c>
      <c r="AB105" s="5"/>
      <c r="AC105" s="5">
        <v>8</v>
      </c>
      <c r="AD105" s="5"/>
      <c r="AE105" s="5"/>
      <c r="AF105" s="5">
        <v>31</v>
      </c>
      <c r="AG105" s="5" t="s">
        <v>51</v>
      </c>
      <c r="AH105" s="1"/>
      <c r="AI105" s="1"/>
      <c r="AJ105" s="1"/>
      <c r="AK105" s="1"/>
      <c r="AL105" s="1"/>
      <c r="AM105" s="1"/>
      <c r="AN105" s="1"/>
      <c r="AO105" s="1"/>
      <c r="AP105" s="1"/>
      <c r="AQ105" s="4"/>
    </row>
    <row r="106" spans="1:43" x14ac:dyDescent="0.55000000000000004">
      <c r="A106" s="42"/>
      <c r="B106" s="5" t="s">
        <v>59</v>
      </c>
      <c r="C106" s="5" t="s">
        <v>215</v>
      </c>
      <c r="D106" s="5" t="s">
        <v>216</v>
      </c>
      <c r="E106" s="12" t="s">
        <v>46</v>
      </c>
      <c r="F106" s="5">
        <v>5500</v>
      </c>
      <c r="G106" s="5">
        <v>86</v>
      </c>
      <c r="H106" s="5">
        <v>599</v>
      </c>
      <c r="I106" s="12">
        <v>4</v>
      </c>
      <c r="J106" s="5">
        <v>5</v>
      </c>
      <c r="K106" s="5">
        <v>1</v>
      </c>
      <c r="L106" s="5">
        <v>67</v>
      </c>
      <c r="M106" s="5">
        <v>2167</v>
      </c>
      <c r="N106" s="5">
        <v>1</v>
      </c>
      <c r="O106" s="5">
        <v>2167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 t="s">
        <v>47</v>
      </c>
      <c r="AH106" s="1"/>
      <c r="AI106" s="1"/>
      <c r="AJ106" s="1"/>
      <c r="AK106" s="1"/>
      <c r="AL106" s="1"/>
      <c r="AM106" s="1"/>
      <c r="AN106" s="1"/>
      <c r="AO106" s="1"/>
      <c r="AP106" s="1"/>
      <c r="AQ106" s="4"/>
    </row>
    <row r="107" spans="1:43" x14ac:dyDescent="0.55000000000000004">
      <c r="A107" s="42"/>
      <c r="B107" s="5" t="s">
        <v>59</v>
      </c>
      <c r="C107" s="5" t="s">
        <v>215</v>
      </c>
      <c r="D107" s="5" t="s">
        <v>216</v>
      </c>
      <c r="E107" s="12" t="s">
        <v>46</v>
      </c>
      <c r="F107" s="5">
        <v>14640</v>
      </c>
      <c r="G107" s="5">
        <v>98</v>
      </c>
      <c r="H107" s="5">
        <v>1273</v>
      </c>
      <c r="I107" s="12"/>
      <c r="J107" s="5">
        <v>5</v>
      </c>
      <c r="K107" s="5">
        <v>2</v>
      </c>
      <c r="L107" s="5">
        <v>26</v>
      </c>
      <c r="M107" s="5">
        <v>2226</v>
      </c>
      <c r="N107" s="5">
        <v>1</v>
      </c>
      <c r="O107" s="5">
        <v>2226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 t="s">
        <v>47</v>
      </c>
      <c r="AH107" s="1"/>
      <c r="AI107" s="1"/>
      <c r="AJ107" s="1"/>
      <c r="AK107" s="1"/>
      <c r="AL107" s="1"/>
      <c r="AM107" s="1"/>
      <c r="AN107" s="1"/>
      <c r="AO107" s="1"/>
      <c r="AP107" s="1"/>
      <c r="AQ107" s="4"/>
    </row>
    <row r="108" spans="1:43" s="38" customFormat="1" x14ac:dyDescent="0.55000000000000004">
      <c r="A108" s="45"/>
      <c r="B108" s="35"/>
      <c r="C108" s="35"/>
      <c r="D108" s="35"/>
      <c r="E108" s="34"/>
      <c r="F108" s="35"/>
      <c r="G108" s="35"/>
      <c r="H108" s="35"/>
      <c r="I108" s="34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6"/>
      <c r="AI108" s="36"/>
      <c r="AJ108" s="36"/>
      <c r="AK108" s="36"/>
      <c r="AL108" s="36"/>
      <c r="AM108" s="36"/>
      <c r="AN108" s="36"/>
      <c r="AO108" s="36"/>
      <c r="AP108" s="36"/>
      <c r="AQ108" s="37"/>
    </row>
    <row r="109" spans="1:43" x14ac:dyDescent="0.55000000000000004">
      <c r="A109" s="42">
        <v>30</v>
      </c>
      <c r="B109" s="5" t="s">
        <v>45</v>
      </c>
      <c r="C109" s="5" t="s">
        <v>92</v>
      </c>
      <c r="D109" s="5" t="s">
        <v>164</v>
      </c>
      <c r="E109" s="12" t="s">
        <v>46</v>
      </c>
      <c r="F109" s="5">
        <v>5661</v>
      </c>
      <c r="G109" s="5">
        <v>140</v>
      </c>
      <c r="H109" s="5">
        <v>28</v>
      </c>
      <c r="I109" s="12">
        <v>4</v>
      </c>
      <c r="J109" s="5">
        <v>0</v>
      </c>
      <c r="K109" s="5">
        <v>3</v>
      </c>
      <c r="L109" s="5">
        <v>65</v>
      </c>
      <c r="M109" s="5">
        <v>365</v>
      </c>
      <c r="N109" s="5">
        <v>2</v>
      </c>
      <c r="O109" s="5"/>
      <c r="P109" s="5">
        <v>365</v>
      </c>
      <c r="Q109" s="5"/>
      <c r="R109" s="5"/>
      <c r="S109" s="5"/>
      <c r="T109" s="5">
        <v>1</v>
      </c>
      <c r="U109" s="5" t="s">
        <v>217</v>
      </c>
      <c r="V109" s="5" t="s">
        <v>48</v>
      </c>
      <c r="W109" s="5" t="s">
        <v>50</v>
      </c>
      <c r="X109" s="5">
        <v>12.4</v>
      </c>
      <c r="Y109" s="5">
        <v>19</v>
      </c>
      <c r="Z109" s="5">
        <v>235.6</v>
      </c>
      <c r="AA109" s="5">
        <v>2</v>
      </c>
      <c r="AB109" s="5"/>
      <c r="AC109" s="5">
        <v>235.6</v>
      </c>
      <c r="AD109" s="5"/>
      <c r="AE109" s="5"/>
      <c r="AF109" s="5">
        <v>22</v>
      </c>
      <c r="AG109" s="5"/>
      <c r="AH109" s="1"/>
      <c r="AI109" s="1"/>
      <c r="AJ109" s="1"/>
      <c r="AK109" s="1"/>
      <c r="AL109" s="1"/>
      <c r="AM109" s="1"/>
      <c r="AN109" s="1"/>
      <c r="AO109" s="1"/>
      <c r="AP109" s="1"/>
      <c r="AQ109" s="4"/>
    </row>
    <row r="110" spans="1:43" x14ac:dyDescent="0.55000000000000004">
      <c r="A110" s="42"/>
      <c r="B110" s="5" t="s">
        <v>45</v>
      </c>
      <c r="C110" s="5" t="s">
        <v>92</v>
      </c>
      <c r="D110" s="5" t="s">
        <v>164</v>
      </c>
      <c r="E110" s="12" t="s">
        <v>46</v>
      </c>
      <c r="F110" s="5">
        <v>5520</v>
      </c>
      <c r="G110" s="5">
        <v>106</v>
      </c>
      <c r="H110" s="5">
        <v>586</v>
      </c>
      <c r="I110" s="12"/>
      <c r="J110" s="5">
        <v>3</v>
      </c>
      <c r="K110" s="5">
        <v>0</v>
      </c>
      <c r="L110" s="5">
        <v>3</v>
      </c>
      <c r="M110" s="5">
        <v>1203</v>
      </c>
      <c r="N110" s="5">
        <v>1</v>
      </c>
      <c r="O110" s="5">
        <v>1203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 t="s">
        <v>47</v>
      </c>
      <c r="AH110" s="1"/>
      <c r="AI110" s="1"/>
      <c r="AJ110" s="1"/>
      <c r="AK110" s="1"/>
      <c r="AL110" s="1"/>
      <c r="AM110" s="1"/>
      <c r="AN110" s="1"/>
      <c r="AO110" s="1"/>
      <c r="AP110" s="1"/>
      <c r="AQ110" s="4"/>
    </row>
    <row r="111" spans="1:43" s="38" customFormat="1" x14ac:dyDescent="0.55000000000000004">
      <c r="A111" s="45"/>
      <c r="B111" s="35"/>
      <c r="C111" s="35"/>
      <c r="D111" s="35"/>
      <c r="E111" s="34"/>
      <c r="F111" s="35"/>
      <c r="G111" s="35"/>
      <c r="H111" s="35"/>
      <c r="I111" s="34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6"/>
      <c r="AI111" s="36"/>
      <c r="AJ111" s="36"/>
      <c r="AK111" s="36"/>
      <c r="AL111" s="36"/>
      <c r="AM111" s="36"/>
      <c r="AN111" s="36"/>
      <c r="AO111" s="36"/>
      <c r="AP111" s="36"/>
      <c r="AQ111" s="37"/>
    </row>
    <row r="112" spans="1:43" x14ac:dyDescent="0.55000000000000004">
      <c r="A112" s="42">
        <v>31</v>
      </c>
      <c r="B112" s="5" t="s">
        <v>45</v>
      </c>
      <c r="C112" s="5" t="s">
        <v>218</v>
      </c>
      <c r="D112" s="5" t="s">
        <v>212</v>
      </c>
      <c r="E112" s="12" t="s">
        <v>46</v>
      </c>
      <c r="F112" s="5">
        <v>15652</v>
      </c>
      <c r="G112" s="5">
        <v>23</v>
      </c>
      <c r="H112" s="5">
        <v>983</v>
      </c>
      <c r="I112" s="12">
        <v>4</v>
      </c>
      <c r="J112" s="5">
        <v>0</v>
      </c>
      <c r="K112" s="5">
        <v>2</v>
      </c>
      <c r="L112" s="5">
        <v>7</v>
      </c>
      <c r="M112" s="5">
        <v>207</v>
      </c>
      <c r="N112" s="5">
        <v>1</v>
      </c>
      <c r="O112" s="5">
        <v>207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 t="s">
        <v>47</v>
      </c>
      <c r="AH112" s="1"/>
      <c r="AI112" s="1"/>
      <c r="AJ112" s="1"/>
      <c r="AK112" s="1"/>
      <c r="AL112" s="1"/>
      <c r="AM112" s="1"/>
      <c r="AN112" s="1"/>
      <c r="AO112" s="1"/>
      <c r="AP112" s="1"/>
      <c r="AQ112" s="4"/>
    </row>
    <row r="113" spans="1:43" x14ac:dyDescent="0.55000000000000004">
      <c r="A113" s="42"/>
      <c r="B113" s="5" t="s">
        <v>45</v>
      </c>
      <c r="C113" s="5" t="s">
        <v>218</v>
      </c>
      <c r="D113" s="5" t="s">
        <v>212</v>
      </c>
      <c r="E113" s="12" t="s">
        <v>46</v>
      </c>
      <c r="F113" s="5">
        <v>17554</v>
      </c>
      <c r="G113" s="5">
        <v>15</v>
      </c>
      <c r="H113" s="5">
        <v>1580</v>
      </c>
      <c r="I113" s="12">
        <v>4</v>
      </c>
      <c r="J113" s="5">
        <v>0</v>
      </c>
      <c r="K113" s="5">
        <v>2</v>
      </c>
      <c r="L113" s="5">
        <v>70</v>
      </c>
      <c r="M113" s="5">
        <v>270</v>
      </c>
      <c r="N113" s="5">
        <v>1</v>
      </c>
      <c r="O113" s="5">
        <v>270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 t="s">
        <v>47</v>
      </c>
      <c r="AH113" s="1"/>
      <c r="AI113" s="1"/>
      <c r="AJ113" s="1"/>
      <c r="AK113" s="1"/>
      <c r="AL113" s="1"/>
      <c r="AM113" s="1"/>
      <c r="AN113" s="1"/>
      <c r="AO113" s="1"/>
      <c r="AP113" s="1"/>
      <c r="AQ113" s="4"/>
    </row>
    <row r="114" spans="1:43" s="38" customFormat="1" x14ac:dyDescent="0.55000000000000004">
      <c r="A114" s="45"/>
      <c r="B114" s="35"/>
      <c r="C114" s="35"/>
      <c r="D114" s="35"/>
      <c r="E114" s="34"/>
      <c r="F114" s="35"/>
      <c r="G114" s="35"/>
      <c r="H114" s="35"/>
      <c r="I114" s="34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6"/>
      <c r="AI114" s="36"/>
      <c r="AJ114" s="36"/>
      <c r="AK114" s="36"/>
      <c r="AL114" s="36"/>
      <c r="AM114" s="36"/>
      <c r="AN114" s="36"/>
      <c r="AO114" s="36"/>
      <c r="AP114" s="36"/>
      <c r="AQ114" s="37"/>
    </row>
    <row r="115" spans="1:43" x14ac:dyDescent="0.55000000000000004">
      <c r="A115" s="42">
        <v>32</v>
      </c>
      <c r="B115" s="5" t="s">
        <v>59</v>
      </c>
      <c r="C115" s="5" t="s">
        <v>219</v>
      </c>
      <c r="D115" s="5" t="s">
        <v>212</v>
      </c>
      <c r="E115" s="12" t="s">
        <v>46</v>
      </c>
      <c r="F115" s="5">
        <v>5606</v>
      </c>
      <c r="G115" s="5">
        <v>148</v>
      </c>
      <c r="H115" s="5">
        <v>67</v>
      </c>
      <c r="I115" s="12">
        <v>4</v>
      </c>
      <c r="J115" s="5">
        <v>0</v>
      </c>
      <c r="K115" s="5">
        <v>2</v>
      </c>
      <c r="L115" s="5">
        <v>24</v>
      </c>
      <c r="M115" s="5">
        <v>224</v>
      </c>
      <c r="N115" s="5">
        <v>2</v>
      </c>
      <c r="O115" s="5"/>
      <c r="P115" s="5">
        <v>224</v>
      </c>
      <c r="Q115" s="5"/>
      <c r="R115" s="5"/>
      <c r="S115" s="5"/>
      <c r="T115" s="5">
        <v>1</v>
      </c>
      <c r="U115" s="5" t="s">
        <v>111</v>
      </c>
      <c r="V115" s="5" t="s">
        <v>48</v>
      </c>
      <c r="W115" s="5" t="s">
        <v>50</v>
      </c>
      <c r="X115" s="5">
        <v>12</v>
      </c>
      <c r="Y115" s="5">
        <v>24</v>
      </c>
      <c r="Z115" s="5">
        <v>288</v>
      </c>
      <c r="AA115" s="5">
        <v>2</v>
      </c>
      <c r="AB115" s="5"/>
      <c r="AC115" s="5">
        <v>288</v>
      </c>
      <c r="AD115" s="5"/>
      <c r="AE115" s="5"/>
      <c r="AF115" s="5">
        <v>31</v>
      </c>
      <c r="AG115" s="5"/>
      <c r="AH115" s="1"/>
      <c r="AI115" s="1"/>
      <c r="AJ115" s="1"/>
      <c r="AK115" s="1"/>
      <c r="AL115" s="1"/>
      <c r="AM115" s="1"/>
      <c r="AN115" s="1"/>
      <c r="AO115" s="1"/>
      <c r="AP115" s="1"/>
      <c r="AQ115" s="4"/>
    </row>
    <row r="116" spans="1:43" x14ac:dyDescent="0.55000000000000004">
      <c r="A116" s="42"/>
      <c r="B116" s="5" t="s">
        <v>59</v>
      </c>
      <c r="C116" s="5" t="s">
        <v>219</v>
      </c>
      <c r="D116" s="5" t="s">
        <v>212</v>
      </c>
      <c r="E116" s="12" t="s">
        <v>46</v>
      </c>
      <c r="F116" s="5">
        <v>5607</v>
      </c>
      <c r="G116" s="5">
        <v>147</v>
      </c>
      <c r="H116" s="5">
        <v>68</v>
      </c>
      <c r="I116" s="12">
        <v>4</v>
      </c>
      <c r="J116" s="5">
        <v>0</v>
      </c>
      <c r="K116" s="5">
        <v>2</v>
      </c>
      <c r="L116" s="5">
        <v>4</v>
      </c>
      <c r="M116" s="5">
        <v>204</v>
      </c>
      <c r="N116" s="5">
        <v>1</v>
      </c>
      <c r="O116" s="5">
        <v>204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 t="s">
        <v>104</v>
      </c>
      <c r="AH116" s="1"/>
      <c r="AI116" s="1"/>
      <c r="AJ116" s="1"/>
      <c r="AK116" s="1"/>
      <c r="AL116" s="1"/>
      <c r="AM116" s="1"/>
      <c r="AN116" s="1"/>
      <c r="AO116" s="1"/>
      <c r="AP116" s="1"/>
      <c r="AQ116" s="4"/>
    </row>
    <row r="117" spans="1:43" x14ac:dyDescent="0.55000000000000004">
      <c r="A117" s="42"/>
      <c r="B117" s="5" t="s">
        <v>59</v>
      </c>
      <c r="C117" s="5" t="s">
        <v>219</v>
      </c>
      <c r="D117" s="5" t="s">
        <v>212</v>
      </c>
      <c r="E117" s="12" t="s">
        <v>46</v>
      </c>
      <c r="F117" s="5">
        <v>5753</v>
      </c>
      <c r="G117" s="5">
        <v>149</v>
      </c>
      <c r="H117" s="5">
        <v>163</v>
      </c>
      <c r="I117" s="12">
        <v>4</v>
      </c>
      <c r="J117" s="5">
        <v>0</v>
      </c>
      <c r="K117" s="5">
        <v>1</v>
      </c>
      <c r="L117" s="5">
        <v>23</v>
      </c>
      <c r="M117" s="5">
        <v>123</v>
      </c>
      <c r="N117" s="5">
        <v>1</v>
      </c>
      <c r="O117" s="5">
        <v>123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 t="s">
        <v>104</v>
      </c>
      <c r="AH117" s="1"/>
      <c r="AI117" s="1"/>
      <c r="AJ117" s="1"/>
      <c r="AK117" s="1"/>
      <c r="AL117" s="1"/>
      <c r="AM117" s="1"/>
      <c r="AN117" s="1"/>
      <c r="AO117" s="1"/>
      <c r="AP117" s="1"/>
      <c r="AQ117" s="4"/>
    </row>
    <row r="118" spans="1:43" s="38" customFormat="1" x14ac:dyDescent="0.55000000000000004">
      <c r="A118" s="45"/>
      <c r="B118" s="35"/>
      <c r="C118" s="35"/>
      <c r="D118" s="35"/>
      <c r="E118" s="34"/>
      <c r="F118" s="35"/>
      <c r="G118" s="35"/>
      <c r="H118" s="35"/>
      <c r="I118" s="34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6"/>
      <c r="AI118" s="36"/>
      <c r="AJ118" s="36"/>
      <c r="AK118" s="36"/>
      <c r="AL118" s="36"/>
      <c r="AM118" s="36"/>
      <c r="AN118" s="36"/>
      <c r="AO118" s="36"/>
      <c r="AP118" s="36"/>
      <c r="AQ118" s="37"/>
    </row>
    <row r="119" spans="1:43" x14ac:dyDescent="0.55000000000000004">
      <c r="A119" s="42">
        <v>33</v>
      </c>
      <c r="B119" s="5" t="s">
        <v>59</v>
      </c>
      <c r="C119" s="5" t="s">
        <v>220</v>
      </c>
      <c r="D119" s="5" t="s">
        <v>221</v>
      </c>
      <c r="E119" s="12" t="s">
        <v>46</v>
      </c>
      <c r="F119" s="5">
        <v>5603</v>
      </c>
      <c r="G119" s="5">
        <v>154</v>
      </c>
      <c r="H119" s="5">
        <v>64</v>
      </c>
      <c r="I119" s="12">
        <v>4</v>
      </c>
      <c r="J119" s="5">
        <v>0</v>
      </c>
      <c r="K119" s="5">
        <v>2</v>
      </c>
      <c r="L119" s="5">
        <v>10</v>
      </c>
      <c r="M119" s="5">
        <v>210</v>
      </c>
      <c r="N119" s="5">
        <v>2</v>
      </c>
      <c r="O119" s="5"/>
      <c r="P119" s="5">
        <v>210</v>
      </c>
      <c r="Q119" s="5"/>
      <c r="R119" s="5"/>
      <c r="S119" s="5"/>
      <c r="T119" s="23">
        <v>1</v>
      </c>
      <c r="U119" s="118" t="s">
        <v>148</v>
      </c>
      <c r="V119" s="118" t="s">
        <v>48</v>
      </c>
      <c r="W119" s="5" t="s">
        <v>49</v>
      </c>
      <c r="X119" s="5">
        <v>9</v>
      </c>
      <c r="Y119" s="5">
        <v>18</v>
      </c>
      <c r="Z119" s="5">
        <v>162</v>
      </c>
      <c r="AA119" s="5">
        <v>2</v>
      </c>
      <c r="AB119" s="5"/>
      <c r="AC119" s="5">
        <v>162</v>
      </c>
      <c r="AD119" s="5"/>
      <c r="AE119" s="5"/>
      <c r="AF119" s="5">
        <v>31</v>
      </c>
      <c r="AG119" s="5" t="s">
        <v>141</v>
      </c>
      <c r="AH119" s="1"/>
      <c r="AI119" s="1"/>
      <c r="AJ119" s="1"/>
      <c r="AK119" s="1"/>
      <c r="AL119" s="1"/>
      <c r="AM119" s="1"/>
      <c r="AN119" s="1"/>
      <c r="AO119" s="1"/>
      <c r="AP119" s="1"/>
      <c r="AQ119" s="4"/>
    </row>
    <row r="120" spans="1:43" x14ac:dyDescent="0.55000000000000004">
      <c r="A120" s="42"/>
      <c r="B120" s="5"/>
      <c r="C120" s="5"/>
      <c r="D120" s="5"/>
      <c r="E120" s="12"/>
      <c r="F120" s="5"/>
      <c r="G120" s="5"/>
      <c r="H120" s="5"/>
      <c r="I120" s="12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23"/>
      <c r="U120" s="119"/>
      <c r="V120" s="119"/>
      <c r="W120" s="5" t="s">
        <v>49</v>
      </c>
      <c r="X120" s="5">
        <v>3</v>
      </c>
      <c r="Y120" s="5">
        <v>13</v>
      </c>
      <c r="Z120" s="5">
        <v>39</v>
      </c>
      <c r="AA120" s="5">
        <v>2</v>
      </c>
      <c r="AB120" s="5"/>
      <c r="AC120" s="5">
        <v>39</v>
      </c>
      <c r="AD120" s="5"/>
      <c r="AE120" s="5"/>
      <c r="AF120" s="5">
        <v>31</v>
      </c>
      <c r="AG120" s="5" t="s">
        <v>83</v>
      </c>
      <c r="AH120" s="1"/>
      <c r="AI120" s="1"/>
      <c r="AJ120" s="1"/>
      <c r="AK120" s="1"/>
      <c r="AL120" s="1"/>
      <c r="AM120" s="1"/>
      <c r="AN120" s="1"/>
      <c r="AO120" s="1"/>
      <c r="AP120" s="1"/>
      <c r="AQ120" s="4"/>
    </row>
    <row r="121" spans="1:43" x14ac:dyDescent="0.55000000000000004">
      <c r="A121" s="42"/>
      <c r="B121" s="5"/>
      <c r="C121" s="5"/>
      <c r="D121" s="5"/>
      <c r="E121" s="12"/>
      <c r="F121" s="5"/>
      <c r="G121" s="5"/>
      <c r="H121" s="5"/>
      <c r="I121" s="12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23"/>
      <c r="U121" s="119"/>
      <c r="V121" s="119"/>
      <c r="W121" s="5" t="s">
        <v>114</v>
      </c>
      <c r="X121" s="5">
        <v>2</v>
      </c>
      <c r="Y121" s="5">
        <v>3</v>
      </c>
      <c r="Z121" s="5">
        <v>6</v>
      </c>
      <c r="AA121" s="5">
        <v>2</v>
      </c>
      <c r="AB121" s="5"/>
      <c r="AC121" s="5">
        <v>3</v>
      </c>
      <c r="AD121" s="5"/>
      <c r="AE121" s="5"/>
      <c r="AF121" s="5">
        <v>31</v>
      </c>
      <c r="AG121" s="5" t="s">
        <v>51</v>
      </c>
      <c r="AH121" s="1"/>
      <c r="AI121" s="1"/>
      <c r="AJ121" s="1"/>
      <c r="AK121" s="1"/>
      <c r="AL121" s="1"/>
      <c r="AM121" s="1"/>
      <c r="AN121" s="1"/>
      <c r="AO121" s="1"/>
      <c r="AP121" s="1"/>
      <c r="AQ121" s="4"/>
    </row>
    <row r="122" spans="1:43" x14ac:dyDescent="0.55000000000000004">
      <c r="A122" s="42"/>
      <c r="B122" s="5" t="s">
        <v>59</v>
      </c>
      <c r="C122" s="5" t="s">
        <v>220</v>
      </c>
      <c r="D122" s="5" t="s">
        <v>221</v>
      </c>
      <c r="E122" s="12" t="s">
        <v>46</v>
      </c>
      <c r="F122" s="5">
        <v>5604</v>
      </c>
      <c r="G122" s="5">
        <v>153</v>
      </c>
      <c r="H122" s="5">
        <v>65</v>
      </c>
      <c r="I122" s="12">
        <v>4</v>
      </c>
      <c r="J122" s="5">
        <v>0</v>
      </c>
      <c r="K122" s="5">
        <v>1</v>
      </c>
      <c r="L122" s="5">
        <v>32</v>
      </c>
      <c r="M122" s="5">
        <v>132</v>
      </c>
      <c r="N122" s="5">
        <v>2</v>
      </c>
      <c r="O122" s="5"/>
      <c r="P122" s="5">
        <v>132</v>
      </c>
      <c r="Q122" s="5"/>
      <c r="R122" s="5"/>
      <c r="S122" s="5"/>
      <c r="T122" s="23"/>
      <c r="U122" s="120"/>
      <c r="V122" s="120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 t="s">
        <v>391</v>
      </c>
      <c r="AH122" s="1"/>
      <c r="AI122" s="1"/>
      <c r="AJ122" s="1"/>
      <c r="AK122" s="1"/>
      <c r="AL122" s="1"/>
      <c r="AM122" s="1"/>
      <c r="AN122" s="1"/>
      <c r="AO122" s="1"/>
      <c r="AP122" s="1"/>
      <c r="AQ122" s="4"/>
    </row>
    <row r="123" spans="1:43" x14ac:dyDescent="0.55000000000000004">
      <c r="A123" s="42"/>
      <c r="B123" s="5" t="s">
        <v>59</v>
      </c>
      <c r="C123" s="5" t="s">
        <v>220</v>
      </c>
      <c r="D123" s="5" t="s">
        <v>221</v>
      </c>
      <c r="E123" s="12" t="s">
        <v>46</v>
      </c>
      <c r="F123" s="5">
        <v>5452</v>
      </c>
      <c r="G123" s="5">
        <v>78</v>
      </c>
      <c r="H123" s="5">
        <v>605</v>
      </c>
      <c r="I123" s="12">
        <v>4</v>
      </c>
      <c r="J123" s="5">
        <v>4</v>
      </c>
      <c r="K123" s="5">
        <v>0</v>
      </c>
      <c r="L123" s="5">
        <v>95</v>
      </c>
      <c r="M123" s="5">
        <v>1695</v>
      </c>
      <c r="N123" s="5">
        <v>1</v>
      </c>
      <c r="O123" s="5">
        <v>1695</v>
      </c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 t="s">
        <v>47</v>
      </c>
      <c r="AH123" s="1"/>
      <c r="AI123" s="1"/>
      <c r="AJ123" s="1"/>
      <c r="AK123" s="1"/>
      <c r="AL123" s="1"/>
      <c r="AM123" s="1"/>
      <c r="AN123" s="1"/>
      <c r="AO123" s="1"/>
      <c r="AP123" s="1"/>
      <c r="AQ123" s="4"/>
    </row>
    <row r="124" spans="1:43" x14ac:dyDescent="0.55000000000000004">
      <c r="A124" s="42"/>
      <c r="B124" s="5" t="s">
        <v>59</v>
      </c>
      <c r="C124" s="5" t="s">
        <v>220</v>
      </c>
      <c r="D124" s="5" t="s">
        <v>221</v>
      </c>
      <c r="E124" s="12" t="s">
        <v>46</v>
      </c>
      <c r="F124" s="5">
        <v>19181</v>
      </c>
      <c r="G124" s="5">
        <v>91</v>
      </c>
      <c r="H124" s="5">
        <v>1823</v>
      </c>
      <c r="I124" s="12">
        <v>4</v>
      </c>
      <c r="J124" s="5">
        <v>1</v>
      </c>
      <c r="K124" s="5">
        <v>1</v>
      </c>
      <c r="L124" s="5">
        <v>4</v>
      </c>
      <c r="M124" s="5">
        <v>504</v>
      </c>
      <c r="N124" s="5">
        <v>1</v>
      </c>
      <c r="O124" s="5">
        <v>504</v>
      </c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 t="s">
        <v>47</v>
      </c>
      <c r="AH124" s="1"/>
      <c r="AI124" s="1"/>
      <c r="AJ124" s="1"/>
      <c r="AK124" s="1"/>
      <c r="AL124" s="1"/>
      <c r="AM124" s="1"/>
      <c r="AN124" s="1"/>
      <c r="AO124" s="1"/>
      <c r="AP124" s="1"/>
      <c r="AQ124" s="4"/>
    </row>
    <row r="125" spans="1:43" s="38" customFormat="1" x14ac:dyDescent="0.55000000000000004">
      <c r="A125" s="45"/>
      <c r="B125" s="35"/>
      <c r="C125" s="35"/>
      <c r="D125" s="35"/>
      <c r="E125" s="34"/>
      <c r="F125" s="35"/>
      <c r="G125" s="35"/>
      <c r="H125" s="35"/>
      <c r="I125" s="34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6"/>
      <c r="AI125" s="36"/>
      <c r="AJ125" s="36"/>
      <c r="AK125" s="36"/>
      <c r="AL125" s="36"/>
      <c r="AM125" s="36"/>
      <c r="AN125" s="36"/>
      <c r="AO125" s="36"/>
      <c r="AP125" s="36"/>
      <c r="AQ125" s="37"/>
    </row>
    <row r="126" spans="1:43" x14ac:dyDescent="0.55000000000000004">
      <c r="A126" s="42">
        <v>34</v>
      </c>
      <c r="B126" s="5" t="s">
        <v>59</v>
      </c>
      <c r="C126" s="5" t="s">
        <v>220</v>
      </c>
      <c r="D126" s="5" t="s">
        <v>222</v>
      </c>
      <c r="E126" s="12" t="s">
        <v>46</v>
      </c>
      <c r="F126" s="5">
        <v>5212</v>
      </c>
      <c r="G126" s="5">
        <v>78</v>
      </c>
      <c r="H126" s="5">
        <v>475</v>
      </c>
      <c r="I126" s="12">
        <v>4</v>
      </c>
      <c r="J126" s="5">
        <v>3</v>
      </c>
      <c r="K126" s="5">
        <v>0</v>
      </c>
      <c r="L126" s="5">
        <v>70</v>
      </c>
      <c r="M126" s="5">
        <f>+(J126*400)+(K126*100)+L126</f>
        <v>1270</v>
      </c>
      <c r="N126" s="5">
        <v>1</v>
      </c>
      <c r="O126" s="5">
        <v>1270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 t="s">
        <v>47</v>
      </c>
      <c r="AH126" s="1"/>
      <c r="AI126" s="1"/>
      <c r="AJ126" s="1"/>
      <c r="AK126" s="1"/>
      <c r="AL126" s="1"/>
      <c r="AM126" s="1"/>
      <c r="AN126" s="1"/>
      <c r="AO126" s="1"/>
      <c r="AP126" s="1"/>
      <c r="AQ126" s="4"/>
    </row>
    <row r="127" spans="1:43" x14ac:dyDescent="0.55000000000000004">
      <c r="A127" s="42"/>
      <c r="B127" s="5" t="s">
        <v>59</v>
      </c>
      <c r="C127" s="5" t="s">
        <v>220</v>
      </c>
      <c r="D127" s="5" t="s">
        <v>222</v>
      </c>
      <c r="E127" s="12" t="s">
        <v>46</v>
      </c>
      <c r="F127" s="5">
        <v>5644</v>
      </c>
      <c r="G127" s="5">
        <v>205</v>
      </c>
      <c r="H127" s="5">
        <v>11</v>
      </c>
      <c r="I127" s="12">
        <v>4</v>
      </c>
      <c r="J127" s="5">
        <v>1</v>
      </c>
      <c r="K127" s="5">
        <v>2</v>
      </c>
      <c r="L127" s="5">
        <v>88</v>
      </c>
      <c r="M127" s="5">
        <v>688</v>
      </c>
      <c r="N127" s="5">
        <v>1</v>
      </c>
      <c r="O127" s="5">
        <v>688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 t="s">
        <v>98</v>
      </c>
      <c r="AH127" s="1"/>
      <c r="AI127" s="1"/>
      <c r="AJ127" s="1"/>
      <c r="AK127" s="1"/>
      <c r="AL127" s="1"/>
      <c r="AM127" s="1"/>
      <c r="AN127" s="1"/>
      <c r="AO127" s="1"/>
      <c r="AP127" s="1"/>
      <c r="AQ127" s="4"/>
    </row>
    <row r="128" spans="1:43" s="38" customFormat="1" x14ac:dyDescent="0.55000000000000004">
      <c r="A128" s="45"/>
      <c r="B128" s="35"/>
      <c r="C128" s="35"/>
      <c r="D128" s="35"/>
      <c r="E128" s="34"/>
      <c r="F128" s="35"/>
      <c r="G128" s="35"/>
      <c r="H128" s="35"/>
      <c r="I128" s="34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6"/>
      <c r="AI128" s="36"/>
      <c r="AJ128" s="36"/>
      <c r="AK128" s="36"/>
      <c r="AL128" s="36"/>
      <c r="AM128" s="36"/>
      <c r="AN128" s="36"/>
      <c r="AO128" s="36"/>
      <c r="AP128" s="36"/>
      <c r="AQ128" s="37"/>
    </row>
    <row r="129" spans="1:43" x14ac:dyDescent="0.55000000000000004">
      <c r="A129" s="42">
        <v>35</v>
      </c>
      <c r="B129" s="5" t="s">
        <v>45</v>
      </c>
      <c r="C129" s="5" t="s">
        <v>223</v>
      </c>
      <c r="D129" s="5" t="s">
        <v>181</v>
      </c>
      <c r="E129" s="12" t="s">
        <v>46</v>
      </c>
      <c r="F129" s="5">
        <v>5636</v>
      </c>
      <c r="G129" s="5">
        <v>135</v>
      </c>
      <c r="H129" s="5">
        <v>3</v>
      </c>
      <c r="I129" s="12"/>
      <c r="J129" s="5">
        <v>0</v>
      </c>
      <c r="K129" s="5">
        <v>2</v>
      </c>
      <c r="L129" s="5">
        <v>41</v>
      </c>
      <c r="M129" s="5">
        <v>241</v>
      </c>
      <c r="N129" s="5">
        <v>2</v>
      </c>
      <c r="O129" s="5"/>
      <c r="P129" s="5">
        <v>241</v>
      </c>
      <c r="Q129" s="5"/>
      <c r="R129" s="5"/>
      <c r="S129" s="5"/>
      <c r="T129" s="5">
        <v>1</v>
      </c>
      <c r="U129" s="5" t="s">
        <v>145</v>
      </c>
      <c r="V129" s="5" t="s">
        <v>48</v>
      </c>
      <c r="W129" s="5" t="s">
        <v>50</v>
      </c>
      <c r="X129" s="5">
        <v>8</v>
      </c>
      <c r="Y129" s="5">
        <v>12</v>
      </c>
      <c r="Z129" s="5">
        <v>96</v>
      </c>
      <c r="AA129" s="5">
        <v>2</v>
      </c>
      <c r="AB129" s="5"/>
      <c r="AC129" s="5">
        <v>96</v>
      </c>
      <c r="AD129" s="5"/>
      <c r="AE129" s="5"/>
      <c r="AF129" s="5">
        <v>31</v>
      </c>
      <c r="AG129" s="5"/>
      <c r="AH129" s="1"/>
      <c r="AI129" s="1"/>
      <c r="AJ129" s="1"/>
      <c r="AK129" s="1"/>
      <c r="AL129" s="1"/>
      <c r="AM129" s="1"/>
      <c r="AN129" s="1"/>
      <c r="AO129" s="1"/>
      <c r="AP129" s="1"/>
      <c r="AQ129" s="4"/>
    </row>
    <row r="130" spans="1:43" x14ac:dyDescent="0.55000000000000004">
      <c r="A130" s="42"/>
      <c r="B130" s="5"/>
      <c r="C130" s="5"/>
      <c r="D130" s="5"/>
      <c r="E130" s="12"/>
      <c r="F130" s="5"/>
      <c r="G130" s="5"/>
      <c r="H130" s="5"/>
      <c r="I130" s="12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 t="s">
        <v>114</v>
      </c>
      <c r="X130" s="5">
        <v>2</v>
      </c>
      <c r="Y130" s="5">
        <v>3</v>
      </c>
      <c r="Z130" s="5">
        <v>6</v>
      </c>
      <c r="AA130" s="5">
        <v>2</v>
      </c>
      <c r="AB130" s="5"/>
      <c r="AC130" s="5">
        <v>6</v>
      </c>
      <c r="AD130" s="5"/>
      <c r="AE130" s="5"/>
      <c r="AF130" s="5">
        <v>31</v>
      </c>
      <c r="AG130" s="5" t="s">
        <v>51</v>
      </c>
      <c r="AH130" s="1"/>
      <c r="AI130" s="1"/>
      <c r="AJ130" s="1"/>
      <c r="AK130" s="1"/>
      <c r="AL130" s="1"/>
      <c r="AM130" s="1"/>
      <c r="AN130" s="1"/>
      <c r="AO130" s="1"/>
      <c r="AP130" s="1"/>
      <c r="AQ130" s="4"/>
    </row>
    <row r="131" spans="1:43" x14ac:dyDescent="0.55000000000000004">
      <c r="A131" s="42"/>
      <c r="B131" s="5" t="s">
        <v>45</v>
      </c>
      <c r="C131" s="5" t="s">
        <v>223</v>
      </c>
      <c r="D131" s="5" t="s">
        <v>181</v>
      </c>
      <c r="E131" s="12" t="s">
        <v>46</v>
      </c>
      <c r="F131" s="5">
        <v>5645</v>
      </c>
      <c r="G131" s="5">
        <v>204</v>
      </c>
      <c r="H131" s="5">
        <v>12</v>
      </c>
      <c r="I131" s="12">
        <v>4</v>
      </c>
      <c r="J131" s="5">
        <v>0</v>
      </c>
      <c r="K131" s="5">
        <v>1</v>
      </c>
      <c r="L131" s="5">
        <v>64</v>
      </c>
      <c r="M131" s="5">
        <v>164</v>
      </c>
      <c r="N131" s="5">
        <v>1</v>
      </c>
      <c r="O131" s="5">
        <v>164</v>
      </c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 t="s">
        <v>57</v>
      </c>
      <c r="AH131" s="1"/>
      <c r="AI131" s="1"/>
      <c r="AJ131" s="1"/>
      <c r="AK131" s="1"/>
      <c r="AL131" s="1"/>
      <c r="AM131" s="1"/>
      <c r="AN131" s="1"/>
      <c r="AO131" s="1"/>
      <c r="AP131" s="1"/>
      <c r="AQ131" s="4"/>
    </row>
    <row r="132" spans="1:43" x14ac:dyDescent="0.55000000000000004">
      <c r="A132" s="42"/>
      <c r="B132" s="5" t="s">
        <v>45</v>
      </c>
      <c r="C132" s="5" t="s">
        <v>223</v>
      </c>
      <c r="D132" s="5" t="s">
        <v>181</v>
      </c>
      <c r="E132" s="12" t="s">
        <v>46</v>
      </c>
      <c r="F132" s="5">
        <v>5236</v>
      </c>
      <c r="G132" s="5">
        <v>135</v>
      </c>
      <c r="H132" s="5">
        <v>3</v>
      </c>
      <c r="I132" s="12">
        <v>4</v>
      </c>
      <c r="J132" s="5">
        <v>4</v>
      </c>
      <c r="K132" s="5">
        <v>0</v>
      </c>
      <c r="L132" s="5">
        <v>41</v>
      </c>
      <c r="M132" s="5">
        <v>1641</v>
      </c>
      <c r="N132" s="5">
        <v>1</v>
      </c>
      <c r="O132" s="5">
        <v>1641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 t="s">
        <v>47</v>
      </c>
      <c r="AH132" s="1"/>
      <c r="AI132" s="1"/>
      <c r="AJ132" s="1"/>
      <c r="AK132" s="1"/>
      <c r="AL132" s="1"/>
      <c r="AM132" s="1"/>
      <c r="AN132" s="1"/>
      <c r="AO132" s="1"/>
      <c r="AP132" s="1"/>
      <c r="AQ132" s="4"/>
    </row>
    <row r="133" spans="1:43" x14ac:dyDescent="0.55000000000000004">
      <c r="A133" s="42"/>
      <c r="B133" s="5" t="s">
        <v>45</v>
      </c>
      <c r="C133" s="5" t="s">
        <v>223</v>
      </c>
      <c r="D133" s="5" t="s">
        <v>181</v>
      </c>
      <c r="E133" s="12" t="s">
        <v>46</v>
      </c>
      <c r="F133" s="5">
        <v>5247</v>
      </c>
      <c r="G133" s="5">
        <v>172</v>
      </c>
      <c r="H133" s="5">
        <v>510</v>
      </c>
      <c r="I133" s="12">
        <v>4</v>
      </c>
      <c r="J133" s="5">
        <v>0</v>
      </c>
      <c r="K133" s="5">
        <v>1</v>
      </c>
      <c r="L133" s="5">
        <v>26</v>
      </c>
      <c r="M133" s="5">
        <v>126</v>
      </c>
      <c r="N133" s="5">
        <v>1</v>
      </c>
      <c r="O133" s="5">
        <v>126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 t="s">
        <v>57</v>
      </c>
      <c r="AH133" s="1"/>
      <c r="AI133" s="1"/>
      <c r="AJ133" s="1"/>
      <c r="AK133" s="1"/>
      <c r="AL133" s="1"/>
      <c r="AM133" s="1"/>
      <c r="AN133" s="1"/>
      <c r="AO133" s="1"/>
      <c r="AP133" s="1"/>
      <c r="AQ133" s="4"/>
    </row>
    <row r="134" spans="1:43" x14ac:dyDescent="0.55000000000000004">
      <c r="A134" s="42"/>
      <c r="B134" s="5" t="s">
        <v>45</v>
      </c>
      <c r="C134" s="5" t="s">
        <v>223</v>
      </c>
      <c r="D134" s="5" t="s">
        <v>181</v>
      </c>
      <c r="E134" s="12" t="s">
        <v>46</v>
      </c>
      <c r="F134" s="5">
        <v>15648</v>
      </c>
      <c r="G134" s="5">
        <v>12</v>
      </c>
      <c r="H134" s="5">
        <v>970</v>
      </c>
      <c r="I134" s="12">
        <v>4</v>
      </c>
      <c r="J134" s="5">
        <v>1</v>
      </c>
      <c r="K134" s="5">
        <v>2</v>
      </c>
      <c r="L134" s="5">
        <v>7</v>
      </c>
      <c r="M134" s="5">
        <v>607</v>
      </c>
      <c r="N134" s="5">
        <v>1</v>
      </c>
      <c r="O134" s="5">
        <v>607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 t="s">
        <v>47</v>
      </c>
      <c r="AH134" s="1"/>
      <c r="AI134" s="1"/>
      <c r="AJ134" s="1"/>
      <c r="AK134" s="1"/>
      <c r="AL134" s="1"/>
      <c r="AM134" s="1"/>
      <c r="AN134" s="1"/>
      <c r="AO134" s="1"/>
      <c r="AP134" s="1"/>
      <c r="AQ134" s="4"/>
    </row>
    <row r="135" spans="1:43" s="38" customFormat="1" x14ac:dyDescent="0.55000000000000004">
      <c r="A135" s="45"/>
      <c r="B135" s="35"/>
      <c r="C135" s="35"/>
      <c r="D135" s="35"/>
      <c r="E135" s="34"/>
      <c r="F135" s="35"/>
      <c r="G135" s="35"/>
      <c r="H135" s="35"/>
      <c r="I135" s="34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6"/>
      <c r="AI135" s="36"/>
      <c r="AJ135" s="36"/>
      <c r="AK135" s="36"/>
      <c r="AL135" s="36"/>
      <c r="AM135" s="36"/>
      <c r="AN135" s="36"/>
      <c r="AO135" s="36"/>
      <c r="AP135" s="36"/>
      <c r="AQ135" s="37"/>
    </row>
    <row r="136" spans="1:43" x14ac:dyDescent="0.55000000000000004">
      <c r="A136" s="42">
        <v>36</v>
      </c>
      <c r="B136" s="5" t="s">
        <v>45</v>
      </c>
      <c r="C136" s="5" t="s">
        <v>223</v>
      </c>
      <c r="D136" s="5" t="s">
        <v>224</v>
      </c>
      <c r="E136" s="12" t="s">
        <v>46</v>
      </c>
      <c r="F136" s="5">
        <v>16609</v>
      </c>
      <c r="G136" s="5">
        <v>121</v>
      </c>
      <c r="H136" s="5">
        <v>1366</v>
      </c>
      <c r="I136" s="12">
        <v>4</v>
      </c>
      <c r="J136" s="5">
        <v>3</v>
      </c>
      <c r="K136" s="5">
        <v>2</v>
      </c>
      <c r="L136" s="5">
        <v>67</v>
      </c>
      <c r="M136" s="5">
        <v>1467</v>
      </c>
      <c r="N136" s="5">
        <v>1</v>
      </c>
      <c r="O136" s="5">
        <v>1467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 t="s">
        <v>47</v>
      </c>
      <c r="AH136" s="1"/>
      <c r="AI136" s="1"/>
      <c r="AJ136" s="1"/>
      <c r="AK136" s="1"/>
      <c r="AL136" s="1"/>
      <c r="AM136" s="1"/>
      <c r="AN136" s="1"/>
      <c r="AO136" s="1"/>
      <c r="AP136" s="1"/>
      <c r="AQ136" s="4"/>
    </row>
    <row r="137" spans="1:43" s="38" customFormat="1" x14ac:dyDescent="0.55000000000000004">
      <c r="A137" s="45"/>
      <c r="B137" s="35"/>
      <c r="C137" s="35"/>
      <c r="D137" s="35"/>
      <c r="E137" s="34"/>
      <c r="F137" s="35"/>
      <c r="G137" s="35"/>
      <c r="H137" s="35"/>
      <c r="I137" s="34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6"/>
      <c r="AI137" s="36"/>
      <c r="AJ137" s="36"/>
      <c r="AK137" s="36"/>
      <c r="AL137" s="36"/>
      <c r="AM137" s="36"/>
      <c r="AN137" s="36"/>
      <c r="AO137" s="36"/>
      <c r="AP137" s="36"/>
      <c r="AQ137" s="37"/>
    </row>
    <row r="138" spans="1:43" x14ac:dyDescent="0.55000000000000004">
      <c r="A138" s="42">
        <v>37</v>
      </c>
      <c r="B138" s="5" t="s">
        <v>45</v>
      </c>
      <c r="C138" s="5" t="s">
        <v>225</v>
      </c>
      <c r="D138" s="5" t="s">
        <v>226</v>
      </c>
      <c r="E138" s="12" t="s">
        <v>46</v>
      </c>
      <c r="F138" s="5">
        <v>5518</v>
      </c>
      <c r="G138" s="5">
        <v>109</v>
      </c>
      <c r="H138" s="5">
        <v>584</v>
      </c>
      <c r="I138" s="12">
        <v>4</v>
      </c>
      <c r="J138" s="5">
        <v>1</v>
      </c>
      <c r="K138" s="5">
        <v>2</v>
      </c>
      <c r="L138" s="5">
        <v>46</v>
      </c>
      <c r="M138" s="5">
        <v>646</v>
      </c>
      <c r="N138" s="5">
        <v>1</v>
      </c>
      <c r="O138" s="5">
        <v>646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 t="s">
        <v>227</v>
      </c>
      <c r="AH138" s="1"/>
      <c r="AI138" s="1"/>
      <c r="AJ138" s="1"/>
      <c r="AK138" s="1"/>
      <c r="AL138" s="1"/>
      <c r="AM138" s="1"/>
      <c r="AN138" s="1"/>
      <c r="AO138" s="1"/>
      <c r="AP138" s="1"/>
      <c r="AQ138" s="4"/>
    </row>
    <row r="139" spans="1:43" s="38" customFormat="1" x14ac:dyDescent="0.55000000000000004">
      <c r="A139" s="45"/>
      <c r="B139" s="35"/>
      <c r="C139" s="35"/>
      <c r="D139" s="35"/>
      <c r="E139" s="34"/>
      <c r="F139" s="35"/>
      <c r="G139" s="35"/>
      <c r="H139" s="35"/>
      <c r="I139" s="34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6"/>
      <c r="AI139" s="36"/>
      <c r="AJ139" s="36"/>
      <c r="AK139" s="36"/>
      <c r="AL139" s="36"/>
      <c r="AM139" s="36"/>
      <c r="AN139" s="36"/>
      <c r="AO139" s="36"/>
      <c r="AP139" s="36"/>
      <c r="AQ139" s="37"/>
    </row>
    <row r="140" spans="1:43" x14ac:dyDescent="0.55000000000000004">
      <c r="A140" s="42">
        <v>38</v>
      </c>
      <c r="B140" s="5" t="s">
        <v>59</v>
      </c>
      <c r="C140" s="5" t="s">
        <v>97</v>
      </c>
      <c r="D140" s="5" t="s">
        <v>228</v>
      </c>
      <c r="E140" s="12" t="s">
        <v>46</v>
      </c>
      <c r="F140" s="5">
        <v>5955</v>
      </c>
      <c r="G140" s="5">
        <v>19</v>
      </c>
      <c r="H140" s="5">
        <v>369</v>
      </c>
      <c r="I140" s="12">
        <v>1</v>
      </c>
      <c r="J140" s="5">
        <v>0</v>
      </c>
      <c r="K140" s="5">
        <v>2</v>
      </c>
      <c r="L140" s="5">
        <v>16</v>
      </c>
      <c r="M140" s="5">
        <v>216</v>
      </c>
      <c r="N140" s="5">
        <v>2</v>
      </c>
      <c r="O140" s="5"/>
      <c r="P140" s="5">
        <v>216</v>
      </c>
      <c r="Q140" s="5"/>
      <c r="R140" s="5"/>
      <c r="S140" s="5"/>
      <c r="T140" s="5">
        <v>1</v>
      </c>
      <c r="U140" s="5" t="s">
        <v>229</v>
      </c>
      <c r="V140" s="5" t="s">
        <v>48</v>
      </c>
      <c r="W140" s="5" t="s">
        <v>50</v>
      </c>
      <c r="X140" s="5">
        <v>12</v>
      </c>
      <c r="Y140" s="5">
        <v>12</v>
      </c>
      <c r="Z140" s="5">
        <v>144</v>
      </c>
      <c r="AA140" s="5">
        <v>2</v>
      </c>
      <c r="AB140" s="5"/>
      <c r="AC140" s="5">
        <v>144</v>
      </c>
      <c r="AD140" s="5"/>
      <c r="AE140" s="5"/>
      <c r="AF140" s="5">
        <v>41</v>
      </c>
      <c r="AG140" s="5"/>
      <c r="AH140" s="1"/>
      <c r="AI140" s="1"/>
      <c r="AJ140" s="1"/>
      <c r="AK140" s="1"/>
      <c r="AL140" s="1"/>
      <c r="AM140" s="1"/>
      <c r="AN140" s="1"/>
      <c r="AO140" s="1"/>
      <c r="AP140" s="1"/>
      <c r="AQ140" s="4"/>
    </row>
    <row r="141" spans="1:43" s="38" customFormat="1" x14ac:dyDescent="0.55000000000000004">
      <c r="A141" s="45"/>
      <c r="B141" s="35"/>
      <c r="C141" s="35"/>
      <c r="D141" s="35"/>
      <c r="E141" s="34"/>
      <c r="F141" s="35"/>
      <c r="G141" s="35"/>
      <c r="H141" s="35"/>
      <c r="I141" s="34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6"/>
      <c r="AI141" s="36"/>
      <c r="AJ141" s="36"/>
      <c r="AK141" s="36"/>
      <c r="AL141" s="36"/>
      <c r="AM141" s="36"/>
      <c r="AN141" s="36"/>
      <c r="AO141" s="36"/>
      <c r="AP141" s="36"/>
      <c r="AQ141" s="37"/>
    </row>
    <row r="142" spans="1:43" x14ac:dyDescent="0.55000000000000004">
      <c r="A142" s="42">
        <v>39</v>
      </c>
      <c r="B142" s="5" t="s">
        <v>45</v>
      </c>
      <c r="C142" s="5" t="s">
        <v>230</v>
      </c>
      <c r="D142" s="5" t="s">
        <v>231</v>
      </c>
      <c r="E142" s="12" t="s">
        <v>46</v>
      </c>
      <c r="F142" s="5">
        <v>14660</v>
      </c>
      <c r="G142" s="5">
        <v>91</v>
      </c>
      <c r="H142" s="5">
        <v>1291</v>
      </c>
      <c r="I142" s="12">
        <v>4</v>
      </c>
      <c r="J142" s="5">
        <v>0</v>
      </c>
      <c r="K142" s="5">
        <v>3</v>
      </c>
      <c r="L142" s="5">
        <v>66</v>
      </c>
      <c r="M142" s="5">
        <v>366</v>
      </c>
      <c r="N142" s="5">
        <v>2</v>
      </c>
      <c r="O142" s="5"/>
      <c r="P142" s="5">
        <v>366</v>
      </c>
      <c r="Q142" s="5"/>
      <c r="R142" s="5"/>
      <c r="S142" s="5"/>
      <c r="T142" s="5">
        <v>1</v>
      </c>
      <c r="U142" s="5" t="s">
        <v>131</v>
      </c>
      <c r="V142" s="5" t="s">
        <v>48</v>
      </c>
      <c r="W142" s="5" t="s">
        <v>49</v>
      </c>
      <c r="X142" s="5">
        <v>13</v>
      </c>
      <c r="Y142" s="5">
        <v>15</v>
      </c>
      <c r="Z142" s="5">
        <v>195</v>
      </c>
      <c r="AA142" s="5">
        <v>2</v>
      </c>
      <c r="AB142" s="5"/>
      <c r="AC142" s="5">
        <v>195</v>
      </c>
      <c r="AD142" s="5"/>
      <c r="AE142" s="5"/>
      <c r="AF142" s="5">
        <v>16</v>
      </c>
      <c r="AG142" s="5" t="s">
        <v>141</v>
      </c>
      <c r="AH142" s="1"/>
      <c r="AI142" s="1"/>
      <c r="AJ142" s="1"/>
      <c r="AK142" s="1"/>
      <c r="AL142" s="1"/>
      <c r="AM142" s="1"/>
      <c r="AN142" s="1"/>
      <c r="AO142" s="1"/>
      <c r="AP142" s="1"/>
      <c r="AQ142" s="4"/>
    </row>
    <row r="143" spans="1:43" x14ac:dyDescent="0.55000000000000004">
      <c r="A143" s="42"/>
      <c r="B143" s="5"/>
      <c r="C143" s="5"/>
      <c r="D143" s="5"/>
      <c r="E143" s="12"/>
      <c r="F143" s="5"/>
      <c r="G143" s="5"/>
      <c r="H143" s="5"/>
      <c r="I143" s="12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 t="s">
        <v>49</v>
      </c>
      <c r="X143" s="5">
        <v>6</v>
      </c>
      <c r="Y143" s="5">
        <v>15</v>
      </c>
      <c r="Z143" s="5">
        <v>90</v>
      </c>
      <c r="AA143" s="5">
        <v>2</v>
      </c>
      <c r="AB143" s="5"/>
      <c r="AC143" s="5">
        <v>90</v>
      </c>
      <c r="AD143" s="5"/>
      <c r="AE143" s="5"/>
      <c r="AF143" s="5">
        <v>16</v>
      </c>
      <c r="AG143" s="5" t="s">
        <v>83</v>
      </c>
      <c r="AH143" s="1"/>
      <c r="AI143" s="1"/>
      <c r="AJ143" s="1"/>
      <c r="AK143" s="1"/>
      <c r="AL143" s="1"/>
      <c r="AM143" s="1"/>
      <c r="AN143" s="1"/>
      <c r="AO143" s="1"/>
      <c r="AP143" s="1"/>
      <c r="AQ143" s="4"/>
    </row>
    <row r="144" spans="1:43" x14ac:dyDescent="0.55000000000000004">
      <c r="A144" s="42"/>
      <c r="B144" s="5"/>
      <c r="C144" s="5"/>
      <c r="D144" s="5"/>
      <c r="E144" s="12"/>
      <c r="F144" s="5"/>
      <c r="G144" s="5"/>
      <c r="H144" s="5"/>
      <c r="I144" s="12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 t="s">
        <v>114</v>
      </c>
      <c r="X144" s="5">
        <v>2</v>
      </c>
      <c r="Y144" s="5">
        <v>4</v>
      </c>
      <c r="Z144" s="5">
        <v>8</v>
      </c>
      <c r="AA144" s="5">
        <v>2</v>
      </c>
      <c r="AB144" s="5"/>
      <c r="AC144" s="5">
        <v>8</v>
      </c>
      <c r="AD144" s="5"/>
      <c r="AE144" s="5"/>
      <c r="AF144" s="5">
        <v>14</v>
      </c>
      <c r="AG144" s="5" t="s">
        <v>51</v>
      </c>
      <c r="AH144" s="1"/>
      <c r="AI144" s="1"/>
      <c r="AJ144" s="1"/>
      <c r="AK144" s="1"/>
      <c r="AL144" s="1"/>
      <c r="AM144" s="1"/>
      <c r="AN144" s="1"/>
      <c r="AO144" s="1"/>
      <c r="AP144" s="1"/>
      <c r="AQ144" s="4"/>
    </row>
    <row r="145" spans="1:43" s="38" customFormat="1" x14ac:dyDescent="0.55000000000000004">
      <c r="A145" s="45"/>
      <c r="B145" s="35"/>
      <c r="C145" s="35"/>
      <c r="D145" s="35"/>
      <c r="E145" s="34"/>
      <c r="F145" s="35"/>
      <c r="G145" s="35"/>
      <c r="H145" s="35"/>
      <c r="I145" s="34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6"/>
      <c r="AI145" s="36"/>
      <c r="AJ145" s="36"/>
      <c r="AK145" s="36"/>
      <c r="AL145" s="36"/>
      <c r="AM145" s="36"/>
      <c r="AN145" s="36"/>
      <c r="AO145" s="36"/>
      <c r="AP145" s="36"/>
      <c r="AQ145" s="37"/>
    </row>
    <row r="146" spans="1:43" x14ac:dyDescent="0.55000000000000004">
      <c r="A146" s="42">
        <v>40</v>
      </c>
      <c r="B146" s="5" t="s">
        <v>45</v>
      </c>
      <c r="C146" s="5" t="s">
        <v>232</v>
      </c>
      <c r="D146" s="5" t="s">
        <v>193</v>
      </c>
      <c r="E146" s="12" t="s">
        <v>46</v>
      </c>
      <c r="F146" s="5">
        <v>5515</v>
      </c>
      <c r="G146" s="5">
        <v>69</v>
      </c>
      <c r="H146" s="5">
        <v>617</v>
      </c>
      <c r="I146" s="12"/>
      <c r="J146" s="5">
        <v>4</v>
      </c>
      <c r="K146" s="5">
        <v>1</v>
      </c>
      <c r="L146" s="5">
        <v>3</v>
      </c>
      <c r="M146" s="5">
        <v>1703</v>
      </c>
      <c r="N146" s="5">
        <v>1</v>
      </c>
      <c r="O146" s="5">
        <v>1703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 t="s">
        <v>47</v>
      </c>
      <c r="AH146" s="1"/>
      <c r="AI146" s="1"/>
      <c r="AJ146" s="1"/>
      <c r="AK146" s="1"/>
      <c r="AL146" s="1"/>
      <c r="AM146" s="1"/>
      <c r="AN146" s="1"/>
      <c r="AO146" s="1"/>
      <c r="AP146" s="1"/>
      <c r="AQ146" s="4"/>
    </row>
    <row r="147" spans="1:43" x14ac:dyDescent="0.55000000000000004">
      <c r="A147" s="42"/>
      <c r="B147" s="5" t="s">
        <v>45</v>
      </c>
      <c r="C147" s="5" t="s">
        <v>232</v>
      </c>
      <c r="D147" s="5" t="s">
        <v>193</v>
      </c>
      <c r="E147" s="12" t="s">
        <v>46</v>
      </c>
      <c r="F147" s="5">
        <v>5456</v>
      </c>
      <c r="G147" s="5">
        <v>67</v>
      </c>
      <c r="H147" s="5">
        <v>619</v>
      </c>
      <c r="I147" s="12"/>
      <c r="J147" s="5">
        <v>1</v>
      </c>
      <c r="K147" s="5">
        <v>0</v>
      </c>
      <c r="L147" s="5">
        <v>38</v>
      </c>
      <c r="M147" s="5">
        <v>438</v>
      </c>
      <c r="N147" s="5">
        <v>1</v>
      </c>
      <c r="O147" s="5">
        <v>438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 t="s">
        <v>47</v>
      </c>
      <c r="AH147" s="1"/>
      <c r="AI147" s="1"/>
      <c r="AJ147" s="1"/>
      <c r="AK147" s="1"/>
      <c r="AL147" s="1"/>
      <c r="AM147" s="1"/>
      <c r="AN147" s="1"/>
      <c r="AO147" s="1"/>
      <c r="AP147" s="1"/>
      <c r="AQ147" s="4"/>
    </row>
    <row r="148" spans="1:43" x14ac:dyDescent="0.55000000000000004">
      <c r="A148" s="42"/>
      <c r="B148" s="5" t="s">
        <v>45</v>
      </c>
      <c r="C148" s="5" t="s">
        <v>232</v>
      </c>
      <c r="D148" s="5" t="s">
        <v>193</v>
      </c>
      <c r="E148" s="12" t="s">
        <v>46</v>
      </c>
      <c r="F148" s="5">
        <v>18638</v>
      </c>
      <c r="G148" s="5">
        <v>233</v>
      </c>
      <c r="H148" s="5">
        <v>1780</v>
      </c>
      <c r="I148" s="12"/>
      <c r="J148" s="5">
        <v>2</v>
      </c>
      <c r="K148" s="5">
        <v>0</v>
      </c>
      <c r="L148" s="5">
        <v>3</v>
      </c>
      <c r="M148" s="5">
        <v>803</v>
      </c>
      <c r="N148" s="5">
        <v>1</v>
      </c>
      <c r="O148" s="5">
        <v>803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 t="s">
        <v>47</v>
      </c>
      <c r="AH148" s="1"/>
      <c r="AI148" s="1"/>
      <c r="AJ148" s="1"/>
      <c r="AK148" s="1"/>
      <c r="AL148" s="1"/>
      <c r="AM148" s="1"/>
      <c r="AN148" s="1"/>
      <c r="AO148" s="1"/>
      <c r="AP148" s="1"/>
      <c r="AQ148" s="4"/>
    </row>
    <row r="149" spans="1:43" x14ac:dyDescent="0.55000000000000004">
      <c r="A149" s="42"/>
      <c r="B149" s="5" t="s">
        <v>45</v>
      </c>
      <c r="C149" s="5" t="s">
        <v>232</v>
      </c>
      <c r="D149" s="5" t="s">
        <v>193</v>
      </c>
      <c r="E149" s="12" t="s">
        <v>46</v>
      </c>
      <c r="F149" s="5">
        <v>18577</v>
      </c>
      <c r="G149" s="5">
        <v>234</v>
      </c>
      <c r="H149" s="5">
        <v>1719</v>
      </c>
      <c r="I149" s="12"/>
      <c r="J149" s="5">
        <v>6</v>
      </c>
      <c r="K149" s="5">
        <v>2</v>
      </c>
      <c r="L149" s="5">
        <v>97</v>
      </c>
      <c r="M149" s="5">
        <v>2697</v>
      </c>
      <c r="N149" s="5">
        <v>1</v>
      </c>
      <c r="O149" s="5">
        <v>2697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 t="s">
        <v>233</v>
      </c>
      <c r="AH149" s="1"/>
      <c r="AI149" s="1"/>
      <c r="AJ149" s="1"/>
      <c r="AK149" s="1"/>
      <c r="AL149" s="1"/>
      <c r="AM149" s="1"/>
      <c r="AN149" s="1"/>
      <c r="AO149" s="1"/>
      <c r="AP149" s="1"/>
      <c r="AQ149" s="4"/>
    </row>
    <row r="150" spans="1:43" s="38" customFormat="1" x14ac:dyDescent="0.55000000000000004">
      <c r="A150" s="45"/>
      <c r="B150" s="35"/>
      <c r="C150" s="35"/>
      <c r="D150" s="35"/>
      <c r="E150" s="34"/>
      <c r="F150" s="35"/>
      <c r="G150" s="35"/>
      <c r="H150" s="35"/>
      <c r="I150" s="34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6"/>
      <c r="AI150" s="36"/>
      <c r="AJ150" s="36"/>
      <c r="AK150" s="36"/>
      <c r="AL150" s="36"/>
      <c r="AM150" s="36"/>
      <c r="AN150" s="36"/>
      <c r="AO150" s="36"/>
      <c r="AP150" s="36"/>
      <c r="AQ150" s="37"/>
    </row>
    <row r="151" spans="1:43" x14ac:dyDescent="0.55000000000000004">
      <c r="A151" s="42">
        <v>41</v>
      </c>
      <c r="B151" s="5" t="s">
        <v>45</v>
      </c>
      <c r="C151" s="5" t="s">
        <v>234</v>
      </c>
      <c r="D151" s="5" t="s">
        <v>222</v>
      </c>
      <c r="E151" s="12" t="s">
        <v>46</v>
      </c>
      <c r="F151" s="5">
        <v>5656</v>
      </c>
      <c r="G151" s="5">
        <v>137</v>
      </c>
      <c r="H151" s="5">
        <v>23</v>
      </c>
      <c r="I151" s="12">
        <v>4</v>
      </c>
      <c r="J151" s="5">
        <v>0</v>
      </c>
      <c r="K151" s="5">
        <v>1</v>
      </c>
      <c r="L151" s="5">
        <v>36</v>
      </c>
      <c r="M151" s="5">
        <v>136</v>
      </c>
      <c r="N151" s="5">
        <v>2</v>
      </c>
      <c r="O151" s="5"/>
      <c r="P151" s="5">
        <v>136</v>
      </c>
      <c r="Q151" s="5"/>
      <c r="R151" s="5"/>
      <c r="S151" s="5"/>
      <c r="T151" s="5">
        <v>1</v>
      </c>
      <c r="U151" s="5" t="s">
        <v>79</v>
      </c>
      <c r="V151" s="5" t="s">
        <v>169</v>
      </c>
      <c r="W151" s="5" t="s">
        <v>49</v>
      </c>
      <c r="X151" s="5">
        <v>12</v>
      </c>
      <c r="Y151" s="5">
        <v>21</v>
      </c>
      <c r="Z151" s="5">
        <v>252</v>
      </c>
      <c r="AA151" s="5">
        <v>2</v>
      </c>
      <c r="AB151" s="5"/>
      <c r="AC151" s="5">
        <v>252</v>
      </c>
      <c r="AD151" s="5"/>
      <c r="AE151" s="5"/>
      <c r="AF151" s="5">
        <v>51</v>
      </c>
      <c r="AG151" s="5"/>
      <c r="AH151" s="1"/>
      <c r="AI151" s="1"/>
      <c r="AJ151" s="1"/>
      <c r="AK151" s="1"/>
      <c r="AL151" s="1"/>
      <c r="AM151" s="1"/>
      <c r="AN151" s="1"/>
      <c r="AO151" s="1"/>
      <c r="AP151" s="1"/>
      <c r="AQ151" s="4"/>
    </row>
    <row r="152" spans="1:43" x14ac:dyDescent="0.55000000000000004">
      <c r="A152" s="42"/>
      <c r="B152" s="5"/>
      <c r="C152" s="5"/>
      <c r="D152" s="5"/>
      <c r="E152" s="12"/>
      <c r="F152" s="5"/>
      <c r="G152" s="5"/>
      <c r="H152" s="5"/>
      <c r="I152" s="12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 t="s">
        <v>49</v>
      </c>
      <c r="X152" s="5">
        <v>12</v>
      </c>
      <c r="Y152" s="5">
        <v>21</v>
      </c>
      <c r="Z152" s="5">
        <v>252</v>
      </c>
      <c r="AA152" s="5">
        <v>2</v>
      </c>
      <c r="AB152" s="5"/>
      <c r="AC152" s="5">
        <v>252</v>
      </c>
      <c r="AD152" s="5"/>
      <c r="AE152" s="5"/>
      <c r="AF152" s="5">
        <v>51</v>
      </c>
      <c r="AG152" s="5"/>
      <c r="AH152" s="1"/>
      <c r="AI152" s="1"/>
      <c r="AJ152" s="1"/>
      <c r="AK152" s="1"/>
      <c r="AL152" s="1"/>
      <c r="AM152" s="1"/>
      <c r="AN152" s="1"/>
      <c r="AO152" s="1"/>
      <c r="AP152" s="1"/>
      <c r="AQ152" s="4"/>
    </row>
    <row r="153" spans="1:43" x14ac:dyDescent="0.55000000000000004">
      <c r="A153" s="42"/>
      <c r="B153" s="5" t="s">
        <v>45</v>
      </c>
      <c r="C153" s="5" t="s">
        <v>234</v>
      </c>
      <c r="D153" s="5" t="s">
        <v>222</v>
      </c>
      <c r="E153" s="12" t="s">
        <v>46</v>
      </c>
      <c r="F153" s="5">
        <v>5152</v>
      </c>
      <c r="G153" s="5">
        <v>18</v>
      </c>
      <c r="H153" s="5">
        <v>415</v>
      </c>
      <c r="I153" s="12">
        <v>4</v>
      </c>
      <c r="J153" s="5">
        <v>1</v>
      </c>
      <c r="K153" s="5">
        <v>0</v>
      </c>
      <c r="L153" s="5">
        <v>7</v>
      </c>
      <c r="M153" s="5">
        <v>407</v>
      </c>
      <c r="N153" s="5">
        <v>1</v>
      </c>
      <c r="O153" s="5">
        <v>407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 t="s">
        <v>47</v>
      </c>
      <c r="AH153" s="1"/>
      <c r="AI153" s="1"/>
      <c r="AJ153" s="1"/>
      <c r="AK153" s="1"/>
      <c r="AL153" s="1"/>
      <c r="AM153" s="1"/>
      <c r="AN153" s="1"/>
      <c r="AO153" s="1"/>
      <c r="AP153" s="1"/>
      <c r="AQ153" s="4"/>
    </row>
    <row r="154" spans="1:43" x14ac:dyDescent="0.55000000000000004">
      <c r="A154" s="42"/>
      <c r="B154" s="5" t="s">
        <v>45</v>
      </c>
      <c r="C154" s="5" t="s">
        <v>234</v>
      </c>
      <c r="D154" s="5" t="s">
        <v>222</v>
      </c>
      <c r="E154" s="12" t="s">
        <v>46</v>
      </c>
      <c r="F154" s="5">
        <v>5151</v>
      </c>
      <c r="G154" s="5">
        <v>17</v>
      </c>
      <c r="H154" s="5">
        <v>414</v>
      </c>
      <c r="I154" s="12">
        <v>4</v>
      </c>
      <c r="J154" s="5">
        <v>0</v>
      </c>
      <c r="K154" s="5">
        <v>2</v>
      </c>
      <c r="L154" s="5">
        <v>57</v>
      </c>
      <c r="M154" s="5">
        <v>257</v>
      </c>
      <c r="N154" s="5">
        <v>1</v>
      </c>
      <c r="O154" s="5">
        <v>257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 t="s">
        <v>47</v>
      </c>
      <c r="AH154" s="1"/>
      <c r="AI154" s="1"/>
      <c r="AJ154" s="1"/>
      <c r="AK154" s="1"/>
      <c r="AL154" s="1"/>
      <c r="AM154" s="1"/>
      <c r="AN154" s="1"/>
      <c r="AO154" s="1"/>
      <c r="AP154" s="1"/>
      <c r="AQ154" s="4"/>
    </row>
    <row r="155" spans="1:43" x14ac:dyDescent="0.55000000000000004">
      <c r="A155" s="42"/>
      <c r="B155" s="5" t="s">
        <v>45</v>
      </c>
      <c r="C155" s="5" t="s">
        <v>234</v>
      </c>
      <c r="D155" s="5" t="s">
        <v>235</v>
      </c>
      <c r="E155" s="12" t="s">
        <v>46</v>
      </c>
      <c r="F155" s="5">
        <v>5140</v>
      </c>
      <c r="G155" s="5">
        <v>6</v>
      </c>
      <c r="H155" s="5">
        <v>403</v>
      </c>
      <c r="I155" s="12">
        <v>4</v>
      </c>
      <c r="J155" s="5">
        <v>1</v>
      </c>
      <c r="K155" s="5">
        <v>2</v>
      </c>
      <c r="L155" s="5">
        <v>11</v>
      </c>
      <c r="M155" s="5">
        <v>611</v>
      </c>
      <c r="N155" s="5">
        <v>1</v>
      </c>
      <c r="O155" s="5">
        <v>611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 t="s">
        <v>47</v>
      </c>
      <c r="AH155" s="1"/>
      <c r="AI155" s="1"/>
      <c r="AJ155" s="1"/>
      <c r="AK155" s="1"/>
      <c r="AL155" s="1"/>
      <c r="AM155" s="1"/>
      <c r="AN155" s="1"/>
      <c r="AO155" s="1"/>
      <c r="AP155" s="1"/>
      <c r="AQ155" s="4"/>
    </row>
    <row r="156" spans="1:43" x14ac:dyDescent="0.55000000000000004">
      <c r="A156" s="42"/>
      <c r="B156" s="5" t="s">
        <v>45</v>
      </c>
      <c r="C156" s="5" t="s">
        <v>234</v>
      </c>
      <c r="D156" s="5" t="s">
        <v>222</v>
      </c>
      <c r="E156" s="12" t="s">
        <v>46</v>
      </c>
      <c r="F156" s="5">
        <v>17481</v>
      </c>
      <c r="G156" s="5">
        <v>55</v>
      </c>
      <c r="H156" s="5">
        <v>1575</v>
      </c>
      <c r="I156" s="12">
        <v>4</v>
      </c>
      <c r="J156" s="5">
        <v>0</v>
      </c>
      <c r="K156" s="5">
        <v>1</v>
      </c>
      <c r="L156" s="5">
        <v>22</v>
      </c>
      <c r="M156" s="5">
        <v>122</v>
      </c>
      <c r="N156" s="5">
        <v>1</v>
      </c>
      <c r="O156" s="5">
        <v>122</v>
      </c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 t="s">
        <v>236</v>
      </c>
      <c r="AH156" s="1"/>
      <c r="AI156" s="1"/>
      <c r="AJ156" s="1"/>
      <c r="AK156" s="1"/>
      <c r="AL156" s="1"/>
      <c r="AM156" s="1"/>
      <c r="AN156" s="1"/>
      <c r="AO156" s="1"/>
      <c r="AP156" s="1"/>
      <c r="AQ156" s="4"/>
    </row>
    <row r="157" spans="1:43" s="38" customFormat="1" x14ac:dyDescent="0.55000000000000004">
      <c r="A157" s="45"/>
      <c r="B157" s="35"/>
      <c r="C157" s="35"/>
      <c r="D157" s="35"/>
      <c r="E157" s="34"/>
      <c r="F157" s="35"/>
      <c r="G157" s="35"/>
      <c r="H157" s="35"/>
      <c r="I157" s="34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6"/>
      <c r="AI157" s="36"/>
      <c r="AJ157" s="36"/>
      <c r="AK157" s="36"/>
      <c r="AL157" s="36"/>
      <c r="AM157" s="36"/>
      <c r="AN157" s="36"/>
      <c r="AO157" s="36"/>
      <c r="AP157" s="36"/>
      <c r="AQ157" s="37"/>
    </row>
    <row r="158" spans="1:43" s="52" customFormat="1" x14ac:dyDescent="0.55000000000000004">
      <c r="A158" s="42">
        <v>42</v>
      </c>
      <c r="B158" s="5" t="s">
        <v>45</v>
      </c>
      <c r="C158" s="5" t="s">
        <v>404</v>
      </c>
      <c r="D158" s="5" t="s">
        <v>212</v>
      </c>
      <c r="E158" s="12" t="s">
        <v>46</v>
      </c>
      <c r="F158" s="5">
        <v>18519</v>
      </c>
      <c r="G158" s="5">
        <v>275</v>
      </c>
      <c r="H158" s="5">
        <v>1661</v>
      </c>
      <c r="I158" s="12">
        <v>4</v>
      </c>
      <c r="J158" s="5">
        <v>2</v>
      </c>
      <c r="K158" s="5">
        <v>3</v>
      </c>
      <c r="L158" s="5">
        <v>94</v>
      </c>
      <c r="M158" s="5">
        <f>+(J158*400)+(K158*100)+L158</f>
        <v>1194</v>
      </c>
      <c r="N158" s="5">
        <v>1</v>
      </c>
      <c r="O158" s="5">
        <v>1194</v>
      </c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 t="s">
        <v>98</v>
      </c>
      <c r="AH158" s="1"/>
      <c r="AI158" s="1"/>
      <c r="AJ158" s="1"/>
      <c r="AK158" s="1"/>
      <c r="AL158" s="1"/>
      <c r="AM158" s="1"/>
      <c r="AN158" s="1"/>
      <c r="AO158" s="1"/>
      <c r="AP158" s="1"/>
      <c r="AQ158" s="4"/>
    </row>
    <row r="159" spans="1:43" s="38" customFormat="1" x14ac:dyDescent="0.55000000000000004">
      <c r="A159" s="45"/>
      <c r="B159" s="35"/>
      <c r="C159" s="35"/>
      <c r="D159" s="35"/>
      <c r="E159" s="34"/>
      <c r="F159" s="35"/>
      <c r="G159" s="35"/>
      <c r="H159" s="35"/>
      <c r="I159" s="34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6"/>
      <c r="AI159" s="36"/>
      <c r="AJ159" s="36"/>
      <c r="AK159" s="36"/>
      <c r="AL159" s="36"/>
      <c r="AM159" s="36"/>
      <c r="AN159" s="36"/>
      <c r="AO159" s="36"/>
      <c r="AP159" s="36"/>
      <c r="AQ159" s="37"/>
    </row>
    <row r="160" spans="1:43" s="62" customFormat="1" x14ac:dyDescent="0.55000000000000004">
      <c r="A160" s="39">
        <v>43</v>
      </c>
      <c r="B160" s="23" t="s">
        <v>45</v>
      </c>
      <c r="C160" s="23" t="s">
        <v>392</v>
      </c>
      <c r="D160" s="23" t="s">
        <v>292</v>
      </c>
      <c r="E160" s="12" t="s">
        <v>46</v>
      </c>
      <c r="F160" s="23">
        <v>14616</v>
      </c>
      <c r="G160" s="23">
        <v>102</v>
      </c>
      <c r="H160" s="23">
        <v>1249</v>
      </c>
      <c r="I160" s="12">
        <v>4</v>
      </c>
      <c r="J160" s="23">
        <v>1</v>
      </c>
      <c r="K160" s="23">
        <v>0</v>
      </c>
      <c r="L160" s="23">
        <v>34</v>
      </c>
      <c r="M160" s="23">
        <v>434</v>
      </c>
      <c r="N160" s="23">
        <v>2</v>
      </c>
      <c r="O160" s="23"/>
      <c r="P160" s="23">
        <v>434</v>
      </c>
      <c r="Q160" s="23"/>
      <c r="R160" s="23"/>
      <c r="S160" s="23"/>
      <c r="T160" s="23">
        <v>1</v>
      </c>
      <c r="U160" s="54" t="s">
        <v>393</v>
      </c>
      <c r="V160" s="23" t="s">
        <v>106</v>
      </c>
      <c r="W160" s="23" t="s">
        <v>84</v>
      </c>
      <c r="X160" s="23">
        <v>9</v>
      </c>
      <c r="Y160" s="23">
        <v>12</v>
      </c>
      <c r="Z160" s="23">
        <v>108</v>
      </c>
      <c r="AA160" s="23">
        <v>2</v>
      </c>
      <c r="AB160" s="23"/>
      <c r="AC160" s="23">
        <v>108</v>
      </c>
      <c r="AD160" s="23"/>
      <c r="AE160" s="23"/>
      <c r="AF160" s="23">
        <v>19</v>
      </c>
      <c r="AG160" s="23"/>
      <c r="AH160" s="55"/>
      <c r="AI160" s="55"/>
      <c r="AJ160" s="55"/>
      <c r="AK160" s="55"/>
      <c r="AL160" s="55"/>
      <c r="AM160" s="55"/>
      <c r="AN160" s="55"/>
      <c r="AO160" s="55"/>
      <c r="AP160" s="55"/>
      <c r="AQ160" s="56"/>
    </row>
    <row r="161" spans="1:43" s="62" customFormat="1" x14ac:dyDescent="0.55000000000000004">
      <c r="A161" s="39"/>
      <c r="B161" s="23"/>
      <c r="C161" s="23"/>
      <c r="D161" s="23"/>
      <c r="E161" s="12"/>
      <c r="F161" s="23"/>
      <c r="G161" s="23"/>
      <c r="H161" s="23"/>
      <c r="I161" s="12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54"/>
      <c r="V161" s="23"/>
      <c r="W161" s="23" t="s">
        <v>114</v>
      </c>
      <c r="X161" s="23">
        <v>2</v>
      </c>
      <c r="Y161" s="23">
        <v>4</v>
      </c>
      <c r="Z161" s="23">
        <v>8</v>
      </c>
      <c r="AA161" s="23">
        <v>2</v>
      </c>
      <c r="AB161" s="23"/>
      <c r="AC161" s="23">
        <v>8</v>
      </c>
      <c r="AD161" s="23"/>
      <c r="AE161" s="23"/>
      <c r="AF161" s="23">
        <v>19</v>
      </c>
      <c r="AG161" s="23" t="s">
        <v>51</v>
      </c>
      <c r="AH161" s="55"/>
      <c r="AI161" s="55"/>
      <c r="AJ161" s="55"/>
      <c r="AK161" s="55"/>
      <c r="AL161" s="55"/>
      <c r="AM161" s="55"/>
      <c r="AN161" s="55"/>
      <c r="AO161" s="55"/>
      <c r="AP161" s="55"/>
      <c r="AQ161" s="56"/>
    </row>
    <row r="162" spans="1:43" s="60" customFormat="1" x14ac:dyDescent="0.55000000000000004">
      <c r="A162" s="40"/>
      <c r="B162" s="50"/>
      <c r="C162" s="50"/>
      <c r="D162" s="50"/>
      <c r="E162" s="34"/>
      <c r="F162" s="50"/>
      <c r="G162" s="50"/>
      <c r="H162" s="50"/>
      <c r="I162" s="34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7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8"/>
      <c r="AI162" s="58"/>
      <c r="AJ162" s="58"/>
      <c r="AK162" s="58"/>
      <c r="AL162" s="58"/>
      <c r="AM162" s="58"/>
      <c r="AN162" s="58"/>
      <c r="AO162" s="58"/>
      <c r="AP162" s="58"/>
      <c r="AQ162" s="59"/>
    </row>
    <row r="163" spans="1:43" s="52" customFormat="1" x14ac:dyDescent="0.55000000000000004">
      <c r="A163" s="42">
        <v>44</v>
      </c>
      <c r="B163" s="5" t="s">
        <v>59</v>
      </c>
      <c r="C163" s="63" t="s">
        <v>394</v>
      </c>
      <c r="D163" s="5" t="s">
        <v>164</v>
      </c>
      <c r="E163" s="12" t="s">
        <v>46</v>
      </c>
      <c r="F163" s="5">
        <v>5648</v>
      </c>
      <c r="G163" s="5">
        <v>177</v>
      </c>
      <c r="H163" s="5">
        <v>15</v>
      </c>
      <c r="I163" s="12">
        <v>4</v>
      </c>
      <c r="J163" s="5">
        <v>1</v>
      </c>
      <c r="K163" s="5">
        <v>0</v>
      </c>
      <c r="L163" s="5">
        <v>4</v>
      </c>
      <c r="M163" s="5">
        <f>+(J163*400)+(K163*100)+L163</f>
        <v>404</v>
      </c>
      <c r="N163" s="5">
        <v>2</v>
      </c>
      <c r="O163" s="5"/>
      <c r="P163" s="5">
        <v>404</v>
      </c>
      <c r="Q163" s="5"/>
      <c r="R163" s="5"/>
      <c r="S163" s="5"/>
      <c r="T163" s="5">
        <v>1</v>
      </c>
      <c r="U163" s="5" t="s">
        <v>100</v>
      </c>
      <c r="V163" s="5" t="s">
        <v>106</v>
      </c>
      <c r="W163" s="5" t="s">
        <v>50</v>
      </c>
      <c r="X163" s="5">
        <v>9</v>
      </c>
      <c r="Y163" s="5">
        <v>12</v>
      </c>
      <c r="Z163" s="5">
        <v>108</v>
      </c>
      <c r="AA163" s="5">
        <v>2</v>
      </c>
      <c r="AB163" s="5"/>
      <c r="AC163" s="5">
        <v>108</v>
      </c>
      <c r="AD163" s="5"/>
      <c r="AE163" s="5"/>
      <c r="AF163" s="5">
        <v>10</v>
      </c>
      <c r="AG163" s="5"/>
      <c r="AH163" s="1"/>
      <c r="AI163" s="1"/>
      <c r="AJ163" s="1"/>
      <c r="AK163" s="1"/>
      <c r="AL163" s="1"/>
      <c r="AM163" s="1"/>
      <c r="AN163" s="1"/>
      <c r="AO163" s="1"/>
      <c r="AP163" s="1"/>
      <c r="AQ163" s="4"/>
    </row>
    <row r="164" spans="1:43" s="38" customFormat="1" x14ac:dyDescent="0.55000000000000004">
      <c r="A164" s="45"/>
      <c r="B164" s="35"/>
      <c r="C164" s="35"/>
      <c r="D164" s="35"/>
      <c r="E164" s="34"/>
      <c r="F164" s="35"/>
      <c r="G164" s="35"/>
      <c r="H164" s="35"/>
      <c r="I164" s="34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6"/>
      <c r="AI164" s="36"/>
      <c r="AJ164" s="36"/>
      <c r="AK164" s="36"/>
      <c r="AL164" s="36"/>
      <c r="AM164" s="36"/>
      <c r="AN164" s="36"/>
      <c r="AO164" s="36"/>
      <c r="AP164" s="36"/>
      <c r="AQ164" s="37"/>
    </row>
    <row r="165" spans="1:43" x14ac:dyDescent="0.55000000000000004">
      <c r="A165" s="42">
        <v>45</v>
      </c>
      <c r="B165" s="5" t="s">
        <v>59</v>
      </c>
      <c r="C165" s="5" t="s">
        <v>237</v>
      </c>
      <c r="D165" s="5" t="s">
        <v>228</v>
      </c>
      <c r="E165" s="12" t="s">
        <v>46</v>
      </c>
      <c r="F165" s="5">
        <v>14265</v>
      </c>
      <c r="G165" s="5">
        <v>105</v>
      </c>
      <c r="H165" s="5">
        <v>1125</v>
      </c>
      <c r="I165" s="12">
        <v>4</v>
      </c>
      <c r="J165" s="5">
        <v>0</v>
      </c>
      <c r="K165" s="5">
        <v>1</v>
      </c>
      <c r="L165" s="5">
        <v>35</v>
      </c>
      <c r="M165" s="5">
        <v>135</v>
      </c>
      <c r="N165" s="5">
        <v>2</v>
      </c>
      <c r="O165" s="5"/>
      <c r="P165" s="5">
        <v>135</v>
      </c>
      <c r="Q165" s="5"/>
      <c r="R165" s="5"/>
      <c r="S165" s="5"/>
      <c r="T165" s="5">
        <v>1</v>
      </c>
      <c r="U165" s="5" t="s">
        <v>238</v>
      </c>
      <c r="V165" s="5" t="s">
        <v>48</v>
      </c>
      <c r="W165" s="5" t="s">
        <v>50</v>
      </c>
      <c r="X165" s="5">
        <v>11.5</v>
      </c>
      <c r="Y165" s="5">
        <v>20</v>
      </c>
      <c r="Z165" s="5">
        <v>230</v>
      </c>
      <c r="AA165" s="5">
        <v>2</v>
      </c>
      <c r="AB165" s="5"/>
      <c r="AC165" s="5">
        <v>230</v>
      </c>
      <c r="AD165" s="5"/>
      <c r="AE165" s="5"/>
      <c r="AF165" s="5">
        <v>17</v>
      </c>
      <c r="AG165" s="5"/>
      <c r="AH165" s="1"/>
      <c r="AI165" s="1"/>
      <c r="AJ165" s="1"/>
      <c r="AK165" s="1"/>
      <c r="AL165" s="1"/>
      <c r="AM165" s="1"/>
      <c r="AN165" s="1"/>
      <c r="AO165" s="1"/>
      <c r="AP165" s="1"/>
      <c r="AQ165" s="4"/>
    </row>
    <row r="166" spans="1:43" s="38" customFormat="1" x14ac:dyDescent="0.55000000000000004">
      <c r="A166" s="45"/>
      <c r="B166" s="35"/>
      <c r="C166" s="35"/>
      <c r="D166" s="35"/>
      <c r="E166" s="34"/>
      <c r="F166" s="35"/>
      <c r="G166" s="35"/>
      <c r="H166" s="35"/>
      <c r="I166" s="34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6"/>
      <c r="AI166" s="36"/>
      <c r="AJ166" s="36"/>
      <c r="AK166" s="36"/>
      <c r="AL166" s="36"/>
      <c r="AM166" s="36"/>
      <c r="AN166" s="36"/>
      <c r="AO166" s="36"/>
      <c r="AP166" s="36"/>
      <c r="AQ166" s="37"/>
    </row>
    <row r="167" spans="1:43" x14ac:dyDescent="0.55000000000000004">
      <c r="A167" s="42">
        <v>46</v>
      </c>
      <c r="B167" s="5" t="s">
        <v>45</v>
      </c>
      <c r="C167" s="5" t="s">
        <v>239</v>
      </c>
      <c r="D167" s="5" t="s">
        <v>240</v>
      </c>
      <c r="E167" s="12" t="s">
        <v>46</v>
      </c>
      <c r="F167" s="5">
        <v>5651</v>
      </c>
      <c r="G167" s="5">
        <v>169</v>
      </c>
      <c r="H167" s="5">
        <v>18</v>
      </c>
      <c r="I167" s="12">
        <v>4</v>
      </c>
      <c r="J167" s="5">
        <v>0</v>
      </c>
      <c r="K167" s="5">
        <v>1</v>
      </c>
      <c r="L167" s="5">
        <v>35</v>
      </c>
      <c r="M167" s="5">
        <v>135</v>
      </c>
      <c r="N167" s="5">
        <v>2</v>
      </c>
      <c r="O167" s="5"/>
      <c r="P167" s="5">
        <v>135</v>
      </c>
      <c r="Q167" s="5"/>
      <c r="R167" s="5"/>
      <c r="S167" s="5"/>
      <c r="T167" s="5">
        <v>1</v>
      </c>
      <c r="U167" s="5" t="s">
        <v>78</v>
      </c>
      <c r="V167" s="5" t="s">
        <v>48</v>
      </c>
      <c r="W167" s="5" t="s">
        <v>49</v>
      </c>
      <c r="X167" s="5">
        <v>6</v>
      </c>
      <c r="Y167" s="5">
        <v>16</v>
      </c>
      <c r="Z167" s="5">
        <v>96</v>
      </c>
      <c r="AA167" s="5">
        <v>2</v>
      </c>
      <c r="AB167" s="5"/>
      <c r="AC167" s="5">
        <v>96</v>
      </c>
      <c r="AD167" s="5"/>
      <c r="AE167" s="5"/>
      <c r="AF167" s="5">
        <v>22</v>
      </c>
      <c r="AG167" s="5" t="s">
        <v>141</v>
      </c>
      <c r="AH167" s="1"/>
      <c r="AI167" s="1"/>
      <c r="AJ167" s="1"/>
      <c r="AK167" s="1"/>
      <c r="AL167" s="1"/>
      <c r="AM167" s="1"/>
      <c r="AN167" s="1"/>
      <c r="AO167" s="1"/>
      <c r="AP167" s="1"/>
      <c r="AQ167" s="4"/>
    </row>
    <row r="168" spans="1:43" x14ac:dyDescent="0.55000000000000004">
      <c r="A168" s="42"/>
      <c r="B168" s="5"/>
      <c r="C168" s="5"/>
      <c r="D168" s="5"/>
      <c r="E168" s="12"/>
      <c r="F168" s="5"/>
      <c r="G168" s="5"/>
      <c r="H168" s="5"/>
      <c r="I168" s="12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 t="s">
        <v>49</v>
      </c>
      <c r="X168" s="5">
        <v>6</v>
      </c>
      <c r="Y168" s="5">
        <v>6</v>
      </c>
      <c r="Z168" s="5">
        <v>36</v>
      </c>
      <c r="AA168" s="5">
        <v>2</v>
      </c>
      <c r="AB168" s="5"/>
      <c r="AC168" s="5">
        <v>36</v>
      </c>
      <c r="AD168" s="5"/>
      <c r="AE168" s="5"/>
      <c r="AF168" s="5">
        <v>2</v>
      </c>
      <c r="AG168" s="5" t="s">
        <v>83</v>
      </c>
      <c r="AH168" s="1"/>
      <c r="AI168" s="1"/>
      <c r="AJ168" s="1"/>
      <c r="AK168" s="1"/>
      <c r="AL168" s="1"/>
      <c r="AM168" s="1"/>
      <c r="AN168" s="1"/>
      <c r="AO168" s="1"/>
      <c r="AP168" s="1"/>
      <c r="AQ168" s="4"/>
    </row>
    <row r="169" spans="1:43" x14ac:dyDescent="0.55000000000000004">
      <c r="A169" s="42"/>
      <c r="B169" s="5"/>
      <c r="C169" s="5"/>
      <c r="D169" s="5"/>
      <c r="E169" s="12"/>
      <c r="F169" s="5"/>
      <c r="G169" s="5"/>
      <c r="H169" s="5"/>
      <c r="I169" s="12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 t="s">
        <v>114</v>
      </c>
      <c r="X169" s="5">
        <v>2</v>
      </c>
      <c r="Y169" s="5">
        <v>3</v>
      </c>
      <c r="Z169" s="5">
        <v>6</v>
      </c>
      <c r="AA169" s="5">
        <v>2</v>
      </c>
      <c r="AB169" s="5"/>
      <c r="AC169" s="5">
        <v>6</v>
      </c>
      <c r="AD169" s="5"/>
      <c r="AE169" s="5"/>
      <c r="AF169" s="5">
        <v>31</v>
      </c>
      <c r="AG169" s="5" t="s">
        <v>51</v>
      </c>
      <c r="AH169" s="1"/>
      <c r="AI169" s="1"/>
      <c r="AJ169" s="1"/>
      <c r="AK169" s="1"/>
      <c r="AL169" s="1"/>
      <c r="AM169" s="1"/>
      <c r="AN169" s="1"/>
      <c r="AO169" s="1"/>
      <c r="AP169" s="1"/>
      <c r="AQ169" s="4"/>
    </row>
    <row r="170" spans="1:43" s="38" customFormat="1" x14ac:dyDescent="0.55000000000000004">
      <c r="A170" s="45"/>
      <c r="B170" s="35"/>
      <c r="C170" s="35"/>
      <c r="D170" s="35"/>
      <c r="E170" s="34"/>
      <c r="F170" s="35"/>
      <c r="G170" s="35"/>
      <c r="H170" s="35"/>
      <c r="I170" s="34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6"/>
      <c r="AI170" s="36"/>
      <c r="AJ170" s="36"/>
      <c r="AK170" s="36"/>
      <c r="AL170" s="36"/>
      <c r="AM170" s="36"/>
      <c r="AN170" s="36"/>
      <c r="AO170" s="36"/>
      <c r="AP170" s="36"/>
      <c r="AQ170" s="37"/>
    </row>
    <row r="171" spans="1:43" x14ac:dyDescent="0.55000000000000004">
      <c r="A171" s="42">
        <v>47</v>
      </c>
      <c r="B171" s="5" t="s">
        <v>45</v>
      </c>
      <c r="C171" s="5" t="s">
        <v>241</v>
      </c>
      <c r="D171" s="5" t="s">
        <v>242</v>
      </c>
      <c r="E171" s="12" t="s">
        <v>46</v>
      </c>
      <c r="F171" s="5">
        <v>5208</v>
      </c>
      <c r="G171" s="5">
        <v>74</v>
      </c>
      <c r="H171" s="5">
        <v>471</v>
      </c>
      <c r="I171" s="12">
        <v>4</v>
      </c>
      <c r="J171" s="5">
        <v>2</v>
      </c>
      <c r="K171" s="5">
        <v>0</v>
      </c>
      <c r="L171" s="5">
        <v>65</v>
      </c>
      <c r="M171" s="5">
        <v>865</v>
      </c>
      <c r="N171" s="5">
        <v>1</v>
      </c>
      <c r="O171" s="5">
        <v>865</v>
      </c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 t="s">
        <v>47</v>
      </c>
      <c r="AH171" s="1"/>
      <c r="AI171" s="1"/>
      <c r="AJ171" s="1"/>
      <c r="AK171" s="1"/>
      <c r="AL171" s="1"/>
      <c r="AM171" s="1"/>
      <c r="AN171" s="1"/>
      <c r="AO171" s="1"/>
      <c r="AP171" s="1"/>
      <c r="AQ171" s="4"/>
    </row>
    <row r="172" spans="1:43" s="38" customFormat="1" x14ac:dyDescent="0.55000000000000004">
      <c r="A172" s="45"/>
      <c r="B172" s="35"/>
      <c r="C172" s="35"/>
      <c r="D172" s="35"/>
      <c r="E172" s="34"/>
      <c r="F172" s="35"/>
      <c r="G172" s="35"/>
      <c r="H172" s="35"/>
      <c r="I172" s="34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6"/>
      <c r="AI172" s="36"/>
      <c r="AJ172" s="36"/>
      <c r="AK172" s="36"/>
      <c r="AL172" s="36"/>
      <c r="AM172" s="36"/>
      <c r="AN172" s="36"/>
      <c r="AO172" s="36"/>
      <c r="AP172" s="36"/>
      <c r="AQ172" s="37"/>
    </row>
    <row r="173" spans="1:43" x14ac:dyDescent="0.55000000000000004">
      <c r="A173" s="42">
        <v>48</v>
      </c>
      <c r="B173" s="5" t="s">
        <v>45</v>
      </c>
      <c r="C173" s="5" t="s">
        <v>243</v>
      </c>
      <c r="D173" s="5" t="s">
        <v>244</v>
      </c>
      <c r="E173" s="12" t="s">
        <v>46</v>
      </c>
      <c r="F173" s="5">
        <v>14966</v>
      </c>
      <c r="G173" s="5">
        <v>215</v>
      </c>
      <c r="H173" s="5">
        <v>1245</v>
      </c>
      <c r="I173" s="12">
        <v>4</v>
      </c>
      <c r="J173" s="5">
        <v>0</v>
      </c>
      <c r="K173" s="5">
        <v>2</v>
      </c>
      <c r="L173" s="5">
        <v>80</v>
      </c>
      <c r="M173" s="5">
        <v>280</v>
      </c>
      <c r="N173" s="5">
        <v>2</v>
      </c>
      <c r="O173" s="5"/>
      <c r="P173" s="5">
        <v>280</v>
      </c>
      <c r="Q173" s="5"/>
      <c r="R173" s="5"/>
      <c r="S173" s="5"/>
      <c r="T173" s="5">
        <v>1</v>
      </c>
      <c r="U173" s="5" t="s">
        <v>91</v>
      </c>
      <c r="V173" s="5" t="s">
        <v>48</v>
      </c>
      <c r="W173" s="5" t="s">
        <v>50</v>
      </c>
      <c r="X173" s="5">
        <v>6</v>
      </c>
      <c r="Y173" s="5">
        <v>12</v>
      </c>
      <c r="Z173" s="5">
        <v>72</v>
      </c>
      <c r="AA173" s="5">
        <v>2</v>
      </c>
      <c r="AB173" s="5"/>
      <c r="AC173" s="5">
        <v>72</v>
      </c>
      <c r="AD173" s="5"/>
      <c r="AE173" s="5"/>
      <c r="AF173" s="5">
        <v>61</v>
      </c>
      <c r="AG173" s="5"/>
      <c r="AH173" s="1"/>
      <c r="AI173" s="1"/>
      <c r="AJ173" s="1"/>
      <c r="AK173" s="1"/>
      <c r="AL173" s="1"/>
      <c r="AM173" s="1"/>
      <c r="AN173" s="1"/>
      <c r="AO173" s="1"/>
      <c r="AP173" s="1"/>
      <c r="AQ173" s="4"/>
    </row>
    <row r="174" spans="1:43" s="38" customFormat="1" x14ac:dyDescent="0.55000000000000004">
      <c r="A174" s="45"/>
      <c r="B174" s="35"/>
      <c r="C174" s="35"/>
      <c r="D174" s="35"/>
      <c r="E174" s="34"/>
      <c r="F174" s="35"/>
      <c r="G174" s="35"/>
      <c r="H174" s="35"/>
      <c r="I174" s="34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</row>
    <row r="175" spans="1:43" s="28" customFormat="1" x14ac:dyDescent="0.55000000000000004">
      <c r="A175" s="42">
        <v>49</v>
      </c>
      <c r="B175" s="14" t="s">
        <v>45</v>
      </c>
      <c r="C175" s="14" t="s">
        <v>369</v>
      </c>
      <c r="D175" s="14" t="s">
        <v>195</v>
      </c>
      <c r="E175" s="13" t="s">
        <v>46</v>
      </c>
      <c r="F175" s="27">
        <v>18637</v>
      </c>
      <c r="G175" s="14">
        <v>232</v>
      </c>
      <c r="H175" s="14">
        <v>1779</v>
      </c>
      <c r="I175" s="13">
        <v>4</v>
      </c>
      <c r="J175" s="14">
        <v>2</v>
      </c>
      <c r="K175" s="14">
        <v>1</v>
      </c>
      <c r="L175" s="14">
        <v>56</v>
      </c>
      <c r="M175" s="5">
        <f t="shared" ref="M175" si="0">+(J175*400)+(K175*100)+L175</f>
        <v>956</v>
      </c>
      <c r="N175" s="5">
        <v>1</v>
      </c>
      <c r="O175" s="5">
        <v>956</v>
      </c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 t="s">
        <v>47</v>
      </c>
    </row>
    <row r="176" spans="1:43" s="49" customFormat="1" x14ac:dyDescent="0.55000000000000004">
      <c r="A176" s="45"/>
      <c r="B176" s="46"/>
      <c r="C176" s="46"/>
      <c r="D176" s="46"/>
      <c r="E176" s="47"/>
      <c r="F176" s="48"/>
      <c r="G176" s="46"/>
      <c r="H176" s="46"/>
      <c r="I176" s="47"/>
      <c r="J176" s="46"/>
      <c r="K176" s="46"/>
      <c r="L176" s="46"/>
      <c r="M176" s="35"/>
      <c r="N176" s="35"/>
      <c r="O176" s="35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</row>
    <row r="177" spans="1:43" x14ac:dyDescent="0.55000000000000004">
      <c r="A177" s="42">
        <v>50</v>
      </c>
      <c r="B177" s="5" t="s">
        <v>45</v>
      </c>
      <c r="C177" s="5" t="s">
        <v>245</v>
      </c>
      <c r="D177" s="5" t="s">
        <v>246</v>
      </c>
      <c r="E177" s="12" t="s">
        <v>46</v>
      </c>
      <c r="F177" s="5">
        <v>5613</v>
      </c>
      <c r="G177" s="5">
        <v>146</v>
      </c>
      <c r="H177" s="5">
        <v>74</v>
      </c>
      <c r="I177" s="12">
        <v>4</v>
      </c>
      <c r="J177" s="5">
        <v>0</v>
      </c>
      <c r="K177" s="5">
        <v>0</v>
      </c>
      <c r="L177" s="5">
        <v>55</v>
      </c>
      <c r="M177" s="5">
        <v>55</v>
      </c>
      <c r="N177" s="5">
        <v>1</v>
      </c>
      <c r="O177" s="5">
        <v>55</v>
      </c>
      <c r="P177" s="5"/>
      <c r="Q177" s="5"/>
      <c r="R177" s="5"/>
      <c r="S177" s="5"/>
      <c r="T177" s="23"/>
      <c r="U177" s="23"/>
      <c r="V177" s="5" t="s">
        <v>106</v>
      </c>
      <c r="W177" s="5" t="s">
        <v>49</v>
      </c>
      <c r="X177" s="5">
        <v>6</v>
      </c>
      <c r="Y177" s="5">
        <v>6</v>
      </c>
      <c r="Z177" s="5">
        <v>36</v>
      </c>
      <c r="AA177" s="5">
        <v>2</v>
      </c>
      <c r="AB177" s="5"/>
      <c r="AC177" s="5">
        <v>36</v>
      </c>
      <c r="AD177" s="5"/>
      <c r="AE177" s="5"/>
      <c r="AF177" s="5">
        <v>31</v>
      </c>
      <c r="AG177" s="5" t="s">
        <v>83</v>
      </c>
      <c r="AH177" s="1"/>
      <c r="AI177" s="1"/>
      <c r="AJ177" s="1"/>
      <c r="AK177" s="1"/>
      <c r="AL177" s="1"/>
      <c r="AM177" s="1"/>
      <c r="AN177" s="1"/>
      <c r="AO177" s="1"/>
      <c r="AP177" s="1"/>
      <c r="AQ177" s="4"/>
    </row>
    <row r="178" spans="1:43" x14ac:dyDescent="0.55000000000000004">
      <c r="A178" s="42"/>
      <c r="B178" s="5"/>
      <c r="C178" s="5"/>
      <c r="D178" s="5"/>
      <c r="E178" s="12"/>
      <c r="F178" s="5"/>
      <c r="G178" s="5"/>
      <c r="H178" s="5"/>
      <c r="I178" s="12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9"/>
      <c r="U178" s="9"/>
      <c r="V178" s="5"/>
      <c r="W178" s="5" t="s">
        <v>114</v>
      </c>
      <c r="X178" s="5">
        <v>2</v>
      </c>
      <c r="Y178" s="5">
        <v>4</v>
      </c>
      <c r="Z178" s="5">
        <v>8</v>
      </c>
      <c r="AA178" s="5">
        <v>2</v>
      </c>
      <c r="AB178" s="5"/>
      <c r="AC178" s="5">
        <v>8</v>
      </c>
      <c r="AD178" s="5"/>
      <c r="AE178" s="5"/>
      <c r="AF178" s="5">
        <v>31</v>
      </c>
      <c r="AG178" s="5" t="s">
        <v>51</v>
      </c>
      <c r="AH178" s="1"/>
      <c r="AI178" s="1"/>
      <c r="AJ178" s="1"/>
      <c r="AK178" s="1"/>
      <c r="AL178" s="1"/>
      <c r="AM178" s="1"/>
      <c r="AN178" s="1"/>
      <c r="AO178" s="1"/>
      <c r="AP178" s="1"/>
      <c r="AQ178" s="4"/>
    </row>
    <row r="179" spans="1:43" x14ac:dyDescent="0.55000000000000004">
      <c r="A179" s="42"/>
      <c r="B179" s="5" t="s">
        <v>45</v>
      </c>
      <c r="C179" s="5" t="s">
        <v>245</v>
      </c>
      <c r="D179" s="5" t="s">
        <v>246</v>
      </c>
      <c r="E179" s="12" t="s">
        <v>46</v>
      </c>
      <c r="F179" s="5">
        <v>5614</v>
      </c>
      <c r="G179" s="5">
        <v>145</v>
      </c>
      <c r="H179" s="5">
        <v>75</v>
      </c>
      <c r="I179" s="12">
        <v>4</v>
      </c>
      <c r="J179" s="5">
        <v>1</v>
      </c>
      <c r="K179" s="5">
        <v>1</v>
      </c>
      <c r="L179" s="5">
        <v>38</v>
      </c>
      <c r="M179" s="5">
        <v>538</v>
      </c>
      <c r="N179" s="5">
        <v>1</v>
      </c>
      <c r="O179" s="5">
        <v>538</v>
      </c>
      <c r="P179" s="5"/>
      <c r="Q179" s="5"/>
      <c r="R179" s="5"/>
      <c r="S179" s="5"/>
      <c r="T179" s="23">
        <v>1</v>
      </c>
      <c r="U179" s="23" t="s">
        <v>123</v>
      </c>
      <c r="V179" s="5" t="s">
        <v>48</v>
      </c>
      <c r="W179" s="5" t="s">
        <v>49</v>
      </c>
      <c r="X179" s="5">
        <v>9</v>
      </c>
      <c r="Y179" s="5">
        <v>12</v>
      </c>
      <c r="Z179" s="5">
        <v>108</v>
      </c>
      <c r="AA179" s="5">
        <v>2</v>
      </c>
      <c r="AB179" s="5"/>
      <c r="AC179" s="5">
        <v>108</v>
      </c>
      <c r="AD179" s="5"/>
      <c r="AE179" s="5"/>
      <c r="AF179" s="5">
        <v>31</v>
      </c>
      <c r="AG179" s="5" t="s">
        <v>141</v>
      </c>
      <c r="AH179" s="1"/>
      <c r="AI179" s="1"/>
      <c r="AJ179" s="1"/>
      <c r="AK179" s="1"/>
      <c r="AL179" s="1"/>
      <c r="AM179" s="1"/>
      <c r="AN179" s="1"/>
      <c r="AO179" s="1"/>
      <c r="AP179" s="1"/>
      <c r="AQ179" s="4"/>
    </row>
    <row r="180" spans="1:43" s="38" customFormat="1" x14ac:dyDescent="0.55000000000000004">
      <c r="A180" s="45"/>
      <c r="B180" s="35"/>
      <c r="C180" s="35"/>
      <c r="D180" s="35"/>
      <c r="E180" s="34"/>
      <c r="F180" s="35"/>
      <c r="G180" s="35"/>
      <c r="H180" s="35"/>
      <c r="I180" s="34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50"/>
      <c r="U180" s="50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6"/>
      <c r="AI180" s="36"/>
      <c r="AJ180" s="36"/>
      <c r="AK180" s="36"/>
      <c r="AL180" s="36"/>
      <c r="AM180" s="36"/>
      <c r="AN180" s="36"/>
      <c r="AO180" s="36"/>
      <c r="AP180" s="36"/>
      <c r="AQ180" s="37"/>
    </row>
    <row r="181" spans="1:43" x14ac:dyDescent="0.55000000000000004">
      <c r="A181" s="42">
        <v>51</v>
      </c>
      <c r="B181" s="5" t="s">
        <v>45</v>
      </c>
      <c r="C181" s="5" t="s">
        <v>109</v>
      </c>
      <c r="D181" s="5" t="s">
        <v>185</v>
      </c>
      <c r="E181" s="12" t="s">
        <v>46</v>
      </c>
      <c r="F181" s="5">
        <v>5690</v>
      </c>
      <c r="G181" s="5">
        <v>158</v>
      </c>
      <c r="H181" s="5">
        <v>62</v>
      </c>
      <c r="I181" s="12">
        <v>4</v>
      </c>
      <c r="J181" s="5">
        <v>0</v>
      </c>
      <c r="K181" s="5">
        <v>1</v>
      </c>
      <c r="L181" s="5">
        <v>69</v>
      </c>
      <c r="M181" s="5">
        <v>169</v>
      </c>
      <c r="N181" s="5">
        <v>2</v>
      </c>
      <c r="O181" s="5"/>
      <c r="P181" s="5">
        <v>169</v>
      </c>
      <c r="Q181" s="5"/>
      <c r="R181" s="5"/>
      <c r="S181" s="5"/>
      <c r="T181" s="5">
        <v>1</v>
      </c>
      <c r="U181" s="5" t="s">
        <v>90</v>
      </c>
      <c r="V181" s="5" t="s">
        <v>48</v>
      </c>
      <c r="W181" s="5" t="s">
        <v>49</v>
      </c>
      <c r="X181" s="5">
        <v>9</v>
      </c>
      <c r="Y181" s="5">
        <v>9</v>
      </c>
      <c r="Z181" s="5">
        <v>81</v>
      </c>
      <c r="AA181" s="5">
        <v>2</v>
      </c>
      <c r="AB181" s="5"/>
      <c r="AC181" s="5">
        <v>81</v>
      </c>
      <c r="AD181" s="5"/>
      <c r="AE181" s="5"/>
      <c r="AF181" s="5">
        <v>28</v>
      </c>
      <c r="AG181" s="5" t="s">
        <v>141</v>
      </c>
      <c r="AH181" s="1"/>
      <c r="AI181" s="1"/>
      <c r="AJ181" s="1"/>
      <c r="AK181" s="1"/>
      <c r="AL181" s="1"/>
      <c r="AM181" s="1"/>
      <c r="AN181" s="1"/>
      <c r="AO181" s="1"/>
      <c r="AP181" s="1"/>
      <c r="AQ181" s="4"/>
    </row>
    <row r="182" spans="1:43" x14ac:dyDescent="0.55000000000000004">
      <c r="A182" s="42"/>
      <c r="B182" s="5"/>
      <c r="C182" s="5"/>
      <c r="D182" s="5"/>
      <c r="E182" s="12"/>
      <c r="F182" s="5"/>
      <c r="G182" s="5"/>
      <c r="H182" s="5"/>
      <c r="I182" s="12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 t="s">
        <v>49</v>
      </c>
      <c r="X182" s="5">
        <v>3</v>
      </c>
      <c r="Y182" s="5">
        <v>3</v>
      </c>
      <c r="Z182" s="5">
        <v>9</v>
      </c>
      <c r="AA182" s="5">
        <v>2</v>
      </c>
      <c r="AB182" s="5"/>
      <c r="AC182" s="5">
        <v>9</v>
      </c>
      <c r="AD182" s="5"/>
      <c r="AE182" s="5"/>
      <c r="AF182" s="5">
        <v>28</v>
      </c>
      <c r="AG182" s="5" t="s">
        <v>83</v>
      </c>
      <c r="AH182" s="1"/>
      <c r="AI182" s="1"/>
      <c r="AJ182" s="1"/>
      <c r="AK182" s="1"/>
      <c r="AL182" s="1"/>
      <c r="AM182" s="1"/>
      <c r="AN182" s="1"/>
      <c r="AO182" s="1"/>
      <c r="AP182" s="1"/>
      <c r="AQ182" s="4"/>
    </row>
    <row r="183" spans="1:43" s="38" customFormat="1" x14ac:dyDescent="0.55000000000000004">
      <c r="A183" s="45"/>
      <c r="B183" s="35"/>
      <c r="C183" s="35"/>
      <c r="D183" s="35"/>
      <c r="E183" s="34"/>
      <c r="F183" s="35"/>
      <c r="G183" s="35"/>
      <c r="H183" s="35"/>
      <c r="I183" s="34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6"/>
      <c r="AI183" s="36"/>
      <c r="AJ183" s="36"/>
      <c r="AK183" s="36"/>
      <c r="AL183" s="36"/>
      <c r="AM183" s="36"/>
      <c r="AN183" s="36"/>
      <c r="AO183" s="36"/>
      <c r="AP183" s="36"/>
      <c r="AQ183" s="37"/>
    </row>
    <row r="184" spans="1:43" x14ac:dyDescent="0.55000000000000004">
      <c r="A184" s="42">
        <v>52</v>
      </c>
      <c r="B184" s="5" t="s">
        <v>59</v>
      </c>
      <c r="C184" s="5" t="s">
        <v>247</v>
      </c>
      <c r="D184" s="5" t="s">
        <v>248</v>
      </c>
      <c r="E184" s="12" t="s">
        <v>46</v>
      </c>
      <c r="F184" s="5">
        <v>14635</v>
      </c>
      <c r="G184" s="5">
        <v>218</v>
      </c>
      <c r="H184" s="5">
        <v>1268</v>
      </c>
      <c r="I184" s="12">
        <v>4</v>
      </c>
      <c r="J184" s="5">
        <v>1</v>
      </c>
      <c r="K184" s="5">
        <v>0</v>
      </c>
      <c r="L184" s="5">
        <v>25</v>
      </c>
      <c r="M184" s="5">
        <v>425</v>
      </c>
      <c r="N184" s="5">
        <v>2</v>
      </c>
      <c r="O184" s="5"/>
      <c r="P184" s="5">
        <v>425</v>
      </c>
      <c r="Q184" s="5"/>
      <c r="R184" s="5"/>
      <c r="S184" s="5"/>
      <c r="T184" s="5">
        <v>1</v>
      </c>
      <c r="U184" s="5" t="s">
        <v>113</v>
      </c>
      <c r="V184" s="5" t="s">
        <v>48</v>
      </c>
      <c r="W184" s="5" t="s">
        <v>49</v>
      </c>
      <c r="X184" s="5">
        <v>6.5</v>
      </c>
      <c r="Y184" s="5">
        <v>16.5</v>
      </c>
      <c r="Z184" s="5">
        <v>107.25</v>
      </c>
      <c r="AA184" s="5">
        <v>2</v>
      </c>
      <c r="AB184" s="5"/>
      <c r="AC184" s="5">
        <v>107.25</v>
      </c>
      <c r="AD184" s="5"/>
      <c r="AE184" s="5"/>
      <c r="AF184" s="5">
        <v>26</v>
      </c>
      <c r="AG184" s="5" t="s">
        <v>141</v>
      </c>
      <c r="AH184" s="1"/>
      <c r="AI184" s="1"/>
      <c r="AJ184" s="1"/>
      <c r="AK184" s="1"/>
      <c r="AL184" s="1"/>
      <c r="AM184" s="1"/>
      <c r="AN184" s="1"/>
      <c r="AO184" s="1"/>
      <c r="AP184" s="1"/>
      <c r="AQ184" s="4"/>
    </row>
    <row r="185" spans="1:43" x14ac:dyDescent="0.55000000000000004">
      <c r="A185" s="42"/>
      <c r="B185" s="5"/>
      <c r="C185" s="5"/>
      <c r="D185" s="5"/>
      <c r="E185" s="12"/>
      <c r="F185" s="5"/>
      <c r="G185" s="5"/>
      <c r="H185" s="5"/>
      <c r="I185" s="12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 t="s">
        <v>49</v>
      </c>
      <c r="X185" s="5">
        <v>3</v>
      </c>
      <c r="Y185" s="5">
        <v>6</v>
      </c>
      <c r="Z185" s="5">
        <v>18</v>
      </c>
      <c r="AA185" s="5">
        <v>2</v>
      </c>
      <c r="AB185" s="5"/>
      <c r="AC185" s="5">
        <v>18</v>
      </c>
      <c r="AD185" s="5"/>
      <c r="AE185" s="5"/>
      <c r="AF185" s="5">
        <v>6</v>
      </c>
      <c r="AG185" s="5" t="s">
        <v>83</v>
      </c>
      <c r="AH185" s="1"/>
      <c r="AI185" s="1"/>
      <c r="AJ185" s="1"/>
      <c r="AK185" s="1"/>
      <c r="AL185" s="1"/>
      <c r="AM185" s="1"/>
      <c r="AN185" s="1"/>
      <c r="AO185" s="1"/>
      <c r="AP185" s="1"/>
      <c r="AQ185" s="4"/>
    </row>
    <row r="186" spans="1:43" x14ac:dyDescent="0.55000000000000004">
      <c r="A186" s="42"/>
      <c r="B186" s="5"/>
      <c r="C186" s="5"/>
      <c r="D186" s="5"/>
      <c r="E186" s="12"/>
      <c r="F186" s="5"/>
      <c r="G186" s="5"/>
      <c r="H186" s="5"/>
      <c r="I186" s="12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 t="s">
        <v>114</v>
      </c>
      <c r="X186" s="5">
        <v>2</v>
      </c>
      <c r="Y186" s="5">
        <v>4</v>
      </c>
      <c r="Z186" s="5">
        <v>8</v>
      </c>
      <c r="AA186" s="5">
        <v>2</v>
      </c>
      <c r="AB186" s="5"/>
      <c r="AC186" s="5">
        <v>8</v>
      </c>
      <c r="AD186" s="5"/>
      <c r="AE186" s="5"/>
      <c r="AF186" s="5">
        <v>26</v>
      </c>
      <c r="AG186" s="5" t="s">
        <v>51</v>
      </c>
      <c r="AH186" s="1"/>
      <c r="AI186" s="1"/>
      <c r="AJ186" s="1"/>
      <c r="AK186" s="1"/>
      <c r="AL186" s="1"/>
      <c r="AM186" s="1"/>
      <c r="AN186" s="1"/>
      <c r="AO186" s="1"/>
      <c r="AP186" s="1"/>
      <c r="AQ186" s="4"/>
    </row>
    <row r="187" spans="1:43" x14ac:dyDescent="0.55000000000000004">
      <c r="A187" s="42"/>
      <c r="B187" s="5" t="s">
        <v>59</v>
      </c>
      <c r="C187" s="5" t="s">
        <v>247</v>
      </c>
      <c r="D187" s="5" t="s">
        <v>248</v>
      </c>
      <c r="E187" s="12" t="s">
        <v>46</v>
      </c>
      <c r="F187" s="5">
        <v>14641</v>
      </c>
      <c r="G187" s="5">
        <v>99</v>
      </c>
      <c r="H187" s="5">
        <v>1274</v>
      </c>
      <c r="I187" s="12">
        <v>4</v>
      </c>
      <c r="J187" s="5">
        <v>2</v>
      </c>
      <c r="K187" s="5">
        <v>2</v>
      </c>
      <c r="L187" s="5">
        <v>64</v>
      </c>
      <c r="M187" s="5">
        <v>1064</v>
      </c>
      <c r="N187" s="5">
        <v>1</v>
      </c>
      <c r="O187" s="5">
        <v>1064</v>
      </c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 t="s">
        <v>47</v>
      </c>
      <c r="AH187" s="1"/>
      <c r="AI187" s="1"/>
      <c r="AJ187" s="1"/>
      <c r="AK187" s="1"/>
      <c r="AL187" s="1"/>
      <c r="AM187" s="1"/>
      <c r="AN187" s="1"/>
      <c r="AO187" s="1"/>
      <c r="AP187" s="1"/>
      <c r="AQ187" s="4"/>
    </row>
    <row r="188" spans="1:43" s="38" customFormat="1" x14ac:dyDescent="0.55000000000000004">
      <c r="A188" s="45"/>
      <c r="B188" s="35"/>
      <c r="C188" s="35"/>
      <c r="D188" s="35"/>
      <c r="E188" s="34"/>
      <c r="F188" s="35"/>
      <c r="G188" s="35"/>
      <c r="H188" s="35"/>
      <c r="I188" s="34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6"/>
      <c r="AI188" s="36"/>
      <c r="AJ188" s="36"/>
      <c r="AK188" s="36"/>
      <c r="AL188" s="36"/>
      <c r="AM188" s="36"/>
      <c r="AN188" s="36"/>
      <c r="AO188" s="36"/>
      <c r="AP188" s="36"/>
      <c r="AQ188" s="37"/>
    </row>
    <row r="189" spans="1:43" x14ac:dyDescent="0.55000000000000004">
      <c r="A189" s="42">
        <v>53</v>
      </c>
      <c r="B189" s="5" t="s">
        <v>45</v>
      </c>
      <c r="C189" s="5" t="s">
        <v>112</v>
      </c>
      <c r="D189" s="5" t="s">
        <v>249</v>
      </c>
      <c r="E189" s="12" t="s">
        <v>46</v>
      </c>
      <c r="F189" s="5">
        <v>14266</v>
      </c>
      <c r="G189" s="5">
        <v>106</v>
      </c>
      <c r="H189" s="5">
        <v>1126</v>
      </c>
      <c r="I189" s="12">
        <v>4</v>
      </c>
      <c r="J189" s="5">
        <v>0</v>
      </c>
      <c r="K189" s="5">
        <v>2</v>
      </c>
      <c r="L189" s="5">
        <v>25</v>
      </c>
      <c r="M189" s="5">
        <v>225</v>
      </c>
      <c r="N189" s="5">
        <v>2</v>
      </c>
      <c r="O189" s="5"/>
      <c r="P189" s="5">
        <v>225</v>
      </c>
      <c r="Q189" s="5"/>
      <c r="R189" s="5"/>
      <c r="S189" s="5"/>
      <c r="T189" s="5">
        <v>1</v>
      </c>
      <c r="U189" s="5" t="s">
        <v>115</v>
      </c>
      <c r="V189" s="5" t="s">
        <v>169</v>
      </c>
      <c r="W189" s="5" t="s">
        <v>49</v>
      </c>
      <c r="X189" s="5">
        <v>10</v>
      </c>
      <c r="Y189" s="5">
        <v>15</v>
      </c>
      <c r="Z189" s="5">
        <v>150</v>
      </c>
      <c r="AA189" s="5">
        <v>2</v>
      </c>
      <c r="AB189" s="5"/>
      <c r="AC189" s="5">
        <v>150</v>
      </c>
      <c r="AD189" s="5"/>
      <c r="AE189" s="5"/>
      <c r="AF189" s="5">
        <v>26</v>
      </c>
      <c r="AG189" s="5"/>
      <c r="AH189" s="1"/>
      <c r="AI189" s="1"/>
      <c r="AJ189" s="1"/>
      <c r="AK189" s="1"/>
      <c r="AL189" s="1"/>
      <c r="AM189" s="1"/>
      <c r="AN189" s="1"/>
      <c r="AO189" s="1"/>
      <c r="AP189" s="1"/>
      <c r="AQ189" s="4"/>
    </row>
    <row r="190" spans="1:43" x14ac:dyDescent="0.55000000000000004">
      <c r="A190" s="42"/>
      <c r="B190" s="5"/>
      <c r="C190" s="5"/>
      <c r="D190" s="5"/>
      <c r="E190" s="12"/>
      <c r="F190" s="5"/>
      <c r="G190" s="5"/>
      <c r="H190" s="5"/>
      <c r="I190" s="12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 t="s">
        <v>49</v>
      </c>
      <c r="X190" s="5">
        <v>10</v>
      </c>
      <c r="Y190" s="5">
        <v>15</v>
      </c>
      <c r="Z190" s="5">
        <v>150</v>
      </c>
      <c r="AA190" s="5">
        <v>2</v>
      </c>
      <c r="AB190" s="5"/>
      <c r="AC190" s="5">
        <v>150</v>
      </c>
      <c r="AD190" s="5"/>
      <c r="AE190" s="5"/>
      <c r="AF190" s="5">
        <v>26</v>
      </c>
      <c r="AG190" s="5"/>
      <c r="AH190" s="1"/>
      <c r="AI190" s="1"/>
      <c r="AJ190" s="1"/>
      <c r="AK190" s="1"/>
      <c r="AL190" s="1"/>
      <c r="AM190" s="1"/>
      <c r="AN190" s="1"/>
      <c r="AO190" s="1"/>
      <c r="AP190" s="1"/>
      <c r="AQ190" s="4"/>
    </row>
    <row r="191" spans="1:43" x14ac:dyDescent="0.55000000000000004">
      <c r="A191" s="42"/>
      <c r="B191" s="5"/>
      <c r="C191" s="5"/>
      <c r="D191" s="5"/>
      <c r="E191" s="12"/>
      <c r="F191" s="5"/>
      <c r="G191" s="5"/>
      <c r="H191" s="5"/>
      <c r="I191" s="12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 t="s">
        <v>114</v>
      </c>
      <c r="X191" s="5">
        <v>2</v>
      </c>
      <c r="Y191" s="5">
        <v>2</v>
      </c>
      <c r="Z191" s="5">
        <v>4</v>
      </c>
      <c r="AA191" s="5">
        <v>2</v>
      </c>
      <c r="AB191" s="5"/>
      <c r="AC191" s="5">
        <v>4</v>
      </c>
      <c r="AD191" s="5"/>
      <c r="AE191" s="5"/>
      <c r="AF191" s="5">
        <v>26</v>
      </c>
      <c r="AG191" s="5" t="s">
        <v>51</v>
      </c>
      <c r="AH191" s="1"/>
      <c r="AI191" s="1"/>
      <c r="AJ191" s="1"/>
      <c r="AK191" s="1"/>
      <c r="AL191" s="1"/>
      <c r="AM191" s="1"/>
      <c r="AN191" s="1"/>
      <c r="AO191" s="1"/>
      <c r="AP191" s="1"/>
      <c r="AQ191" s="4"/>
    </row>
    <row r="192" spans="1:43" s="38" customFormat="1" x14ac:dyDescent="0.55000000000000004">
      <c r="A192" s="45"/>
      <c r="B192" s="35"/>
      <c r="C192" s="35"/>
      <c r="D192" s="35"/>
      <c r="E192" s="34"/>
      <c r="F192" s="35"/>
      <c r="G192" s="35"/>
      <c r="H192" s="35"/>
      <c r="I192" s="34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</row>
    <row r="193" spans="1:43" s="28" customFormat="1" x14ac:dyDescent="0.55000000000000004">
      <c r="A193" s="42">
        <v>54</v>
      </c>
      <c r="B193" s="14" t="s">
        <v>59</v>
      </c>
      <c r="C193" s="14" t="s">
        <v>382</v>
      </c>
      <c r="D193" s="14" t="s">
        <v>292</v>
      </c>
      <c r="E193" s="13" t="s">
        <v>46</v>
      </c>
      <c r="F193" s="27" t="s">
        <v>383</v>
      </c>
      <c r="G193" s="14">
        <v>110</v>
      </c>
      <c r="H193" s="14">
        <v>1243</v>
      </c>
      <c r="I193" s="13">
        <v>4</v>
      </c>
      <c r="J193" s="14">
        <v>0</v>
      </c>
      <c r="K193" s="14">
        <v>1</v>
      </c>
      <c r="L193" s="14">
        <v>20</v>
      </c>
      <c r="M193" s="5">
        <f t="shared" ref="M193" si="1">+(J193*400)+(K193*100)+L193</f>
        <v>120</v>
      </c>
      <c r="N193" s="5">
        <v>2</v>
      </c>
      <c r="O193" s="5"/>
      <c r="P193" s="14">
        <v>120</v>
      </c>
      <c r="Q193" s="14"/>
      <c r="R193" s="14"/>
      <c r="S193" s="14"/>
      <c r="T193" s="14">
        <v>1</v>
      </c>
      <c r="U193" s="14" t="s">
        <v>103</v>
      </c>
      <c r="V193" s="14" t="s">
        <v>384</v>
      </c>
      <c r="W193" s="14" t="s">
        <v>49</v>
      </c>
      <c r="X193" s="14">
        <v>6</v>
      </c>
      <c r="Y193" s="14">
        <v>9</v>
      </c>
      <c r="Z193" s="5">
        <f>+X193*Y193</f>
        <v>54</v>
      </c>
      <c r="AA193" s="5">
        <v>2</v>
      </c>
      <c r="AB193" s="14"/>
      <c r="AC193" s="14">
        <v>54</v>
      </c>
      <c r="AD193" s="14"/>
      <c r="AE193" s="14"/>
      <c r="AF193" s="14">
        <v>41</v>
      </c>
      <c r="AG193" s="14"/>
    </row>
    <row r="194" spans="1:43" s="28" customFormat="1" x14ac:dyDescent="0.55000000000000004">
      <c r="A194" s="42"/>
      <c r="B194" s="14"/>
      <c r="C194" s="14"/>
      <c r="D194" s="14"/>
      <c r="E194" s="13"/>
      <c r="F194" s="27"/>
      <c r="G194" s="14"/>
      <c r="H194" s="14"/>
      <c r="I194" s="13"/>
      <c r="J194" s="14"/>
      <c r="K194" s="14"/>
      <c r="L194" s="14"/>
      <c r="M194" s="5"/>
      <c r="N194" s="5"/>
      <c r="O194" s="5"/>
      <c r="P194" s="14"/>
      <c r="Q194" s="14"/>
      <c r="R194" s="14"/>
      <c r="S194" s="14"/>
      <c r="T194" s="14"/>
      <c r="U194" s="14"/>
      <c r="V194" s="14"/>
      <c r="W194" s="14" t="s">
        <v>114</v>
      </c>
      <c r="X194" s="14">
        <v>2</v>
      </c>
      <c r="Y194" s="14">
        <v>3</v>
      </c>
      <c r="Z194" s="5">
        <f>+X194*Y194</f>
        <v>6</v>
      </c>
      <c r="AA194" s="5">
        <v>2</v>
      </c>
      <c r="AB194" s="14"/>
      <c r="AC194" s="14">
        <v>6</v>
      </c>
      <c r="AD194" s="14"/>
      <c r="AE194" s="14"/>
      <c r="AF194" s="14">
        <v>41</v>
      </c>
      <c r="AG194" s="14" t="s">
        <v>51</v>
      </c>
    </row>
    <row r="195" spans="1:43" s="49" customFormat="1" x14ac:dyDescent="0.55000000000000004">
      <c r="A195" s="45"/>
      <c r="B195" s="46"/>
      <c r="C195" s="46"/>
      <c r="D195" s="46"/>
      <c r="E195" s="47"/>
      <c r="F195" s="48"/>
      <c r="G195" s="46"/>
      <c r="H195" s="46"/>
      <c r="I195" s="47"/>
      <c r="J195" s="46"/>
      <c r="K195" s="46"/>
      <c r="L195" s="46"/>
      <c r="M195" s="35"/>
      <c r="N195" s="35"/>
      <c r="O195" s="35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35"/>
      <c r="AA195" s="35"/>
      <c r="AB195" s="46"/>
      <c r="AC195" s="46"/>
      <c r="AD195" s="46"/>
      <c r="AE195" s="46"/>
      <c r="AF195" s="46"/>
      <c r="AG195" s="46"/>
    </row>
    <row r="196" spans="1:43" x14ac:dyDescent="0.55000000000000004">
      <c r="A196" s="42">
        <v>55</v>
      </c>
      <c r="B196" s="5" t="s">
        <v>59</v>
      </c>
      <c r="C196" s="5" t="s">
        <v>250</v>
      </c>
      <c r="D196" s="5" t="s">
        <v>251</v>
      </c>
      <c r="E196" s="12" t="s">
        <v>46</v>
      </c>
      <c r="F196" s="5">
        <v>5660</v>
      </c>
      <c r="G196" s="5">
        <v>141</v>
      </c>
      <c r="H196" s="5">
        <v>27</v>
      </c>
      <c r="I196" s="12">
        <v>4</v>
      </c>
      <c r="J196" s="5">
        <v>1</v>
      </c>
      <c r="K196" s="5">
        <v>0</v>
      </c>
      <c r="L196" s="5">
        <v>9</v>
      </c>
      <c r="M196" s="5">
        <v>409</v>
      </c>
      <c r="N196" s="5">
        <v>2</v>
      </c>
      <c r="O196" s="5"/>
      <c r="P196" s="5">
        <v>409</v>
      </c>
      <c r="Q196" s="5"/>
      <c r="R196" s="5"/>
      <c r="S196" s="5"/>
      <c r="T196" s="5">
        <v>1</v>
      </c>
      <c r="U196" s="5" t="s">
        <v>252</v>
      </c>
      <c r="V196" s="5" t="s">
        <v>48</v>
      </c>
      <c r="W196" s="5" t="s">
        <v>50</v>
      </c>
      <c r="X196" s="5">
        <v>12</v>
      </c>
      <c r="Y196" s="5">
        <v>20</v>
      </c>
      <c r="Z196" s="5">
        <v>240</v>
      </c>
      <c r="AA196" s="5">
        <v>2</v>
      </c>
      <c r="AB196" s="5"/>
      <c r="AC196" s="5">
        <v>240</v>
      </c>
      <c r="AD196" s="5"/>
      <c r="AE196" s="5"/>
      <c r="AF196" s="5">
        <v>26</v>
      </c>
      <c r="AG196" s="5"/>
      <c r="AH196" s="1"/>
      <c r="AI196" s="1"/>
      <c r="AJ196" s="1"/>
      <c r="AK196" s="1"/>
      <c r="AL196" s="1"/>
      <c r="AM196" s="1"/>
      <c r="AN196" s="1"/>
      <c r="AO196" s="1"/>
      <c r="AP196" s="1"/>
      <c r="AQ196" s="4"/>
    </row>
    <row r="197" spans="1:43" x14ac:dyDescent="0.55000000000000004">
      <c r="A197" s="42"/>
      <c r="B197" s="5"/>
      <c r="C197" s="5"/>
      <c r="D197" s="5"/>
      <c r="E197" s="12"/>
      <c r="F197" s="5"/>
      <c r="G197" s="5"/>
      <c r="H197" s="5"/>
      <c r="I197" s="12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 t="s">
        <v>114</v>
      </c>
      <c r="X197" s="5">
        <v>2</v>
      </c>
      <c r="Y197" s="5">
        <v>4</v>
      </c>
      <c r="Z197" s="5">
        <v>8</v>
      </c>
      <c r="AA197" s="5">
        <v>2</v>
      </c>
      <c r="AB197" s="5"/>
      <c r="AC197" s="5">
        <v>8</v>
      </c>
      <c r="AD197" s="5"/>
      <c r="AE197" s="5"/>
      <c r="AF197" s="5">
        <v>41</v>
      </c>
      <c r="AG197" s="5" t="s">
        <v>51</v>
      </c>
      <c r="AH197" s="1"/>
      <c r="AI197" s="1"/>
      <c r="AJ197" s="1"/>
      <c r="AK197" s="1"/>
      <c r="AL197" s="1"/>
      <c r="AM197" s="1"/>
      <c r="AN197" s="1"/>
      <c r="AO197" s="1"/>
      <c r="AP197" s="1"/>
      <c r="AQ197" s="4"/>
    </row>
    <row r="198" spans="1:43" x14ac:dyDescent="0.55000000000000004">
      <c r="A198" s="42"/>
      <c r="B198" s="5" t="s">
        <v>58</v>
      </c>
      <c r="C198" s="5" t="s">
        <v>250</v>
      </c>
      <c r="D198" s="5" t="s">
        <v>251</v>
      </c>
      <c r="E198" s="12" t="s">
        <v>46</v>
      </c>
      <c r="F198" s="5">
        <v>5231</v>
      </c>
      <c r="G198" s="5">
        <v>97</v>
      </c>
      <c r="H198" s="5">
        <v>494</v>
      </c>
      <c r="I198" s="12">
        <v>4</v>
      </c>
      <c r="J198" s="5">
        <v>3</v>
      </c>
      <c r="K198" s="5">
        <v>2</v>
      </c>
      <c r="L198" s="5">
        <v>39</v>
      </c>
      <c r="M198" s="5">
        <v>1439</v>
      </c>
      <c r="N198" s="5">
        <v>1</v>
      </c>
      <c r="O198" s="5">
        <v>1439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 t="s">
        <v>47</v>
      </c>
      <c r="AH198" s="1"/>
      <c r="AI198" s="1"/>
      <c r="AJ198" s="1"/>
      <c r="AK198" s="1"/>
      <c r="AL198" s="1"/>
      <c r="AM198" s="1"/>
      <c r="AN198" s="1"/>
      <c r="AO198" s="1"/>
      <c r="AP198" s="1"/>
      <c r="AQ198" s="4"/>
    </row>
    <row r="199" spans="1:43" s="38" customFormat="1" x14ac:dyDescent="0.55000000000000004">
      <c r="A199" s="45"/>
      <c r="B199" s="35"/>
      <c r="C199" s="35"/>
      <c r="D199" s="35"/>
      <c r="E199" s="34"/>
      <c r="F199" s="35"/>
      <c r="G199" s="35"/>
      <c r="H199" s="35"/>
      <c r="I199" s="34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6"/>
      <c r="AI199" s="36"/>
      <c r="AJ199" s="36"/>
      <c r="AK199" s="36"/>
      <c r="AL199" s="36"/>
      <c r="AM199" s="36"/>
      <c r="AN199" s="36"/>
      <c r="AO199" s="36"/>
      <c r="AP199" s="36"/>
      <c r="AQ199" s="37"/>
    </row>
    <row r="200" spans="1:43" x14ac:dyDescent="0.55000000000000004">
      <c r="A200" s="42">
        <v>56</v>
      </c>
      <c r="B200" s="5" t="s">
        <v>45</v>
      </c>
      <c r="C200" s="5" t="s">
        <v>253</v>
      </c>
      <c r="D200" s="5" t="s">
        <v>164</v>
      </c>
      <c r="E200" s="12" t="s">
        <v>46</v>
      </c>
      <c r="F200" s="5">
        <v>5691</v>
      </c>
      <c r="G200" s="5">
        <v>155</v>
      </c>
      <c r="H200" s="5">
        <v>63</v>
      </c>
      <c r="I200" s="12">
        <v>4</v>
      </c>
      <c r="J200" s="5">
        <v>0</v>
      </c>
      <c r="K200" s="5">
        <v>2</v>
      </c>
      <c r="L200" s="5">
        <v>63</v>
      </c>
      <c r="M200" s="5">
        <v>263</v>
      </c>
      <c r="N200" s="5">
        <v>2</v>
      </c>
      <c r="O200" s="5"/>
      <c r="P200" s="5">
        <v>263</v>
      </c>
      <c r="Q200" s="5"/>
      <c r="R200" s="5"/>
      <c r="S200" s="5"/>
      <c r="T200" s="5">
        <v>1</v>
      </c>
      <c r="U200" s="5" t="s">
        <v>254</v>
      </c>
      <c r="V200" s="5" t="s">
        <v>169</v>
      </c>
      <c r="W200" s="5" t="s">
        <v>49</v>
      </c>
      <c r="X200" s="5">
        <v>14.5</v>
      </c>
      <c r="Y200" s="5">
        <v>17.8</v>
      </c>
      <c r="Z200" s="5">
        <v>258.10000000000002</v>
      </c>
      <c r="AA200" s="5">
        <v>2</v>
      </c>
      <c r="AB200" s="5"/>
      <c r="AC200" s="5">
        <v>258.10000000000002</v>
      </c>
      <c r="AD200" s="5"/>
      <c r="AE200" s="5"/>
      <c r="AF200" s="5">
        <v>31</v>
      </c>
      <c r="AG200" s="5"/>
      <c r="AH200" s="1"/>
      <c r="AI200" s="1"/>
      <c r="AJ200" s="1"/>
      <c r="AK200" s="1"/>
      <c r="AL200" s="1"/>
      <c r="AM200" s="1"/>
      <c r="AN200" s="1"/>
      <c r="AO200" s="1"/>
      <c r="AP200" s="1"/>
      <c r="AQ200" s="4"/>
    </row>
    <row r="201" spans="1:43" x14ac:dyDescent="0.55000000000000004">
      <c r="A201" s="42"/>
      <c r="B201" s="5"/>
      <c r="C201" s="5"/>
      <c r="D201" s="5"/>
      <c r="E201" s="12"/>
      <c r="F201" s="5"/>
      <c r="G201" s="5"/>
      <c r="H201" s="5"/>
      <c r="I201" s="12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 t="s">
        <v>49</v>
      </c>
      <c r="X201" s="5">
        <v>14.5</v>
      </c>
      <c r="Y201" s="5">
        <v>17.8</v>
      </c>
      <c r="Z201" s="5">
        <v>258.10000000000002</v>
      </c>
      <c r="AA201" s="5">
        <v>2</v>
      </c>
      <c r="AB201" s="5"/>
      <c r="AC201" s="5">
        <v>258.10000000000002</v>
      </c>
      <c r="AD201" s="5"/>
      <c r="AE201" s="5"/>
      <c r="AF201" s="5">
        <v>31</v>
      </c>
      <c r="AG201" s="5"/>
      <c r="AH201" s="1"/>
      <c r="AI201" s="1"/>
      <c r="AJ201" s="1"/>
      <c r="AK201" s="1"/>
      <c r="AL201" s="1"/>
      <c r="AM201" s="1"/>
      <c r="AN201" s="1"/>
      <c r="AO201" s="1"/>
      <c r="AP201" s="1"/>
      <c r="AQ201" s="4"/>
    </row>
    <row r="202" spans="1:43" x14ac:dyDescent="0.55000000000000004">
      <c r="A202" s="42"/>
      <c r="B202" s="5"/>
      <c r="C202" s="5"/>
      <c r="D202" s="5"/>
      <c r="E202" s="12"/>
      <c r="F202" s="5"/>
      <c r="G202" s="5"/>
      <c r="H202" s="5"/>
      <c r="I202" s="12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 t="s">
        <v>114</v>
      </c>
      <c r="X202" s="5">
        <v>2</v>
      </c>
      <c r="Y202" s="5">
        <v>3</v>
      </c>
      <c r="Z202" s="5">
        <v>6</v>
      </c>
      <c r="AA202" s="5">
        <v>2</v>
      </c>
      <c r="AB202" s="5"/>
      <c r="AC202" s="5">
        <v>6</v>
      </c>
      <c r="AD202" s="5"/>
      <c r="AE202" s="5"/>
      <c r="AF202" s="5">
        <v>31</v>
      </c>
      <c r="AG202" s="5" t="s">
        <v>51</v>
      </c>
      <c r="AH202" s="1"/>
      <c r="AI202" s="1"/>
      <c r="AJ202" s="1"/>
      <c r="AK202" s="1"/>
      <c r="AL202" s="1"/>
      <c r="AM202" s="1"/>
      <c r="AN202" s="1"/>
      <c r="AO202" s="1"/>
      <c r="AP202" s="1"/>
      <c r="AQ202" s="4"/>
    </row>
    <row r="203" spans="1:43" x14ac:dyDescent="0.55000000000000004">
      <c r="A203" s="42"/>
      <c r="B203" s="5" t="s">
        <v>45</v>
      </c>
      <c r="C203" s="5" t="s">
        <v>253</v>
      </c>
      <c r="D203" s="5" t="s">
        <v>164</v>
      </c>
      <c r="E203" s="12" t="s">
        <v>46</v>
      </c>
      <c r="F203" s="5">
        <v>5628</v>
      </c>
      <c r="G203" s="5">
        <v>186</v>
      </c>
      <c r="H203" s="5">
        <v>55</v>
      </c>
      <c r="I203" s="12">
        <v>4</v>
      </c>
      <c r="J203" s="5">
        <v>0</v>
      </c>
      <c r="K203" s="5">
        <v>2</v>
      </c>
      <c r="L203" s="5">
        <v>13</v>
      </c>
      <c r="M203" s="5">
        <v>213</v>
      </c>
      <c r="N203" s="5">
        <v>2</v>
      </c>
      <c r="O203" s="5"/>
      <c r="P203" s="5">
        <v>213</v>
      </c>
      <c r="Q203" s="5"/>
      <c r="R203" s="5"/>
      <c r="S203" s="5"/>
      <c r="T203" s="5">
        <v>1</v>
      </c>
      <c r="U203" s="5" t="s">
        <v>88</v>
      </c>
      <c r="V203" s="5" t="s">
        <v>169</v>
      </c>
      <c r="W203" s="5" t="s">
        <v>49</v>
      </c>
      <c r="X203" s="5">
        <v>9</v>
      </c>
      <c r="Y203" s="5">
        <v>24</v>
      </c>
      <c r="Z203" s="5">
        <v>216</v>
      </c>
      <c r="AA203" s="5">
        <v>2</v>
      </c>
      <c r="AB203" s="5"/>
      <c r="AC203" s="5">
        <v>216</v>
      </c>
      <c r="AD203" s="5"/>
      <c r="AE203" s="5"/>
      <c r="AF203" s="5">
        <v>6</v>
      </c>
      <c r="AG203" s="5" t="s">
        <v>255</v>
      </c>
      <c r="AH203" s="1"/>
      <c r="AI203" s="1"/>
      <c r="AJ203" s="1"/>
      <c r="AK203" s="1"/>
      <c r="AL203" s="1"/>
      <c r="AM203" s="1"/>
      <c r="AN203" s="1"/>
      <c r="AO203" s="1"/>
      <c r="AP203" s="1"/>
      <c r="AQ203" s="4"/>
    </row>
    <row r="204" spans="1:43" x14ac:dyDescent="0.55000000000000004">
      <c r="A204" s="42"/>
      <c r="B204" s="5"/>
      <c r="C204" s="5"/>
      <c r="D204" s="5"/>
      <c r="E204" s="12"/>
      <c r="F204" s="5"/>
      <c r="G204" s="5"/>
      <c r="H204" s="5"/>
      <c r="I204" s="12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 t="s">
        <v>49</v>
      </c>
      <c r="X204" s="5">
        <v>9</v>
      </c>
      <c r="Y204" s="5">
        <v>24</v>
      </c>
      <c r="Z204" s="5">
        <v>216</v>
      </c>
      <c r="AA204" s="5">
        <v>2</v>
      </c>
      <c r="AB204" s="5"/>
      <c r="AC204" s="5">
        <v>216</v>
      </c>
      <c r="AD204" s="5"/>
      <c r="AE204" s="5"/>
      <c r="AF204" s="5">
        <v>6</v>
      </c>
      <c r="AG204" s="5"/>
      <c r="AH204" s="1"/>
      <c r="AI204" s="1"/>
      <c r="AJ204" s="1"/>
      <c r="AK204" s="1"/>
      <c r="AL204" s="1"/>
      <c r="AM204" s="1"/>
      <c r="AN204" s="1"/>
      <c r="AO204" s="1"/>
      <c r="AP204" s="1"/>
      <c r="AQ204" s="4"/>
    </row>
    <row r="205" spans="1:43" x14ac:dyDescent="0.55000000000000004">
      <c r="A205" s="42"/>
      <c r="B205" s="5"/>
      <c r="C205" s="5"/>
      <c r="D205" s="5"/>
      <c r="E205" s="12"/>
      <c r="F205" s="5"/>
      <c r="G205" s="5"/>
      <c r="H205" s="5"/>
      <c r="I205" s="12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 t="s">
        <v>114</v>
      </c>
      <c r="X205" s="5">
        <v>2</v>
      </c>
      <c r="Y205" s="5">
        <v>4</v>
      </c>
      <c r="Z205" s="5">
        <v>8</v>
      </c>
      <c r="AA205" s="5">
        <v>2</v>
      </c>
      <c r="AB205" s="5"/>
      <c r="AC205" s="5">
        <v>8</v>
      </c>
      <c r="AD205" s="5"/>
      <c r="AE205" s="5"/>
      <c r="AF205" s="5">
        <v>6</v>
      </c>
      <c r="AG205" s="5" t="s">
        <v>51</v>
      </c>
      <c r="AH205" s="1"/>
      <c r="AI205" s="1"/>
      <c r="AJ205" s="1"/>
      <c r="AK205" s="1"/>
      <c r="AL205" s="1"/>
      <c r="AM205" s="1"/>
      <c r="AN205" s="1"/>
      <c r="AO205" s="1"/>
      <c r="AP205" s="1"/>
      <c r="AQ205" s="4"/>
    </row>
    <row r="206" spans="1:43" x14ac:dyDescent="0.55000000000000004">
      <c r="A206" s="42"/>
      <c r="B206" s="5" t="s">
        <v>45</v>
      </c>
      <c r="C206" s="5" t="s">
        <v>253</v>
      </c>
      <c r="D206" s="5" t="s">
        <v>164</v>
      </c>
      <c r="E206" s="12" t="s">
        <v>46</v>
      </c>
      <c r="F206" s="5">
        <v>15631</v>
      </c>
      <c r="G206" s="5">
        <v>10</v>
      </c>
      <c r="H206" s="5">
        <v>944</v>
      </c>
      <c r="I206" s="12">
        <v>4</v>
      </c>
      <c r="J206" s="5">
        <v>1</v>
      </c>
      <c r="K206" s="5">
        <v>3</v>
      </c>
      <c r="L206" s="5">
        <v>20</v>
      </c>
      <c r="M206" s="5">
        <v>720</v>
      </c>
      <c r="N206" s="5">
        <v>1</v>
      </c>
      <c r="O206" s="5">
        <v>720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 t="s">
        <v>93</v>
      </c>
      <c r="AH206" s="1"/>
      <c r="AI206" s="1"/>
      <c r="AJ206" s="1"/>
      <c r="AK206" s="1"/>
      <c r="AL206" s="1"/>
      <c r="AM206" s="1"/>
      <c r="AN206" s="1"/>
      <c r="AO206" s="1"/>
      <c r="AP206" s="1"/>
      <c r="AQ206" s="4"/>
    </row>
    <row r="207" spans="1:43" s="38" customFormat="1" x14ac:dyDescent="0.55000000000000004">
      <c r="A207" s="45"/>
      <c r="B207" s="35"/>
      <c r="C207" s="35"/>
      <c r="D207" s="35"/>
      <c r="E207" s="34"/>
      <c r="F207" s="35"/>
      <c r="G207" s="35"/>
      <c r="H207" s="35"/>
      <c r="I207" s="34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6"/>
      <c r="AI207" s="36"/>
      <c r="AJ207" s="36"/>
      <c r="AK207" s="36"/>
      <c r="AL207" s="36"/>
      <c r="AM207" s="36"/>
      <c r="AN207" s="36"/>
      <c r="AO207" s="36"/>
      <c r="AP207" s="36"/>
      <c r="AQ207" s="37"/>
    </row>
    <row r="208" spans="1:43" x14ac:dyDescent="0.55000000000000004">
      <c r="A208" s="42">
        <v>57</v>
      </c>
      <c r="B208" s="5" t="s">
        <v>45</v>
      </c>
      <c r="C208" s="5" t="s">
        <v>256</v>
      </c>
      <c r="D208" s="5" t="s">
        <v>257</v>
      </c>
      <c r="E208" s="12" t="s">
        <v>46</v>
      </c>
      <c r="F208" s="5">
        <v>14638</v>
      </c>
      <c r="G208" s="5">
        <v>95</v>
      </c>
      <c r="H208" s="5">
        <v>1271</v>
      </c>
      <c r="I208" s="12">
        <v>4</v>
      </c>
      <c r="J208" s="5">
        <v>2</v>
      </c>
      <c r="K208" s="5">
        <v>0</v>
      </c>
      <c r="L208" s="5">
        <v>7</v>
      </c>
      <c r="M208" s="5">
        <v>807</v>
      </c>
      <c r="N208" s="5">
        <v>1</v>
      </c>
      <c r="O208" s="5">
        <v>807</v>
      </c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 t="s">
        <v>47</v>
      </c>
      <c r="AH208" s="1"/>
      <c r="AI208" s="1"/>
      <c r="AJ208" s="1"/>
      <c r="AK208" s="1"/>
      <c r="AL208" s="1"/>
      <c r="AM208" s="1"/>
      <c r="AN208" s="1"/>
      <c r="AO208" s="1"/>
      <c r="AP208" s="1"/>
      <c r="AQ208" s="4"/>
    </row>
    <row r="209" spans="1:43" s="38" customFormat="1" x14ac:dyDescent="0.55000000000000004">
      <c r="A209" s="45"/>
      <c r="B209" s="35"/>
      <c r="C209" s="35"/>
      <c r="D209" s="35"/>
      <c r="E209" s="34"/>
      <c r="F209" s="35"/>
      <c r="G209" s="35"/>
      <c r="H209" s="35"/>
      <c r="I209" s="34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6"/>
      <c r="AI209" s="36"/>
      <c r="AJ209" s="36"/>
      <c r="AK209" s="36"/>
      <c r="AL209" s="36"/>
      <c r="AM209" s="36"/>
      <c r="AN209" s="36"/>
      <c r="AO209" s="36"/>
      <c r="AP209" s="36"/>
      <c r="AQ209" s="37"/>
    </row>
    <row r="210" spans="1:43" x14ac:dyDescent="0.55000000000000004">
      <c r="A210" s="42">
        <v>58</v>
      </c>
      <c r="B210" s="5" t="s">
        <v>45</v>
      </c>
      <c r="C210" s="5" t="s">
        <v>258</v>
      </c>
      <c r="D210" s="5" t="s">
        <v>240</v>
      </c>
      <c r="E210" s="12" t="s">
        <v>46</v>
      </c>
      <c r="F210" s="5">
        <v>5687</v>
      </c>
      <c r="G210" s="5">
        <v>185</v>
      </c>
      <c r="H210" s="5">
        <v>54</v>
      </c>
      <c r="I210" s="12">
        <v>4</v>
      </c>
      <c r="J210" s="5">
        <v>0</v>
      </c>
      <c r="K210" s="5">
        <v>3</v>
      </c>
      <c r="L210" s="5">
        <v>54</v>
      </c>
      <c r="M210" s="5">
        <v>354</v>
      </c>
      <c r="N210" s="5">
        <v>2</v>
      </c>
      <c r="O210" s="5"/>
      <c r="P210" s="5">
        <v>354</v>
      </c>
      <c r="Q210" s="5"/>
      <c r="R210" s="5"/>
      <c r="S210" s="5"/>
      <c r="T210" s="23">
        <v>1</v>
      </c>
      <c r="U210" s="5" t="s">
        <v>110</v>
      </c>
      <c r="V210" s="5" t="s">
        <v>48</v>
      </c>
      <c r="W210" s="5" t="s">
        <v>50</v>
      </c>
      <c r="X210" s="5">
        <v>9</v>
      </c>
      <c r="Y210" s="5">
        <v>12</v>
      </c>
      <c r="Z210" s="5">
        <v>108</v>
      </c>
      <c r="AA210" s="5">
        <v>2</v>
      </c>
      <c r="AB210" s="5"/>
      <c r="AC210" s="5">
        <v>108</v>
      </c>
      <c r="AD210" s="5"/>
      <c r="AE210" s="5"/>
      <c r="AF210" s="5">
        <v>21</v>
      </c>
      <c r="AG210" s="5"/>
      <c r="AH210" s="1"/>
      <c r="AI210" s="1"/>
      <c r="AJ210" s="1"/>
      <c r="AK210" s="1"/>
      <c r="AL210" s="1"/>
      <c r="AM210" s="1"/>
      <c r="AN210" s="1"/>
      <c r="AO210" s="1"/>
      <c r="AP210" s="1"/>
      <c r="AQ210" s="4"/>
    </row>
    <row r="211" spans="1:43" x14ac:dyDescent="0.55000000000000004">
      <c r="A211" s="42"/>
      <c r="B211" s="5"/>
      <c r="C211" s="5"/>
      <c r="D211" s="5"/>
      <c r="E211" s="12"/>
      <c r="F211" s="5"/>
      <c r="G211" s="5"/>
      <c r="H211" s="5"/>
      <c r="I211" s="12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24"/>
      <c r="U211" s="5"/>
      <c r="V211" s="5"/>
      <c r="W211" s="5" t="s">
        <v>189</v>
      </c>
      <c r="X211" s="5">
        <v>6</v>
      </c>
      <c r="Y211" s="5">
        <v>6</v>
      </c>
      <c r="Z211" s="5">
        <v>36</v>
      </c>
      <c r="AA211" s="5">
        <v>2</v>
      </c>
      <c r="AB211" s="5"/>
      <c r="AC211" s="5">
        <v>36</v>
      </c>
      <c r="AD211" s="5"/>
      <c r="AE211" s="5"/>
      <c r="AF211" s="5">
        <v>21</v>
      </c>
      <c r="AG211" s="5"/>
      <c r="AH211" s="1"/>
      <c r="AI211" s="1"/>
      <c r="AJ211" s="1"/>
      <c r="AK211" s="1"/>
      <c r="AL211" s="1"/>
      <c r="AM211" s="1"/>
      <c r="AN211" s="1"/>
      <c r="AO211" s="1"/>
      <c r="AP211" s="1"/>
      <c r="AQ211" s="4"/>
    </row>
    <row r="212" spans="1:43" x14ac:dyDescent="0.55000000000000004">
      <c r="A212" s="43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5"/>
      <c r="R212" s="5"/>
      <c r="S212" s="5"/>
      <c r="T212" s="24"/>
      <c r="U212" s="5"/>
      <c r="V212" s="5"/>
      <c r="W212" s="5" t="s">
        <v>114</v>
      </c>
      <c r="X212" s="5">
        <v>2</v>
      </c>
      <c r="Y212" s="5">
        <v>3</v>
      </c>
      <c r="Z212" s="5">
        <v>6</v>
      </c>
      <c r="AA212" s="5">
        <v>2</v>
      </c>
      <c r="AB212" s="5"/>
      <c r="AC212" s="5">
        <v>6</v>
      </c>
      <c r="AD212" s="5"/>
      <c r="AE212" s="5"/>
      <c r="AF212" s="5">
        <v>21</v>
      </c>
      <c r="AG212" s="5" t="s">
        <v>51</v>
      </c>
      <c r="AH212" s="1"/>
      <c r="AI212" s="1"/>
      <c r="AJ212" s="1"/>
      <c r="AK212" s="1"/>
      <c r="AL212" s="1"/>
      <c r="AM212" s="1"/>
      <c r="AN212" s="1"/>
      <c r="AO212" s="1"/>
      <c r="AP212" s="1"/>
      <c r="AQ212" s="4"/>
    </row>
    <row r="213" spans="1:43" x14ac:dyDescent="0.55000000000000004">
      <c r="A213" s="42"/>
      <c r="B213" s="5" t="s">
        <v>45</v>
      </c>
      <c r="C213" s="5" t="s">
        <v>258</v>
      </c>
      <c r="D213" s="5" t="s">
        <v>240</v>
      </c>
      <c r="E213" s="12" t="s">
        <v>46</v>
      </c>
      <c r="F213" s="5">
        <v>5626</v>
      </c>
      <c r="G213" s="5">
        <v>11</v>
      </c>
      <c r="H213" s="5">
        <v>88</v>
      </c>
      <c r="I213" s="12">
        <v>4</v>
      </c>
      <c r="J213" s="5">
        <v>0</v>
      </c>
      <c r="K213" s="5">
        <v>1</v>
      </c>
      <c r="L213" s="5">
        <v>63</v>
      </c>
      <c r="M213" s="5">
        <v>163</v>
      </c>
      <c r="N213" s="5">
        <v>2</v>
      </c>
      <c r="O213" s="5"/>
      <c r="P213" s="5">
        <v>163</v>
      </c>
      <c r="Q213" s="5"/>
      <c r="R213" s="5"/>
      <c r="S213" s="5"/>
      <c r="T213" s="24">
        <v>2</v>
      </c>
      <c r="U213" s="5" t="s">
        <v>397</v>
      </c>
      <c r="V213" s="5" t="s">
        <v>48</v>
      </c>
      <c r="W213" s="5" t="s">
        <v>189</v>
      </c>
      <c r="X213" s="5">
        <v>9</v>
      </c>
      <c r="Y213" s="5">
        <v>12</v>
      </c>
      <c r="Z213" s="5">
        <v>108</v>
      </c>
      <c r="AA213" s="5">
        <v>2</v>
      </c>
      <c r="AB213" s="5"/>
      <c r="AC213" s="5">
        <v>108</v>
      </c>
      <c r="AD213" s="5"/>
      <c r="AE213" s="5"/>
      <c r="AF213" s="5">
        <v>21</v>
      </c>
      <c r="AG213" s="5"/>
      <c r="AH213" s="1"/>
      <c r="AI213" s="1"/>
      <c r="AJ213" s="1"/>
      <c r="AK213" s="1"/>
      <c r="AL213" s="1"/>
      <c r="AM213" s="1"/>
      <c r="AN213" s="1"/>
      <c r="AO213" s="1"/>
      <c r="AP213" s="1"/>
      <c r="AQ213" s="4"/>
    </row>
    <row r="214" spans="1:43" x14ac:dyDescent="0.55000000000000004">
      <c r="A214" s="42"/>
      <c r="B214" s="5" t="s">
        <v>45</v>
      </c>
      <c r="C214" s="5" t="s">
        <v>258</v>
      </c>
      <c r="D214" s="5" t="s">
        <v>240</v>
      </c>
      <c r="E214" s="12" t="s">
        <v>46</v>
      </c>
      <c r="F214" s="5">
        <v>5453</v>
      </c>
      <c r="G214" s="5">
        <v>77</v>
      </c>
      <c r="H214" s="5">
        <v>606</v>
      </c>
      <c r="I214" s="12">
        <v>4</v>
      </c>
      <c r="J214" s="5">
        <v>1</v>
      </c>
      <c r="K214" s="5">
        <v>1</v>
      </c>
      <c r="L214" s="5">
        <v>86</v>
      </c>
      <c r="M214" s="5">
        <v>586</v>
      </c>
      <c r="N214" s="5">
        <v>1</v>
      </c>
      <c r="O214" s="5">
        <v>586</v>
      </c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 t="s">
        <v>47</v>
      </c>
      <c r="AH214" s="1"/>
      <c r="AI214" s="1"/>
      <c r="AJ214" s="1"/>
      <c r="AK214" s="1"/>
      <c r="AL214" s="1"/>
      <c r="AM214" s="1"/>
      <c r="AN214" s="1"/>
      <c r="AO214" s="1"/>
      <c r="AP214" s="1"/>
      <c r="AQ214" s="4"/>
    </row>
    <row r="215" spans="1:43" x14ac:dyDescent="0.55000000000000004">
      <c r="A215" s="42"/>
      <c r="B215" s="5" t="s">
        <v>45</v>
      </c>
      <c r="C215" s="5" t="s">
        <v>258</v>
      </c>
      <c r="D215" s="5" t="s">
        <v>240</v>
      </c>
      <c r="E215" s="12" t="s">
        <v>46</v>
      </c>
      <c r="F215" s="5">
        <v>5207</v>
      </c>
      <c r="G215" s="5">
        <v>73</v>
      </c>
      <c r="H215" s="5">
        <v>470</v>
      </c>
      <c r="I215" s="12">
        <v>4</v>
      </c>
      <c r="J215" s="5">
        <v>1</v>
      </c>
      <c r="K215" s="5">
        <v>3</v>
      </c>
      <c r="L215" s="5">
        <v>84</v>
      </c>
      <c r="M215" s="5">
        <v>784</v>
      </c>
      <c r="N215" s="5">
        <v>1</v>
      </c>
      <c r="O215" s="5">
        <v>784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 t="s">
        <v>47</v>
      </c>
      <c r="AH215" s="1"/>
      <c r="AI215" s="1"/>
      <c r="AJ215" s="1"/>
      <c r="AK215" s="1"/>
      <c r="AL215" s="1"/>
      <c r="AM215" s="1"/>
      <c r="AN215" s="1"/>
      <c r="AO215" s="1"/>
      <c r="AP215" s="1"/>
      <c r="AQ215" s="4"/>
    </row>
    <row r="216" spans="1:43" s="38" customFormat="1" x14ac:dyDescent="0.55000000000000004">
      <c r="A216" s="45"/>
      <c r="B216" s="35"/>
      <c r="C216" s="35"/>
      <c r="D216" s="35"/>
      <c r="E216" s="34"/>
      <c r="F216" s="35"/>
      <c r="G216" s="35"/>
      <c r="H216" s="35"/>
      <c r="I216" s="34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51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6"/>
      <c r="AI216" s="36"/>
      <c r="AJ216" s="36"/>
      <c r="AK216" s="36"/>
      <c r="AL216" s="36"/>
      <c r="AM216" s="36"/>
      <c r="AN216" s="36"/>
      <c r="AO216" s="36"/>
      <c r="AP216" s="36"/>
      <c r="AQ216" s="37"/>
    </row>
    <row r="217" spans="1:43" x14ac:dyDescent="0.55000000000000004">
      <c r="A217" s="42">
        <v>59</v>
      </c>
      <c r="B217" s="5" t="s">
        <v>59</v>
      </c>
      <c r="C217" s="5" t="s">
        <v>398</v>
      </c>
      <c r="D217" s="5" t="s">
        <v>164</v>
      </c>
      <c r="E217" s="12" t="s">
        <v>46</v>
      </c>
      <c r="F217" s="5">
        <v>5688</v>
      </c>
      <c r="G217" s="5">
        <v>143</v>
      </c>
      <c r="H217" s="5">
        <v>60</v>
      </c>
      <c r="I217" s="12">
        <v>4</v>
      </c>
      <c r="J217" s="5">
        <v>0</v>
      </c>
      <c r="K217" s="5">
        <v>1</v>
      </c>
      <c r="L217" s="5">
        <v>64</v>
      </c>
      <c r="M217" s="5">
        <v>164</v>
      </c>
      <c r="N217" s="5">
        <v>2</v>
      </c>
      <c r="O217" s="5"/>
      <c r="P217" s="5">
        <v>164</v>
      </c>
      <c r="Q217" s="5"/>
      <c r="R217" s="5"/>
      <c r="S217" s="5"/>
      <c r="T217" s="5">
        <v>1</v>
      </c>
      <c r="U217" s="5" t="s">
        <v>85</v>
      </c>
      <c r="V217" s="5" t="s">
        <v>48</v>
      </c>
      <c r="W217" s="5" t="s">
        <v>49</v>
      </c>
      <c r="X217" s="5">
        <v>7</v>
      </c>
      <c r="Y217" s="5">
        <v>20.5</v>
      </c>
      <c r="Z217" s="5">
        <v>143.5</v>
      </c>
      <c r="AA217" s="5">
        <v>2</v>
      </c>
      <c r="AB217" s="5"/>
      <c r="AC217" s="5">
        <v>143.5</v>
      </c>
      <c r="AD217" s="5"/>
      <c r="AE217" s="5"/>
      <c r="AF217" s="5">
        <v>21</v>
      </c>
      <c r="AG217" s="5" t="s">
        <v>141</v>
      </c>
      <c r="AH217" s="1"/>
      <c r="AI217" s="1"/>
      <c r="AJ217" s="1"/>
      <c r="AK217" s="1"/>
      <c r="AL217" s="1"/>
      <c r="AM217" s="1"/>
      <c r="AN217" s="1"/>
      <c r="AO217" s="1"/>
      <c r="AP217" s="1"/>
      <c r="AQ217" s="4"/>
    </row>
    <row r="218" spans="1:43" x14ac:dyDescent="0.55000000000000004">
      <c r="A218" s="42"/>
      <c r="B218" s="5"/>
      <c r="C218" s="5"/>
      <c r="D218" s="5"/>
      <c r="E218" s="12"/>
      <c r="F218" s="5"/>
      <c r="G218" s="5"/>
      <c r="H218" s="5"/>
      <c r="I218" s="12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 t="s">
        <v>49</v>
      </c>
      <c r="X218" s="5">
        <v>7</v>
      </c>
      <c r="Y218" s="5">
        <v>8</v>
      </c>
      <c r="Z218" s="5">
        <v>56</v>
      </c>
      <c r="AA218" s="5">
        <v>2</v>
      </c>
      <c r="AB218" s="5"/>
      <c r="AC218" s="5">
        <v>56</v>
      </c>
      <c r="AD218" s="5"/>
      <c r="AE218" s="5"/>
      <c r="AF218" s="5">
        <v>21</v>
      </c>
      <c r="AG218" s="5" t="s">
        <v>83</v>
      </c>
      <c r="AH218" s="1"/>
      <c r="AI218" s="1"/>
      <c r="AJ218" s="1"/>
      <c r="AK218" s="1"/>
      <c r="AL218" s="1"/>
      <c r="AM218" s="1"/>
      <c r="AN218" s="1"/>
      <c r="AO218" s="1"/>
      <c r="AP218" s="1"/>
      <c r="AQ218" s="4"/>
    </row>
    <row r="219" spans="1:43" s="38" customFormat="1" x14ac:dyDescent="0.55000000000000004">
      <c r="A219" s="45"/>
      <c r="B219" s="35"/>
      <c r="C219" s="35"/>
      <c r="D219" s="35"/>
      <c r="E219" s="34"/>
      <c r="F219" s="35"/>
      <c r="G219" s="35"/>
      <c r="H219" s="35"/>
      <c r="I219" s="34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6"/>
      <c r="AI219" s="36"/>
      <c r="AJ219" s="36"/>
      <c r="AK219" s="36"/>
      <c r="AL219" s="36"/>
      <c r="AM219" s="36"/>
      <c r="AN219" s="36"/>
      <c r="AO219" s="36"/>
      <c r="AP219" s="36"/>
      <c r="AQ219" s="37"/>
    </row>
    <row r="220" spans="1:43" s="52" customFormat="1" x14ac:dyDescent="0.55000000000000004">
      <c r="A220" s="42">
        <v>60</v>
      </c>
      <c r="B220" s="5" t="s">
        <v>45</v>
      </c>
      <c r="C220" s="5" t="s">
        <v>259</v>
      </c>
      <c r="D220" s="5" t="s">
        <v>190</v>
      </c>
      <c r="E220" s="12" t="s">
        <v>46</v>
      </c>
      <c r="F220" s="5">
        <v>5659</v>
      </c>
      <c r="G220" s="5">
        <v>142</v>
      </c>
      <c r="H220" s="5">
        <v>26</v>
      </c>
      <c r="I220" s="12">
        <v>4</v>
      </c>
      <c r="J220" s="5">
        <v>0</v>
      </c>
      <c r="K220" s="5">
        <v>1</v>
      </c>
      <c r="L220" s="5">
        <v>64</v>
      </c>
      <c r="M220" s="5">
        <v>164</v>
      </c>
      <c r="N220" s="5">
        <v>2</v>
      </c>
      <c r="O220" s="5"/>
      <c r="P220" s="5">
        <v>164</v>
      </c>
      <c r="Q220" s="5"/>
      <c r="R220" s="5"/>
      <c r="S220" s="5"/>
      <c r="T220" s="5">
        <v>1</v>
      </c>
      <c r="U220" s="26" t="s">
        <v>66</v>
      </c>
      <c r="V220" s="14" t="s">
        <v>48</v>
      </c>
      <c r="W220" s="5" t="s">
        <v>114</v>
      </c>
      <c r="X220" s="5">
        <v>10</v>
      </c>
      <c r="Y220" s="5">
        <v>16</v>
      </c>
      <c r="Z220" s="5">
        <f>X220*Y220</f>
        <v>160</v>
      </c>
      <c r="AA220" s="5">
        <v>2</v>
      </c>
      <c r="AB220" s="5"/>
      <c r="AC220" s="5">
        <v>160</v>
      </c>
      <c r="AD220" s="5"/>
      <c r="AE220" s="5"/>
      <c r="AF220" s="5">
        <v>36</v>
      </c>
      <c r="AG220" s="14" t="s">
        <v>260</v>
      </c>
      <c r="AH220" s="1"/>
      <c r="AI220" s="1"/>
      <c r="AJ220" s="1"/>
      <c r="AK220" s="1"/>
      <c r="AL220" s="1"/>
      <c r="AM220" s="1"/>
      <c r="AN220" s="1"/>
      <c r="AO220" s="1"/>
      <c r="AP220" s="1"/>
      <c r="AQ220" s="4"/>
    </row>
    <row r="221" spans="1:43" s="52" customFormat="1" x14ac:dyDescent="0.55000000000000004">
      <c r="A221" s="42"/>
      <c r="B221" s="5"/>
      <c r="C221" s="5"/>
      <c r="D221" s="5"/>
      <c r="E221" s="12"/>
      <c r="F221" s="5"/>
      <c r="G221" s="5"/>
      <c r="H221" s="5"/>
      <c r="I221" s="12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26"/>
      <c r="V221" s="14"/>
      <c r="W221" s="5" t="s">
        <v>189</v>
      </c>
      <c r="X221" s="5">
        <v>6</v>
      </c>
      <c r="Y221" s="5">
        <v>6</v>
      </c>
      <c r="Z221" s="5">
        <f>X221*Y221</f>
        <v>36</v>
      </c>
      <c r="AA221" s="5">
        <v>2</v>
      </c>
      <c r="AB221" s="5"/>
      <c r="AC221" s="5">
        <v>36</v>
      </c>
      <c r="AD221" s="5"/>
      <c r="AE221" s="5"/>
      <c r="AF221" s="5">
        <v>11</v>
      </c>
      <c r="AG221" s="14"/>
      <c r="AH221" s="1"/>
      <c r="AI221" s="1"/>
      <c r="AJ221" s="1"/>
      <c r="AK221" s="1"/>
      <c r="AL221" s="1"/>
      <c r="AM221" s="1"/>
      <c r="AN221" s="1"/>
      <c r="AO221" s="1"/>
      <c r="AP221" s="1"/>
      <c r="AQ221" s="4"/>
    </row>
    <row r="222" spans="1:43" s="52" customFormat="1" x14ac:dyDescent="0.55000000000000004">
      <c r="A222" s="42"/>
      <c r="B222" s="5"/>
      <c r="C222" s="5"/>
      <c r="D222" s="5"/>
      <c r="E222" s="12"/>
      <c r="F222" s="5"/>
      <c r="G222" s="5"/>
      <c r="H222" s="5"/>
      <c r="I222" s="12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26"/>
      <c r="V222" s="14"/>
      <c r="W222" s="5" t="s">
        <v>114</v>
      </c>
      <c r="X222" s="5">
        <v>2</v>
      </c>
      <c r="Y222" s="5">
        <v>3</v>
      </c>
      <c r="Z222" s="5">
        <f>X222*Y222</f>
        <v>6</v>
      </c>
      <c r="AA222" s="5">
        <v>2</v>
      </c>
      <c r="AB222" s="5"/>
      <c r="AC222" s="5">
        <v>6</v>
      </c>
      <c r="AD222" s="5"/>
      <c r="AE222" s="5"/>
      <c r="AF222" s="5">
        <v>36</v>
      </c>
      <c r="AG222" s="14" t="s">
        <v>51</v>
      </c>
      <c r="AH222" s="1"/>
      <c r="AI222" s="1"/>
      <c r="AJ222" s="1"/>
      <c r="AK222" s="1"/>
      <c r="AL222" s="1"/>
      <c r="AM222" s="1"/>
      <c r="AN222" s="1"/>
      <c r="AO222" s="1"/>
      <c r="AP222" s="1"/>
      <c r="AQ222" s="4"/>
    </row>
    <row r="223" spans="1:43" x14ac:dyDescent="0.55000000000000004">
      <c r="A223" s="42"/>
      <c r="B223" s="5" t="s">
        <v>45</v>
      </c>
      <c r="C223" s="5" t="s">
        <v>259</v>
      </c>
      <c r="D223" s="5" t="s">
        <v>190</v>
      </c>
      <c r="E223" s="12" t="s">
        <v>46</v>
      </c>
      <c r="F223" s="5">
        <v>14637</v>
      </c>
      <c r="G223" s="5">
        <v>90</v>
      </c>
      <c r="H223" s="5">
        <v>1270</v>
      </c>
      <c r="I223" s="12">
        <v>4</v>
      </c>
      <c r="J223" s="5">
        <v>3</v>
      </c>
      <c r="K223" s="5">
        <v>1</v>
      </c>
      <c r="L223" s="5">
        <v>84</v>
      </c>
      <c r="M223" s="5">
        <v>1384</v>
      </c>
      <c r="N223" s="5">
        <v>1</v>
      </c>
      <c r="O223" s="5">
        <v>1348</v>
      </c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 t="s">
        <v>47</v>
      </c>
      <c r="AH223" s="1"/>
      <c r="AI223" s="1"/>
      <c r="AJ223" s="1"/>
      <c r="AK223" s="1"/>
      <c r="AL223" s="1"/>
      <c r="AM223" s="1"/>
      <c r="AN223" s="1"/>
      <c r="AO223" s="1"/>
      <c r="AP223" s="1"/>
      <c r="AQ223" s="4"/>
    </row>
    <row r="224" spans="1:43" x14ac:dyDescent="0.55000000000000004">
      <c r="A224" s="42"/>
      <c r="B224" s="5" t="s">
        <v>45</v>
      </c>
      <c r="C224" s="5" t="s">
        <v>259</v>
      </c>
      <c r="D224" s="5" t="s">
        <v>190</v>
      </c>
      <c r="E224" s="12" t="s">
        <v>46</v>
      </c>
      <c r="F224" s="5">
        <v>5504</v>
      </c>
      <c r="G224" s="5">
        <v>90</v>
      </c>
      <c r="H224" s="5">
        <v>603</v>
      </c>
      <c r="I224" s="12">
        <v>4</v>
      </c>
      <c r="J224" s="5">
        <v>0</v>
      </c>
      <c r="K224" s="5">
        <v>1</v>
      </c>
      <c r="L224" s="5">
        <v>60</v>
      </c>
      <c r="M224" s="5">
        <v>160</v>
      </c>
      <c r="N224" s="5">
        <v>1</v>
      </c>
      <c r="O224" s="5">
        <v>160</v>
      </c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 t="s">
        <v>47</v>
      </c>
      <c r="AH224" s="1"/>
      <c r="AI224" s="1"/>
      <c r="AJ224" s="1"/>
      <c r="AK224" s="1"/>
      <c r="AL224" s="1"/>
      <c r="AM224" s="1"/>
      <c r="AN224" s="1"/>
      <c r="AO224" s="1"/>
      <c r="AP224" s="1"/>
      <c r="AQ224" s="4"/>
    </row>
    <row r="225" spans="1:43" x14ac:dyDescent="0.55000000000000004">
      <c r="A225" s="42"/>
      <c r="B225" s="5" t="s">
        <v>45</v>
      </c>
      <c r="C225" s="5" t="s">
        <v>259</v>
      </c>
      <c r="D225" s="5" t="s">
        <v>190</v>
      </c>
      <c r="E225" s="12" t="s">
        <v>46</v>
      </c>
      <c r="F225" s="5">
        <v>5505</v>
      </c>
      <c r="G225" s="5">
        <v>85</v>
      </c>
      <c r="H225" s="5">
        <v>604</v>
      </c>
      <c r="I225" s="12">
        <v>4</v>
      </c>
      <c r="J225" s="5">
        <v>1</v>
      </c>
      <c r="K225" s="5">
        <v>0</v>
      </c>
      <c r="L225" s="5">
        <v>37</v>
      </c>
      <c r="M225" s="5">
        <v>437</v>
      </c>
      <c r="N225" s="5">
        <v>1</v>
      </c>
      <c r="O225" s="5">
        <v>437</v>
      </c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 t="s">
        <v>47</v>
      </c>
      <c r="AH225" s="1"/>
      <c r="AI225" s="1"/>
      <c r="AJ225" s="1"/>
      <c r="AK225" s="1"/>
      <c r="AL225" s="1"/>
      <c r="AM225" s="1"/>
      <c r="AN225" s="1"/>
      <c r="AO225" s="1"/>
      <c r="AP225" s="1"/>
      <c r="AQ225" s="4"/>
    </row>
    <row r="226" spans="1:43" x14ac:dyDescent="0.55000000000000004">
      <c r="A226" s="42"/>
      <c r="B226" s="5" t="s">
        <v>45</v>
      </c>
      <c r="C226" s="5" t="s">
        <v>259</v>
      </c>
      <c r="D226" s="5" t="s">
        <v>190</v>
      </c>
      <c r="E226" s="12" t="s">
        <v>46</v>
      </c>
      <c r="F226" s="5">
        <v>14639</v>
      </c>
      <c r="G226" s="5">
        <v>96</v>
      </c>
      <c r="H226" s="5">
        <v>1272</v>
      </c>
      <c r="I226" s="12">
        <v>4</v>
      </c>
      <c r="J226" s="5">
        <v>1</v>
      </c>
      <c r="K226" s="5">
        <v>1</v>
      </c>
      <c r="L226" s="5">
        <v>54</v>
      </c>
      <c r="M226" s="5">
        <v>554</v>
      </c>
      <c r="N226" s="5">
        <v>1</v>
      </c>
      <c r="O226" s="5">
        <v>554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 t="s">
        <v>47</v>
      </c>
      <c r="AH226" s="1"/>
      <c r="AI226" s="1"/>
      <c r="AJ226" s="1"/>
      <c r="AK226" s="1"/>
      <c r="AL226" s="1"/>
      <c r="AM226" s="1"/>
      <c r="AN226" s="1"/>
      <c r="AO226" s="1"/>
      <c r="AP226" s="1"/>
      <c r="AQ226" s="4"/>
    </row>
    <row r="227" spans="1:43" s="38" customFormat="1" x14ac:dyDescent="0.55000000000000004">
      <c r="A227" s="45"/>
      <c r="B227" s="35"/>
      <c r="C227" s="35"/>
      <c r="D227" s="35"/>
      <c r="E227" s="34"/>
      <c r="F227" s="35"/>
      <c r="G227" s="35"/>
      <c r="H227" s="35"/>
      <c r="I227" s="34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6"/>
      <c r="AI227" s="36"/>
      <c r="AJ227" s="36"/>
      <c r="AK227" s="36"/>
      <c r="AL227" s="36"/>
      <c r="AM227" s="36"/>
      <c r="AN227" s="36"/>
      <c r="AO227" s="36"/>
      <c r="AP227" s="36"/>
      <c r="AQ227" s="37"/>
    </row>
    <row r="228" spans="1:43" x14ac:dyDescent="0.55000000000000004">
      <c r="A228" s="42">
        <v>61</v>
      </c>
      <c r="B228" s="5" t="s">
        <v>59</v>
      </c>
      <c r="C228" s="5" t="s">
        <v>261</v>
      </c>
      <c r="D228" s="5" t="s">
        <v>262</v>
      </c>
      <c r="E228" s="12" t="s">
        <v>46</v>
      </c>
      <c r="F228" s="5">
        <v>5689</v>
      </c>
      <c r="G228" s="5">
        <v>144</v>
      </c>
      <c r="H228" s="5">
        <v>61</v>
      </c>
      <c r="I228" s="12">
        <v>4</v>
      </c>
      <c r="J228" s="5">
        <v>1</v>
      </c>
      <c r="K228" s="5">
        <v>0</v>
      </c>
      <c r="L228" s="5">
        <v>0</v>
      </c>
      <c r="M228" s="5">
        <v>400</v>
      </c>
      <c r="N228" s="5">
        <v>2</v>
      </c>
      <c r="O228" s="5"/>
      <c r="P228" s="5">
        <v>400</v>
      </c>
      <c r="Q228" s="5"/>
      <c r="R228" s="5"/>
      <c r="S228" s="5"/>
      <c r="T228" s="5">
        <v>1</v>
      </c>
      <c r="U228" s="5" t="s">
        <v>122</v>
      </c>
      <c r="V228" s="5" t="s">
        <v>169</v>
      </c>
      <c r="W228" s="5" t="s">
        <v>49</v>
      </c>
      <c r="X228" s="5">
        <v>22</v>
      </c>
      <c r="Y228" s="5">
        <v>22</v>
      </c>
      <c r="Z228" s="5">
        <v>484</v>
      </c>
      <c r="AA228" s="5">
        <v>2</v>
      </c>
      <c r="AB228" s="5"/>
      <c r="AC228" s="5">
        <v>484</v>
      </c>
      <c r="AD228" s="5"/>
      <c r="AE228" s="5"/>
      <c r="AF228" s="5">
        <v>31</v>
      </c>
      <c r="AG228" s="5"/>
      <c r="AH228" s="1"/>
      <c r="AI228" s="1"/>
      <c r="AJ228" s="1"/>
      <c r="AK228" s="1"/>
      <c r="AL228" s="1"/>
      <c r="AM228" s="1"/>
      <c r="AN228" s="1"/>
      <c r="AO228" s="1"/>
      <c r="AP228" s="1"/>
      <c r="AQ228" s="4"/>
    </row>
    <row r="229" spans="1:43" x14ac:dyDescent="0.55000000000000004">
      <c r="A229" s="42"/>
      <c r="B229" s="5"/>
      <c r="C229" s="5"/>
      <c r="D229" s="5"/>
      <c r="E229" s="12"/>
      <c r="F229" s="5"/>
      <c r="G229" s="5"/>
      <c r="H229" s="5"/>
      <c r="I229" s="12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 t="s">
        <v>49</v>
      </c>
      <c r="X229" s="5">
        <v>22</v>
      </c>
      <c r="Y229" s="5">
        <v>22</v>
      </c>
      <c r="Z229" s="5">
        <v>484</v>
      </c>
      <c r="AA229" s="5">
        <v>2</v>
      </c>
      <c r="AB229" s="5"/>
      <c r="AC229" s="5">
        <v>484</v>
      </c>
      <c r="AD229" s="5"/>
      <c r="AE229" s="5"/>
      <c r="AF229" s="5">
        <v>31</v>
      </c>
      <c r="AG229" s="5"/>
      <c r="AH229" s="1"/>
      <c r="AI229" s="1"/>
      <c r="AJ229" s="1"/>
      <c r="AK229" s="1"/>
      <c r="AL229" s="1"/>
      <c r="AM229" s="1"/>
      <c r="AN229" s="1"/>
      <c r="AO229" s="1"/>
      <c r="AP229" s="1"/>
      <c r="AQ229" s="4"/>
    </row>
    <row r="230" spans="1:43" x14ac:dyDescent="0.55000000000000004">
      <c r="A230" s="42"/>
      <c r="B230" s="5"/>
      <c r="C230" s="5"/>
      <c r="D230" s="5"/>
      <c r="E230" s="12"/>
      <c r="F230" s="5"/>
      <c r="G230" s="5"/>
      <c r="H230" s="5"/>
      <c r="I230" s="12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 t="s">
        <v>114</v>
      </c>
      <c r="X230" s="5">
        <v>2</v>
      </c>
      <c r="Y230" s="5">
        <v>4</v>
      </c>
      <c r="Z230" s="5">
        <v>8</v>
      </c>
      <c r="AA230" s="5">
        <v>2</v>
      </c>
      <c r="AB230" s="5"/>
      <c r="AC230" s="5">
        <v>8</v>
      </c>
      <c r="AD230" s="5"/>
      <c r="AE230" s="5"/>
      <c r="AF230" s="5">
        <v>31</v>
      </c>
      <c r="AG230" s="5" t="s">
        <v>51</v>
      </c>
      <c r="AH230" s="1"/>
      <c r="AI230" s="1"/>
      <c r="AJ230" s="1"/>
      <c r="AK230" s="1"/>
      <c r="AL230" s="1"/>
      <c r="AM230" s="1"/>
      <c r="AN230" s="1"/>
      <c r="AO230" s="1"/>
      <c r="AP230" s="1"/>
      <c r="AQ230" s="4"/>
    </row>
    <row r="231" spans="1:43" x14ac:dyDescent="0.55000000000000004">
      <c r="A231" s="42"/>
      <c r="B231" s="5" t="s">
        <v>59</v>
      </c>
      <c r="C231" s="5" t="s">
        <v>261</v>
      </c>
      <c r="D231" s="5" t="s">
        <v>262</v>
      </c>
      <c r="E231" s="12" t="s">
        <v>46</v>
      </c>
      <c r="F231" s="5">
        <v>5510</v>
      </c>
      <c r="G231" s="5">
        <v>83</v>
      </c>
      <c r="H231" s="5">
        <v>612</v>
      </c>
      <c r="I231" s="12">
        <v>4</v>
      </c>
      <c r="J231" s="5">
        <v>0</v>
      </c>
      <c r="K231" s="5">
        <v>1</v>
      </c>
      <c r="L231" s="5">
        <v>74</v>
      </c>
      <c r="M231" s="5">
        <v>174</v>
      </c>
      <c r="N231" s="5">
        <v>1</v>
      </c>
      <c r="O231" s="5">
        <v>174</v>
      </c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 t="s">
        <v>47</v>
      </c>
      <c r="AH231" s="1"/>
      <c r="AI231" s="1"/>
      <c r="AJ231" s="1"/>
      <c r="AK231" s="1"/>
      <c r="AL231" s="1"/>
      <c r="AM231" s="1"/>
      <c r="AN231" s="1"/>
      <c r="AO231" s="1"/>
      <c r="AP231" s="1"/>
      <c r="AQ231" s="4"/>
    </row>
    <row r="232" spans="1:43" x14ac:dyDescent="0.55000000000000004">
      <c r="A232" s="42"/>
      <c r="B232" s="5" t="s">
        <v>59</v>
      </c>
      <c r="C232" s="5" t="s">
        <v>261</v>
      </c>
      <c r="D232" s="5" t="s">
        <v>262</v>
      </c>
      <c r="E232" s="12" t="s">
        <v>46</v>
      </c>
      <c r="F232" s="5">
        <v>5511</v>
      </c>
      <c r="G232" s="5">
        <v>72</v>
      </c>
      <c r="H232" s="5">
        <v>613</v>
      </c>
      <c r="I232" s="12">
        <v>4</v>
      </c>
      <c r="J232" s="5">
        <v>3</v>
      </c>
      <c r="K232" s="5">
        <v>1</v>
      </c>
      <c r="L232" s="5">
        <v>86</v>
      </c>
      <c r="M232" s="5">
        <v>1386</v>
      </c>
      <c r="N232" s="5">
        <v>1</v>
      </c>
      <c r="O232" s="5">
        <v>1386</v>
      </c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 t="s">
        <v>47</v>
      </c>
      <c r="AH232" s="1"/>
      <c r="AI232" s="1"/>
      <c r="AJ232" s="1"/>
      <c r="AK232" s="1"/>
      <c r="AL232" s="1"/>
      <c r="AM232" s="1"/>
      <c r="AN232" s="1"/>
      <c r="AO232" s="1"/>
      <c r="AP232" s="1"/>
      <c r="AQ232" s="4"/>
    </row>
    <row r="233" spans="1:43" s="38" customFormat="1" x14ac:dyDescent="0.55000000000000004">
      <c r="A233" s="45"/>
      <c r="B233" s="35"/>
      <c r="C233" s="35"/>
      <c r="D233" s="35"/>
      <c r="E233" s="34"/>
      <c r="F233" s="35"/>
      <c r="G233" s="35"/>
      <c r="H233" s="35"/>
      <c r="I233" s="34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6"/>
      <c r="AI233" s="36"/>
      <c r="AJ233" s="36"/>
      <c r="AK233" s="36"/>
      <c r="AL233" s="36"/>
      <c r="AM233" s="36"/>
      <c r="AN233" s="36"/>
      <c r="AO233" s="36"/>
      <c r="AP233" s="36"/>
      <c r="AQ233" s="37"/>
    </row>
    <row r="234" spans="1:43" x14ac:dyDescent="0.55000000000000004">
      <c r="A234" s="42">
        <v>62</v>
      </c>
      <c r="B234" s="5" t="s">
        <v>59</v>
      </c>
      <c r="C234" s="5" t="s">
        <v>125</v>
      </c>
      <c r="D234" s="5" t="s">
        <v>164</v>
      </c>
      <c r="E234" s="12" t="s">
        <v>46</v>
      </c>
      <c r="F234" s="5">
        <v>5635</v>
      </c>
      <c r="G234" s="5">
        <v>134</v>
      </c>
      <c r="H234" s="5">
        <v>2</v>
      </c>
      <c r="I234" s="12" t="s">
        <v>187</v>
      </c>
      <c r="J234" s="5">
        <v>0</v>
      </c>
      <c r="K234" s="5">
        <v>1</v>
      </c>
      <c r="L234" s="5">
        <v>43</v>
      </c>
      <c r="M234" s="5">
        <v>143</v>
      </c>
      <c r="N234" s="5">
        <v>2</v>
      </c>
      <c r="O234" s="5"/>
      <c r="P234" s="5">
        <v>143</v>
      </c>
      <c r="Q234" s="5"/>
      <c r="R234" s="5"/>
      <c r="S234" s="5"/>
      <c r="T234" s="5"/>
      <c r="U234" s="5" t="s">
        <v>86</v>
      </c>
      <c r="V234" s="5" t="s">
        <v>48</v>
      </c>
      <c r="W234" s="5" t="s">
        <v>49</v>
      </c>
      <c r="X234" s="5">
        <v>20</v>
      </c>
      <c r="Y234" s="5">
        <v>20</v>
      </c>
      <c r="Z234" s="5">
        <v>800</v>
      </c>
      <c r="AA234" s="5">
        <v>2</v>
      </c>
      <c r="AB234" s="5"/>
      <c r="AC234" s="5">
        <v>800</v>
      </c>
      <c r="AD234" s="5"/>
      <c r="AE234" s="5"/>
      <c r="AF234" s="5">
        <v>22</v>
      </c>
      <c r="AG234" s="5" t="s">
        <v>106</v>
      </c>
      <c r="AH234" s="1"/>
      <c r="AI234" s="1"/>
      <c r="AJ234" s="1"/>
      <c r="AK234" s="1"/>
      <c r="AL234" s="1"/>
      <c r="AM234" s="1"/>
      <c r="AN234" s="1"/>
      <c r="AO234" s="1"/>
      <c r="AP234" s="1"/>
      <c r="AQ234" s="4"/>
    </row>
    <row r="235" spans="1:43" x14ac:dyDescent="0.55000000000000004">
      <c r="A235" s="42"/>
      <c r="B235" s="5"/>
      <c r="C235" s="5"/>
      <c r="D235" s="5"/>
      <c r="E235" s="12"/>
      <c r="F235" s="5"/>
      <c r="G235" s="5"/>
      <c r="H235" s="5"/>
      <c r="I235" s="12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 t="s">
        <v>189</v>
      </c>
      <c r="X235" s="5">
        <v>7</v>
      </c>
      <c r="Y235" s="5">
        <v>9</v>
      </c>
      <c r="Z235" s="5">
        <v>126</v>
      </c>
      <c r="AA235" s="5">
        <v>3</v>
      </c>
      <c r="AB235" s="5"/>
      <c r="AC235" s="5"/>
      <c r="AD235" s="5">
        <v>126</v>
      </c>
      <c r="AE235" s="5"/>
      <c r="AF235" s="5">
        <v>22</v>
      </c>
      <c r="AG235" s="5" t="s">
        <v>263</v>
      </c>
      <c r="AH235" s="1"/>
      <c r="AI235" s="1"/>
      <c r="AJ235" s="1"/>
      <c r="AK235" s="1"/>
      <c r="AL235" s="1"/>
      <c r="AM235" s="1"/>
      <c r="AN235" s="1"/>
      <c r="AO235" s="1"/>
      <c r="AP235" s="1"/>
      <c r="AQ235" s="4"/>
    </row>
    <row r="236" spans="1:43" x14ac:dyDescent="0.55000000000000004">
      <c r="A236" s="42"/>
      <c r="B236" s="5" t="s">
        <v>59</v>
      </c>
      <c r="C236" s="5" t="s">
        <v>125</v>
      </c>
      <c r="D236" s="5" t="s">
        <v>164</v>
      </c>
      <c r="E236" s="12" t="s">
        <v>46</v>
      </c>
      <c r="F236" s="5">
        <v>14649</v>
      </c>
      <c r="G236" s="5">
        <v>162</v>
      </c>
      <c r="H236" s="5">
        <v>1282</v>
      </c>
      <c r="I236" s="12">
        <v>4</v>
      </c>
      <c r="J236" s="5">
        <v>3</v>
      </c>
      <c r="K236" s="5">
        <v>3</v>
      </c>
      <c r="L236" s="5">
        <v>80</v>
      </c>
      <c r="M236" s="5">
        <v>1580</v>
      </c>
      <c r="N236" s="5">
        <v>1</v>
      </c>
      <c r="O236" s="5">
        <v>1580</v>
      </c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 t="s">
        <v>47</v>
      </c>
      <c r="AH236" s="1"/>
      <c r="AI236" s="1"/>
      <c r="AJ236" s="1"/>
      <c r="AK236" s="1"/>
      <c r="AL236" s="1"/>
      <c r="AM236" s="1"/>
      <c r="AN236" s="1"/>
      <c r="AO236" s="1"/>
      <c r="AP236" s="1"/>
      <c r="AQ236" s="4"/>
    </row>
    <row r="237" spans="1:43" x14ac:dyDescent="0.55000000000000004">
      <c r="A237" s="42"/>
      <c r="B237" s="5" t="s">
        <v>59</v>
      </c>
      <c r="C237" s="5" t="s">
        <v>125</v>
      </c>
      <c r="D237" s="5" t="s">
        <v>164</v>
      </c>
      <c r="E237" s="12" t="s">
        <v>46</v>
      </c>
      <c r="F237" s="5">
        <v>5410</v>
      </c>
      <c r="G237" s="5">
        <v>38</v>
      </c>
      <c r="H237" s="5">
        <v>535</v>
      </c>
      <c r="I237" s="12">
        <v>4</v>
      </c>
      <c r="J237" s="5">
        <v>3</v>
      </c>
      <c r="K237" s="5">
        <v>2</v>
      </c>
      <c r="L237" s="5">
        <v>91</v>
      </c>
      <c r="M237" s="5">
        <v>1491</v>
      </c>
      <c r="N237" s="5">
        <v>1</v>
      </c>
      <c r="O237" s="5">
        <v>1491</v>
      </c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 t="s">
        <v>47</v>
      </c>
      <c r="AH237" s="1"/>
      <c r="AI237" s="1"/>
      <c r="AJ237" s="1"/>
      <c r="AK237" s="1"/>
      <c r="AL237" s="1"/>
      <c r="AM237" s="1"/>
      <c r="AN237" s="1"/>
      <c r="AO237" s="1"/>
      <c r="AP237" s="1"/>
      <c r="AQ237" s="4"/>
    </row>
    <row r="238" spans="1:43" x14ac:dyDescent="0.55000000000000004">
      <c r="A238" s="42"/>
      <c r="B238" s="5" t="s">
        <v>59</v>
      </c>
      <c r="C238" s="5" t="s">
        <v>125</v>
      </c>
      <c r="D238" s="5" t="s">
        <v>164</v>
      </c>
      <c r="E238" s="12" t="s">
        <v>89</v>
      </c>
      <c r="F238" s="5">
        <v>516</v>
      </c>
      <c r="G238" s="5">
        <v>3</v>
      </c>
      <c r="H238" s="5"/>
      <c r="I238" s="12">
        <v>4</v>
      </c>
      <c r="J238" s="5">
        <v>0</v>
      </c>
      <c r="K238" s="5">
        <v>3</v>
      </c>
      <c r="L238" s="5">
        <v>30</v>
      </c>
      <c r="M238" s="5">
        <v>330</v>
      </c>
      <c r="N238" s="5">
        <v>1</v>
      </c>
      <c r="O238" s="5">
        <v>330</v>
      </c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 t="s">
        <v>47</v>
      </c>
      <c r="AH238" s="1"/>
      <c r="AI238" s="1"/>
      <c r="AJ238" s="1"/>
      <c r="AK238" s="1"/>
      <c r="AL238" s="1"/>
      <c r="AM238" s="1"/>
      <c r="AN238" s="1"/>
      <c r="AO238" s="1"/>
      <c r="AP238" s="1"/>
      <c r="AQ238" s="4"/>
    </row>
    <row r="239" spans="1:43" s="38" customFormat="1" x14ac:dyDescent="0.55000000000000004">
      <c r="A239" s="45"/>
      <c r="B239" s="35"/>
      <c r="C239" s="35"/>
      <c r="D239" s="35"/>
      <c r="E239" s="34"/>
      <c r="F239" s="35"/>
      <c r="G239" s="35"/>
      <c r="H239" s="35"/>
      <c r="I239" s="34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6"/>
      <c r="AI239" s="36"/>
      <c r="AJ239" s="36"/>
      <c r="AK239" s="36"/>
      <c r="AL239" s="36"/>
      <c r="AM239" s="36"/>
      <c r="AN239" s="36"/>
      <c r="AO239" s="36"/>
      <c r="AP239" s="36"/>
      <c r="AQ239" s="37"/>
    </row>
    <row r="240" spans="1:43" x14ac:dyDescent="0.55000000000000004">
      <c r="A240" s="42">
        <v>63</v>
      </c>
      <c r="B240" s="5" t="s">
        <v>59</v>
      </c>
      <c r="C240" s="5" t="s">
        <v>264</v>
      </c>
      <c r="D240" s="5" t="s">
        <v>176</v>
      </c>
      <c r="E240" s="12" t="s">
        <v>46</v>
      </c>
      <c r="F240" s="5">
        <v>16728</v>
      </c>
      <c r="G240" s="5">
        <v>211</v>
      </c>
      <c r="H240" s="5">
        <v>1485</v>
      </c>
      <c r="I240" s="12">
        <v>4</v>
      </c>
      <c r="J240" s="5">
        <v>8</v>
      </c>
      <c r="K240" s="5">
        <v>0</v>
      </c>
      <c r="L240" s="5">
        <v>46</v>
      </c>
      <c r="M240" s="5">
        <v>3246</v>
      </c>
      <c r="N240" s="5">
        <v>1</v>
      </c>
      <c r="O240" s="5">
        <v>3246</v>
      </c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 t="s">
        <v>47</v>
      </c>
      <c r="AH240" s="1"/>
      <c r="AI240" s="1"/>
      <c r="AJ240" s="1"/>
      <c r="AK240" s="1"/>
      <c r="AL240" s="1"/>
      <c r="AM240" s="1"/>
      <c r="AN240" s="1"/>
      <c r="AO240" s="1"/>
      <c r="AP240" s="1"/>
      <c r="AQ240" s="4"/>
    </row>
    <row r="241" spans="1:43" s="38" customFormat="1" x14ac:dyDescent="0.55000000000000004">
      <c r="A241" s="45"/>
      <c r="B241" s="35"/>
      <c r="C241" s="35"/>
      <c r="D241" s="35"/>
      <c r="E241" s="34"/>
      <c r="F241" s="35"/>
      <c r="G241" s="35"/>
      <c r="H241" s="35"/>
      <c r="I241" s="34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6"/>
      <c r="AI241" s="36"/>
      <c r="AJ241" s="36"/>
      <c r="AK241" s="36"/>
      <c r="AL241" s="36"/>
      <c r="AM241" s="36"/>
      <c r="AN241" s="36"/>
      <c r="AO241" s="36"/>
      <c r="AP241" s="36"/>
      <c r="AQ241" s="37"/>
    </row>
    <row r="242" spans="1:43" x14ac:dyDescent="0.55000000000000004">
      <c r="A242" s="42">
        <v>64</v>
      </c>
      <c r="B242" s="5" t="s">
        <v>58</v>
      </c>
      <c r="C242" s="5" t="s">
        <v>265</v>
      </c>
      <c r="D242" s="5" t="s">
        <v>193</v>
      </c>
      <c r="E242" s="12" t="s">
        <v>46</v>
      </c>
      <c r="F242" s="5">
        <v>5667</v>
      </c>
      <c r="G242" s="5">
        <v>163</v>
      </c>
      <c r="H242" s="5">
        <v>34</v>
      </c>
      <c r="I242" s="12">
        <v>4</v>
      </c>
      <c r="J242" s="5">
        <v>0</v>
      </c>
      <c r="K242" s="5">
        <v>2</v>
      </c>
      <c r="L242" s="5">
        <v>20</v>
      </c>
      <c r="M242" s="5">
        <v>220</v>
      </c>
      <c r="N242" s="5">
        <v>2</v>
      </c>
      <c r="O242" s="5"/>
      <c r="P242" s="5">
        <v>220</v>
      </c>
      <c r="Q242" s="5"/>
      <c r="R242" s="5"/>
      <c r="S242" s="5"/>
      <c r="T242" s="5">
        <v>1</v>
      </c>
      <c r="U242" s="5" t="s">
        <v>266</v>
      </c>
      <c r="V242" s="5" t="s">
        <v>48</v>
      </c>
      <c r="W242" s="5" t="s">
        <v>50</v>
      </c>
      <c r="X242" s="5">
        <v>7.8</v>
      </c>
      <c r="Y242" s="5">
        <v>12</v>
      </c>
      <c r="Z242" s="5">
        <v>93.6</v>
      </c>
      <c r="AA242" s="5">
        <v>2</v>
      </c>
      <c r="AB242" s="5"/>
      <c r="AC242" s="5">
        <v>93.6</v>
      </c>
      <c r="AD242" s="5"/>
      <c r="AE242" s="5"/>
      <c r="AF242" s="5">
        <v>31</v>
      </c>
      <c r="AG242" s="5"/>
      <c r="AH242" s="1"/>
      <c r="AI242" s="1"/>
      <c r="AJ242" s="1"/>
      <c r="AK242" s="1"/>
      <c r="AL242" s="1"/>
      <c r="AM242" s="1"/>
      <c r="AN242" s="1"/>
      <c r="AO242" s="1"/>
      <c r="AP242" s="1"/>
      <c r="AQ242" s="4"/>
    </row>
    <row r="243" spans="1:43" x14ac:dyDescent="0.55000000000000004">
      <c r="A243" s="42"/>
      <c r="B243" s="5"/>
      <c r="C243" s="5"/>
      <c r="D243" s="5"/>
      <c r="E243" s="12"/>
      <c r="F243" s="5"/>
      <c r="G243" s="5"/>
      <c r="H243" s="5"/>
      <c r="I243" s="12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 t="s">
        <v>114</v>
      </c>
      <c r="X243" s="5">
        <v>2</v>
      </c>
      <c r="Y243" s="5">
        <v>4</v>
      </c>
      <c r="Z243" s="5">
        <v>8</v>
      </c>
      <c r="AA243" s="5">
        <v>2</v>
      </c>
      <c r="AB243" s="5"/>
      <c r="AC243" s="5">
        <v>8</v>
      </c>
      <c r="AD243" s="5"/>
      <c r="AE243" s="5"/>
      <c r="AF243" s="5">
        <v>31</v>
      </c>
      <c r="AG243" s="5" t="s">
        <v>51</v>
      </c>
      <c r="AH243" s="1"/>
      <c r="AI243" s="1"/>
      <c r="AJ243" s="1"/>
      <c r="AK243" s="1"/>
      <c r="AL243" s="1"/>
      <c r="AM243" s="1"/>
      <c r="AN243" s="1"/>
      <c r="AO243" s="1"/>
      <c r="AP243" s="1"/>
      <c r="AQ243" s="4"/>
    </row>
    <row r="244" spans="1:43" x14ac:dyDescent="0.55000000000000004">
      <c r="A244" s="42"/>
      <c r="B244" s="5" t="s">
        <v>58</v>
      </c>
      <c r="C244" s="5" t="s">
        <v>265</v>
      </c>
      <c r="D244" s="5" t="s">
        <v>193</v>
      </c>
      <c r="E244" s="12" t="s">
        <v>46</v>
      </c>
      <c r="F244" s="5">
        <v>14642</v>
      </c>
      <c r="G244" s="5">
        <v>100</v>
      </c>
      <c r="H244" s="5">
        <v>1275</v>
      </c>
      <c r="I244" s="12">
        <v>4</v>
      </c>
      <c r="J244" s="5">
        <v>2</v>
      </c>
      <c r="K244" s="5">
        <v>1</v>
      </c>
      <c r="L244" s="5">
        <v>34</v>
      </c>
      <c r="M244" s="5">
        <v>934</v>
      </c>
      <c r="N244" s="5">
        <v>1</v>
      </c>
      <c r="O244" s="5">
        <v>934</v>
      </c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 t="s">
        <v>47</v>
      </c>
      <c r="AH244" s="1"/>
      <c r="AI244" s="1"/>
      <c r="AJ244" s="1"/>
      <c r="AK244" s="1"/>
      <c r="AL244" s="1"/>
      <c r="AM244" s="1"/>
      <c r="AN244" s="1"/>
      <c r="AO244" s="1"/>
      <c r="AP244" s="1"/>
      <c r="AQ244" s="4"/>
    </row>
    <row r="245" spans="1:43" s="38" customFormat="1" x14ac:dyDescent="0.55000000000000004">
      <c r="A245" s="45"/>
      <c r="B245" s="35"/>
      <c r="C245" s="35"/>
      <c r="D245" s="35"/>
      <c r="E245" s="34"/>
      <c r="F245" s="35"/>
      <c r="G245" s="35"/>
      <c r="H245" s="35"/>
      <c r="I245" s="34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6"/>
      <c r="AI245" s="36"/>
      <c r="AJ245" s="36"/>
      <c r="AK245" s="36"/>
      <c r="AL245" s="36"/>
      <c r="AM245" s="36"/>
      <c r="AN245" s="36"/>
      <c r="AO245" s="36"/>
      <c r="AP245" s="36"/>
      <c r="AQ245" s="37"/>
    </row>
    <row r="246" spans="1:43" x14ac:dyDescent="0.55000000000000004">
      <c r="A246" s="42">
        <v>65</v>
      </c>
      <c r="B246" s="5" t="s">
        <v>59</v>
      </c>
      <c r="C246" s="5" t="s">
        <v>128</v>
      </c>
      <c r="D246" s="5" t="s">
        <v>226</v>
      </c>
      <c r="E246" s="12" t="s">
        <v>46</v>
      </c>
      <c r="F246" s="5">
        <v>5627</v>
      </c>
      <c r="G246" s="5">
        <v>9</v>
      </c>
      <c r="H246" s="5">
        <v>89</v>
      </c>
      <c r="I246" s="12">
        <v>4</v>
      </c>
      <c r="J246" s="5">
        <v>1</v>
      </c>
      <c r="K246" s="5">
        <v>1</v>
      </c>
      <c r="L246" s="5">
        <v>93</v>
      </c>
      <c r="M246" s="5">
        <v>593</v>
      </c>
      <c r="N246" s="5">
        <v>2</v>
      </c>
      <c r="O246" s="5"/>
      <c r="P246" s="5">
        <v>593</v>
      </c>
      <c r="Q246" s="5"/>
      <c r="R246" s="5"/>
      <c r="S246" s="5"/>
      <c r="T246" s="5">
        <v>1</v>
      </c>
      <c r="U246" s="5" t="s">
        <v>70</v>
      </c>
      <c r="V246" s="5" t="s">
        <v>169</v>
      </c>
      <c r="W246" s="5" t="s">
        <v>49</v>
      </c>
      <c r="X246" s="5">
        <v>8.5</v>
      </c>
      <c r="Y246" s="5">
        <v>17</v>
      </c>
      <c r="Z246" s="5">
        <v>144.5</v>
      </c>
      <c r="AA246" s="5">
        <v>2</v>
      </c>
      <c r="AB246" s="5"/>
      <c r="AC246" s="5">
        <v>144.5</v>
      </c>
      <c r="AD246" s="5"/>
      <c r="AE246" s="5"/>
      <c r="AF246" s="5">
        <v>21</v>
      </c>
      <c r="AG246" s="5"/>
      <c r="AH246" s="1"/>
      <c r="AI246" s="1"/>
      <c r="AJ246" s="1"/>
      <c r="AK246" s="1"/>
      <c r="AL246" s="1"/>
      <c r="AM246" s="1"/>
      <c r="AN246" s="1"/>
      <c r="AO246" s="1"/>
      <c r="AP246" s="1"/>
      <c r="AQ246" s="4"/>
    </row>
    <row r="247" spans="1:43" x14ac:dyDescent="0.55000000000000004">
      <c r="A247" s="42"/>
      <c r="B247" s="5"/>
      <c r="C247" s="5"/>
      <c r="D247" s="5"/>
      <c r="E247" s="12"/>
      <c r="F247" s="5"/>
      <c r="G247" s="5"/>
      <c r="H247" s="5"/>
      <c r="I247" s="12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 t="s">
        <v>49</v>
      </c>
      <c r="X247" s="5">
        <v>4</v>
      </c>
      <c r="Y247" s="5">
        <v>8</v>
      </c>
      <c r="Z247" s="5">
        <f>X247*Y247</f>
        <v>32</v>
      </c>
      <c r="AA247" s="5">
        <v>2</v>
      </c>
      <c r="AB247" s="5"/>
      <c r="AC247" s="5">
        <v>32</v>
      </c>
      <c r="AD247" s="5"/>
      <c r="AE247" s="5"/>
      <c r="AF247" s="5">
        <v>21</v>
      </c>
      <c r="AG247" s="5"/>
      <c r="AH247" s="1"/>
      <c r="AI247" s="1"/>
      <c r="AJ247" s="1"/>
      <c r="AK247" s="1"/>
      <c r="AL247" s="1"/>
      <c r="AM247" s="1"/>
      <c r="AN247" s="1"/>
      <c r="AO247" s="1"/>
      <c r="AP247" s="1"/>
      <c r="AQ247" s="4"/>
    </row>
    <row r="248" spans="1:43" x14ac:dyDescent="0.55000000000000004">
      <c r="A248" s="42"/>
      <c r="B248" s="5"/>
      <c r="C248" s="5"/>
      <c r="D248" s="5"/>
      <c r="E248" s="12"/>
      <c r="F248" s="5"/>
      <c r="G248" s="5"/>
      <c r="H248" s="5"/>
      <c r="I248" s="12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 t="s">
        <v>114</v>
      </c>
      <c r="X248" s="5">
        <v>2</v>
      </c>
      <c r="Y248" s="5">
        <v>3</v>
      </c>
      <c r="Z248" s="5">
        <f>X248*Y248</f>
        <v>6</v>
      </c>
      <c r="AA248" s="5">
        <v>2</v>
      </c>
      <c r="AB248" s="5"/>
      <c r="AC248" s="5">
        <v>6</v>
      </c>
      <c r="AD248" s="5"/>
      <c r="AE248" s="5"/>
      <c r="AF248" s="5">
        <v>21</v>
      </c>
      <c r="AG248" s="5" t="s">
        <v>51</v>
      </c>
      <c r="AH248" s="1"/>
      <c r="AI248" s="1"/>
      <c r="AJ248" s="1"/>
      <c r="AK248" s="1"/>
      <c r="AL248" s="1"/>
      <c r="AM248" s="1"/>
      <c r="AN248" s="1"/>
      <c r="AO248" s="1"/>
      <c r="AP248" s="1"/>
      <c r="AQ248" s="4"/>
    </row>
    <row r="249" spans="1:43" s="38" customFormat="1" x14ac:dyDescent="0.55000000000000004">
      <c r="A249" s="45"/>
      <c r="B249" s="35"/>
      <c r="C249" s="35"/>
      <c r="D249" s="35"/>
      <c r="E249" s="34"/>
      <c r="F249" s="35"/>
      <c r="G249" s="35"/>
      <c r="H249" s="35"/>
      <c r="I249" s="34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6"/>
      <c r="AI249" s="36"/>
      <c r="AJ249" s="36"/>
      <c r="AK249" s="36"/>
      <c r="AL249" s="36"/>
      <c r="AM249" s="36"/>
      <c r="AN249" s="36"/>
      <c r="AO249" s="36"/>
      <c r="AP249" s="36"/>
      <c r="AQ249" s="37"/>
    </row>
    <row r="250" spans="1:43" x14ac:dyDescent="0.55000000000000004">
      <c r="A250" s="42">
        <v>66</v>
      </c>
      <c r="B250" s="5" t="s">
        <v>59</v>
      </c>
      <c r="C250" s="5" t="s">
        <v>128</v>
      </c>
      <c r="D250" s="5" t="s">
        <v>267</v>
      </c>
      <c r="E250" s="12" t="s">
        <v>46</v>
      </c>
      <c r="F250" s="5">
        <v>5657</v>
      </c>
      <c r="G250" s="5">
        <v>139</v>
      </c>
      <c r="H250" s="5">
        <v>24</v>
      </c>
      <c r="I250" s="12">
        <v>4</v>
      </c>
      <c r="J250" s="5">
        <v>0</v>
      </c>
      <c r="K250" s="5">
        <v>1</v>
      </c>
      <c r="L250" s="5">
        <v>49</v>
      </c>
      <c r="M250" s="5">
        <v>149</v>
      </c>
      <c r="N250" s="5">
        <v>2</v>
      </c>
      <c r="O250" s="5"/>
      <c r="P250" s="5">
        <v>149</v>
      </c>
      <c r="Q250" s="5"/>
      <c r="R250" s="5"/>
      <c r="S250" s="5"/>
      <c r="T250" s="5">
        <v>1</v>
      </c>
      <c r="U250" s="5" t="s">
        <v>143</v>
      </c>
      <c r="V250" s="5" t="s">
        <v>169</v>
      </c>
      <c r="W250" s="5" t="s">
        <v>49</v>
      </c>
      <c r="X250" s="5">
        <v>9</v>
      </c>
      <c r="Y250" s="5">
        <v>18</v>
      </c>
      <c r="Z250" s="5">
        <v>162</v>
      </c>
      <c r="AA250" s="5">
        <v>2</v>
      </c>
      <c r="AB250" s="5"/>
      <c r="AC250" s="5">
        <v>162</v>
      </c>
      <c r="AD250" s="5"/>
      <c r="AE250" s="5"/>
      <c r="AF250" s="5">
        <v>31</v>
      </c>
      <c r="AG250" s="5"/>
      <c r="AH250" s="1"/>
      <c r="AI250" s="1"/>
      <c r="AJ250" s="1"/>
      <c r="AK250" s="1"/>
      <c r="AL250" s="1"/>
      <c r="AM250" s="1"/>
      <c r="AN250" s="1"/>
      <c r="AO250" s="1"/>
      <c r="AP250" s="1"/>
      <c r="AQ250" s="4"/>
    </row>
    <row r="251" spans="1:43" x14ac:dyDescent="0.55000000000000004">
      <c r="A251" s="42"/>
      <c r="B251" s="5"/>
      <c r="C251" s="5"/>
      <c r="D251" s="5"/>
      <c r="E251" s="12"/>
      <c r="F251" s="5"/>
      <c r="G251" s="5"/>
      <c r="H251" s="5"/>
      <c r="I251" s="12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 t="s">
        <v>49</v>
      </c>
      <c r="X251" s="5">
        <v>9</v>
      </c>
      <c r="Y251" s="5">
        <v>18</v>
      </c>
      <c r="Z251" s="5">
        <v>162</v>
      </c>
      <c r="AA251" s="5">
        <v>2</v>
      </c>
      <c r="AB251" s="5"/>
      <c r="AC251" s="5">
        <v>162</v>
      </c>
      <c r="AD251" s="5"/>
      <c r="AE251" s="5"/>
      <c r="AF251" s="5">
        <v>31</v>
      </c>
      <c r="AG251" s="5"/>
      <c r="AH251" s="1"/>
      <c r="AI251" s="1"/>
      <c r="AJ251" s="1"/>
      <c r="AK251" s="1"/>
      <c r="AL251" s="1"/>
      <c r="AM251" s="1"/>
      <c r="AN251" s="1"/>
      <c r="AO251" s="1"/>
      <c r="AP251" s="1"/>
      <c r="AQ251" s="4"/>
    </row>
    <row r="252" spans="1:43" x14ac:dyDescent="0.55000000000000004">
      <c r="A252" s="42"/>
      <c r="B252" s="5"/>
      <c r="C252" s="5"/>
      <c r="D252" s="5"/>
      <c r="E252" s="12"/>
      <c r="F252" s="5"/>
      <c r="G252" s="5"/>
      <c r="H252" s="5"/>
      <c r="I252" s="12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 t="s">
        <v>114</v>
      </c>
      <c r="X252" s="5">
        <v>2</v>
      </c>
      <c r="Y252" s="5">
        <v>4</v>
      </c>
      <c r="Z252" s="5">
        <v>8</v>
      </c>
      <c r="AA252" s="5">
        <v>2</v>
      </c>
      <c r="AB252" s="5"/>
      <c r="AC252" s="5">
        <v>8</v>
      </c>
      <c r="AD252" s="5"/>
      <c r="AE252" s="5"/>
      <c r="AF252" s="5">
        <v>31</v>
      </c>
      <c r="AG252" s="5" t="s">
        <v>51</v>
      </c>
      <c r="AH252" s="1"/>
      <c r="AI252" s="1"/>
      <c r="AJ252" s="1"/>
      <c r="AK252" s="1"/>
      <c r="AL252" s="1"/>
      <c r="AM252" s="1"/>
      <c r="AN252" s="1"/>
      <c r="AO252" s="1"/>
      <c r="AP252" s="1"/>
      <c r="AQ252" s="4"/>
    </row>
    <row r="253" spans="1:43" x14ac:dyDescent="0.55000000000000004">
      <c r="A253" s="42"/>
      <c r="B253" s="5" t="s">
        <v>59</v>
      </c>
      <c r="C253" s="5" t="s">
        <v>128</v>
      </c>
      <c r="D253" s="5" t="s">
        <v>267</v>
      </c>
      <c r="E253" s="12" t="s">
        <v>46</v>
      </c>
      <c r="F253" s="5">
        <v>14646</v>
      </c>
      <c r="G253" s="5">
        <v>159</v>
      </c>
      <c r="H253" s="5">
        <v>1279</v>
      </c>
      <c r="I253" s="12">
        <v>4</v>
      </c>
      <c r="J253" s="5">
        <v>2</v>
      </c>
      <c r="K253" s="5">
        <v>3</v>
      </c>
      <c r="L253" s="5">
        <v>50</v>
      </c>
      <c r="M253" s="5">
        <v>1150</v>
      </c>
      <c r="N253" s="5">
        <v>1</v>
      </c>
      <c r="O253" s="5">
        <v>1150</v>
      </c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 t="s">
        <v>47</v>
      </c>
      <c r="AH253" s="1"/>
      <c r="AI253" s="1"/>
      <c r="AJ253" s="1"/>
      <c r="AK253" s="1"/>
      <c r="AL253" s="1"/>
      <c r="AM253" s="1"/>
      <c r="AN253" s="1"/>
      <c r="AO253" s="1"/>
      <c r="AP253" s="1"/>
      <c r="AQ253" s="4"/>
    </row>
    <row r="254" spans="1:43" x14ac:dyDescent="0.55000000000000004">
      <c r="A254" s="42"/>
      <c r="B254" s="5" t="s">
        <v>59</v>
      </c>
      <c r="C254" s="5" t="s">
        <v>128</v>
      </c>
      <c r="D254" s="5" t="s">
        <v>267</v>
      </c>
      <c r="E254" s="12" t="s">
        <v>46</v>
      </c>
      <c r="F254" s="5">
        <v>14645</v>
      </c>
      <c r="G254" s="5">
        <v>158</v>
      </c>
      <c r="H254" s="5">
        <v>1278</v>
      </c>
      <c r="I254" s="12">
        <v>4</v>
      </c>
      <c r="J254" s="5">
        <v>6</v>
      </c>
      <c r="K254" s="5">
        <v>0</v>
      </c>
      <c r="L254" s="5">
        <v>20</v>
      </c>
      <c r="M254" s="5">
        <v>2420</v>
      </c>
      <c r="N254" s="5">
        <v>1</v>
      </c>
      <c r="O254" s="5">
        <v>2420</v>
      </c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 t="s">
        <v>47</v>
      </c>
      <c r="AH254" s="1"/>
      <c r="AI254" s="1"/>
      <c r="AJ254" s="1"/>
      <c r="AK254" s="1"/>
      <c r="AL254" s="1"/>
      <c r="AM254" s="1"/>
      <c r="AN254" s="1"/>
      <c r="AO254" s="1"/>
      <c r="AP254" s="1"/>
      <c r="AQ254" s="4"/>
    </row>
    <row r="255" spans="1:43" x14ac:dyDescent="0.55000000000000004">
      <c r="A255" s="42"/>
      <c r="B255" s="5" t="s">
        <v>59</v>
      </c>
      <c r="C255" s="5" t="s">
        <v>128</v>
      </c>
      <c r="D255" s="5" t="s">
        <v>267</v>
      </c>
      <c r="E255" s="12" t="s">
        <v>46</v>
      </c>
      <c r="F255" s="5">
        <v>18657</v>
      </c>
      <c r="G255" s="5">
        <v>253</v>
      </c>
      <c r="H255" s="5">
        <v>1799</v>
      </c>
      <c r="I255" s="12">
        <v>4</v>
      </c>
      <c r="J255" s="5">
        <v>2</v>
      </c>
      <c r="K255" s="5">
        <v>2</v>
      </c>
      <c r="L255" s="5">
        <v>47</v>
      </c>
      <c r="M255" s="5">
        <v>1047</v>
      </c>
      <c r="N255" s="5">
        <v>1</v>
      </c>
      <c r="O255" s="5">
        <v>1047</v>
      </c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 t="s">
        <v>268</v>
      </c>
      <c r="AH255" s="1"/>
      <c r="AI255" s="1"/>
      <c r="AJ255" s="1"/>
      <c r="AK255" s="1"/>
      <c r="AL255" s="1"/>
      <c r="AM255" s="1"/>
      <c r="AN255" s="1"/>
      <c r="AO255" s="1"/>
      <c r="AP255" s="1"/>
      <c r="AQ255" s="4"/>
    </row>
    <row r="256" spans="1:43" s="38" customFormat="1" x14ac:dyDescent="0.55000000000000004">
      <c r="A256" s="45"/>
      <c r="B256" s="35"/>
      <c r="C256" s="35"/>
      <c r="D256" s="35"/>
      <c r="E256" s="34"/>
      <c r="F256" s="35"/>
      <c r="G256" s="35"/>
      <c r="H256" s="35"/>
      <c r="I256" s="34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6"/>
      <c r="AI256" s="36"/>
      <c r="AJ256" s="36"/>
      <c r="AK256" s="36"/>
      <c r="AL256" s="36"/>
      <c r="AM256" s="36"/>
      <c r="AN256" s="36"/>
      <c r="AO256" s="36"/>
      <c r="AP256" s="36"/>
      <c r="AQ256" s="37"/>
    </row>
    <row r="257" spans="1:43" x14ac:dyDescent="0.55000000000000004">
      <c r="A257" s="42">
        <v>67</v>
      </c>
      <c r="B257" s="5" t="s">
        <v>45</v>
      </c>
      <c r="C257" s="5" t="s">
        <v>269</v>
      </c>
      <c r="D257" s="5" t="s">
        <v>181</v>
      </c>
      <c r="E257" s="12" t="s">
        <v>46</v>
      </c>
      <c r="F257" s="5">
        <v>5639</v>
      </c>
      <c r="G257" s="5">
        <v>173</v>
      </c>
      <c r="H257" s="5">
        <v>6</v>
      </c>
      <c r="I257" s="12">
        <v>4</v>
      </c>
      <c r="J257" s="5">
        <v>0</v>
      </c>
      <c r="K257" s="5">
        <v>1</v>
      </c>
      <c r="L257" s="5">
        <v>16</v>
      </c>
      <c r="M257" s="5">
        <v>116</v>
      </c>
      <c r="N257" s="5">
        <v>2</v>
      </c>
      <c r="O257" s="5"/>
      <c r="P257" s="5">
        <v>116</v>
      </c>
      <c r="Q257" s="5"/>
      <c r="R257" s="5"/>
      <c r="S257" s="5"/>
      <c r="T257" s="5">
        <v>1</v>
      </c>
      <c r="U257" s="5" t="s">
        <v>135</v>
      </c>
      <c r="V257" s="5" t="s">
        <v>48</v>
      </c>
      <c r="W257" s="5" t="s">
        <v>114</v>
      </c>
      <c r="X257" s="5">
        <v>7</v>
      </c>
      <c r="Y257" s="5">
        <v>12</v>
      </c>
      <c r="Z257" s="5">
        <v>84</v>
      </c>
      <c r="AA257" s="5">
        <v>2</v>
      </c>
      <c r="AB257" s="5"/>
      <c r="AC257" s="5">
        <v>84</v>
      </c>
      <c r="AD257" s="5"/>
      <c r="AE257" s="5"/>
      <c r="AF257" s="5">
        <v>29</v>
      </c>
      <c r="AG257" s="5" t="s">
        <v>141</v>
      </c>
      <c r="AH257" s="1"/>
      <c r="AI257" s="1"/>
      <c r="AJ257" s="1"/>
      <c r="AK257" s="1"/>
      <c r="AL257" s="1"/>
      <c r="AM257" s="1"/>
      <c r="AN257" s="1"/>
      <c r="AO257" s="1"/>
      <c r="AP257" s="1"/>
      <c r="AQ257" s="4"/>
    </row>
    <row r="258" spans="1:43" x14ac:dyDescent="0.55000000000000004">
      <c r="A258" s="42"/>
      <c r="B258" s="5"/>
      <c r="C258" s="5"/>
      <c r="D258" s="5"/>
      <c r="E258" s="12"/>
      <c r="F258" s="5"/>
      <c r="G258" s="5"/>
      <c r="H258" s="5"/>
      <c r="I258" s="12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 t="s">
        <v>189</v>
      </c>
      <c r="X258" s="5">
        <v>3</v>
      </c>
      <c r="Y258" s="5">
        <v>6</v>
      </c>
      <c r="Z258" s="5">
        <v>18</v>
      </c>
      <c r="AA258" s="5">
        <v>2</v>
      </c>
      <c r="AB258" s="5"/>
      <c r="AC258" s="5">
        <v>18</v>
      </c>
      <c r="AD258" s="5"/>
      <c r="AE258" s="5"/>
      <c r="AF258" s="5">
        <v>3</v>
      </c>
      <c r="AG258" s="5" t="s">
        <v>83</v>
      </c>
      <c r="AH258" s="1"/>
      <c r="AI258" s="1"/>
      <c r="AJ258" s="1"/>
      <c r="AK258" s="1"/>
      <c r="AL258" s="1"/>
      <c r="AM258" s="1"/>
      <c r="AN258" s="1"/>
      <c r="AO258" s="1"/>
      <c r="AP258" s="1"/>
      <c r="AQ258" s="4"/>
    </row>
    <row r="259" spans="1:43" x14ac:dyDescent="0.55000000000000004">
      <c r="A259" s="42"/>
      <c r="B259" s="5"/>
      <c r="C259" s="5"/>
      <c r="D259" s="5"/>
      <c r="E259" s="12"/>
      <c r="F259" s="5"/>
      <c r="G259" s="5"/>
      <c r="H259" s="5"/>
      <c r="I259" s="12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 t="s">
        <v>114</v>
      </c>
      <c r="X259" s="5">
        <v>2</v>
      </c>
      <c r="Y259" s="5">
        <v>3</v>
      </c>
      <c r="Z259" s="5">
        <v>6</v>
      </c>
      <c r="AA259" s="5">
        <v>2</v>
      </c>
      <c r="AB259" s="5"/>
      <c r="AC259" s="5">
        <v>6</v>
      </c>
      <c r="AD259" s="5"/>
      <c r="AE259" s="5"/>
      <c r="AF259" s="5">
        <v>29</v>
      </c>
      <c r="AG259" s="5" t="s">
        <v>51</v>
      </c>
      <c r="AH259" s="1"/>
      <c r="AI259" s="1"/>
      <c r="AJ259" s="1"/>
      <c r="AK259" s="1"/>
      <c r="AL259" s="1"/>
      <c r="AM259" s="1"/>
      <c r="AN259" s="1"/>
      <c r="AO259" s="1"/>
      <c r="AP259" s="1"/>
      <c r="AQ259" s="4"/>
    </row>
    <row r="260" spans="1:43" x14ac:dyDescent="0.55000000000000004">
      <c r="A260" s="42"/>
      <c r="B260" s="5" t="s">
        <v>45</v>
      </c>
      <c r="C260" s="5" t="s">
        <v>269</v>
      </c>
      <c r="D260" s="5" t="s">
        <v>181</v>
      </c>
      <c r="E260" s="12" t="s">
        <v>46</v>
      </c>
      <c r="F260" s="5">
        <v>5232</v>
      </c>
      <c r="G260" s="5">
        <v>98</v>
      </c>
      <c r="H260" s="5">
        <v>495</v>
      </c>
      <c r="I260" s="12">
        <v>4</v>
      </c>
      <c r="J260" s="5">
        <v>3</v>
      </c>
      <c r="K260" s="5">
        <v>1</v>
      </c>
      <c r="L260" s="5">
        <v>0</v>
      </c>
      <c r="M260" s="5">
        <v>1300</v>
      </c>
      <c r="N260" s="5">
        <v>1</v>
      </c>
      <c r="O260" s="5">
        <v>1300</v>
      </c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 t="s">
        <v>270</v>
      </c>
      <c r="AH260" s="1"/>
      <c r="AI260" s="1"/>
      <c r="AJ260" s="1"/>
      <c r="AK260" s="1"/>
      <c r="AL260" s="1"/>
      <c r="AM260" s="1"/>
      <c r="AN260" s="1"/>
      <c r="AO260" s="1"/>
      <c r="AP260" s="1"/>
      <c r="AQ260" s="4"/>
    </row>
    <row r="261" spans="1:43" x14ac:dyDescent="0.55000000000000004">
      <c r="A261" s="42"/>
      <c r="B261" s="5" t="s">
        <v>45</v>
      </c>
      <c r="C261" s="5" t="s">
        <v>269</v>
      </c>
      <c r="D261" s="5" t="s">
        <v>181</v>
      </c>
      <c r="E261" s="12" t="s">
        <v>46</v>
      </c>
      <c r="F261" s="5">
        <v>15712</v>
      </c>
      <c r="G261" s="5">
        <v>20</v>
      </c>
      <c r="H261" s="5">
        <v>920</v>
      </c>
      <c r="I261" s="12">
        <v>4</v>
      </c>
      <c r="J261" s="5">
        <v>3</v>
      </c>
      <c r="K261" s="5">
        <v>2</v>
      </c>
      <c r="L261" s="5">
        <v>32</v>
      </c>
      <c r="M261" s="5">
        <v>1432</v>
      </c>
      <c r="N261" s="5">
        <v>1</v>
      </c>
      <c r="O261" s="5">
        <v>1432</v>
      </c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 t="s">
        <v>98</v>
      </c>
      <c r="AH261" s="1"/>
      <c r="AI261" s="1"/>
      <c r="AJ261" s="1"/>
      <c r="AK261" s="1"/>
      <c r="AL261" s="1"/>
      <c r="AM261" s="1"/>
      <c r="AN261" s="1"/>
      <c r="AO261" s="1"/>
      <c r="AP261" s="1"/>
      <c r="AQ261" s="4"/>
    </row>
    <row r="262" spans="1:43" s="38" customFormat="1" x14ac:dyDescent="0.55000000000000004">
      <c r="A262" s="45"/>
      <c r="B262" s="35"/>
      <c r="C262" s="35"/>
      <c r="D262" s="35"/>
      <c r="E262" s="34"/>
      <c r="F262" s="35"/>
      <c r="G262" s="35"/>
      <c r="H262" s="35"/>
      <c r="I262" s="34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6"/>
      <c r="AI262" s="36"/>
      <c r="AJ262" s="36"/>
      <c r="AK262" s="36"/>
      <c r="AL262" s="36"/>
      <c r="AM262" s="36"/>
      <c r="AN262" s="36"/>
      <c r="AO262" s="36"/>
      <c r="AP262" s="36"/>
      <c r="AQ262" s="37"/>
    </row>
    <row r="263" spans="1:43" x14ac:dyDescent="0.55000000000000004">
      <c r="A263" s="42">
        <v>68</v>
      </c>
      <c r="B263" s="5" t="s">
        <v>45</v>
      </c>
      <c r="C263" s="5" t="s">
        <v>271</v>
      </c>
      <c r="D263" s="5" t="s">
        <v>272</v>
      </c>
      <c r="E263" s="12" t="s">
        <v>46</v>
      </c>
      <c r="F263" s="5">
        <v>5671</v>
      </c>
      <c r="G263" s="5">
        <v>201</v>
      </c>
      <c r="H263" s="5">
        <v>38</v>
      </c>
      <c r="I263" s="12"/>
      <c r="J263" s="5">
        <v>0</v>
      </c>
      <c r="K263" s="5">
        <v>3</v>
      </c>
      <c r="L263" s="5">
        <v>67</v>
      </c>
      <c r="M263" s="5">
        <v>367</v>
      </c>
      <c r="N263" s="5">
        <v>2</v>
      </c>
      <c r="O263" s="5"/>
      <c r="P263" s="5">
        <v>367</v>
      </c>
      <c r="Q263" s="5"/>
      <c r="R263" s="5"/>
      <c r="S263" s="5"/>
      <c r="T263" s="5">
        <v>1</v>
      </c>
      <c r="U263" s="5" t="s">
        <v>273</v>
      </c>
      <c r="V263" s="5" t="s">
        <v>48</v>
      </c>
      <c r="W263" s="5" t="s">
        <v>49</v>
      </c>
      <c r="X263" s="5">
        <v>12</v>
      </c>
      <c r="Y263" s="5">
        <v>15</v>
      </c>
      <c r="Z263" s="5">
        <v>180</v>
      </c>
      <c r="AA263" s="5">
        <v>2</v>
      </c>
      <c r="AB263" s="5"/>
      <c r="AC263" s="5">
        <v>180</v>
      </c>
      <c r="AD263" s="5"/>
      <c r="AE263" s="5"/>
      <c r="AF263" s="5">
        <v>31</v>
      </c>
      <c r="AG263" s="5" t="s">
        <v>141</v>
      </c>
      <c r="AH263" s="1"/>
      <c r="AI263" s="1"/>
      <c r="AJ263" s="1"/>
      <c r="AK263" s="1"/>
      <c r="AL263" s="1"/>
      <c r="AM263" s="1"/>
      <c r="AN263" s="1"/>
      <c r="AO263" s="1"/>
      <c r="AP263" s="1"/>
      <c r="AQ263" s="4"/>
    </row>
    <row r="264" spans="1:43" x14ac:dyDescent="0.55000000000000004">
      <c r="A264" s="42"/>
      <c r="B264" s="5"/>
      <c r="C264" s="5"/>
      <c r="D264" s="5"/>
      <c r="E264" s="12"/>
      <c r="F264" s="5"/>
      <c r="G264" s="5"/>
      <c r="H264" s="5"/>
      <c r="I264" s="12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 t="s">
        <v>49</v>
      </c>
      <c r="X264" s="5">
        <v>6</v>
      </c>
      <c r="Y264" s="5">
        <v>6</v>
      </c>
      <c r="Z264" s="5">
        <v>36</v>
      </c>
      <c r="AA264" s="5">
        <v>2</v>
      </c>
      <c r="AB264" s="5"/>
      <c r="AC264" s="5">
        <v>36</v>
      </c>
      <c r="AD264" s="5"/>
      <c r="AE264" s="5"/>
      <c r="AF264" s="5">
        <v>29</v>
      </c>
      <c r="AG264" s="5" t="s">
        <v>83</v>
      </c>
      <c r="AH264" s="1"/>
      <c r="AI264" s="1"/>
      <c r="AJ264" s="1"/>
      <c r="AK264" s="1"/>
      <c r="AL264" s="1"/>
      <c r="AM264" s="1"/>
      <c r="AN264" s="1"/>
      <c r="AO264" s="1"/>
      <c r="AP264" s="1"/>
      <c r="AQ264" s="4"/>
    </row>
    <row r="265" spans="1:43" x14ac:dyDescent="0.55000000000000004">
      <c r="A265" s="42"/>
      <c r="B265" s="5"/>
      <c r="C265" s="5"/>
      <c r="D265" s="5"/>
      <c r="E265" s="12"/>
      <c r="F265" s="5"/>
      <c r="G265" s="5"/>
      <c r="H265" s="5"/>
      <c r="I265" s="12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 t="s">
        <v>114</v>
      </c>
      <c r="X265" s="5">
        <v>2</v>
      </c>
      <c r="Y265" s="5">
        <v>3</v>
      </c>
      <c r="Z265" s="5">
        <v>6</v>
      </c>
      <c r="AA265" s="5">
        <v>2</v>
      </c>
      <c r="AB265" s="5"/>
      <c r="AC265" s="5">
        <v>6</v>
      </c>
      <c r="AD265" s="5"/>
      <c r="AE265" s="5"/>
      <c r="AF265" s="5">
        <v>31</v>
      </c>
      <c r="AG265" s="5" t="s">
        <v>51</v>
      </c>
      <c r="AH265" s="1"/>
      <c r="AI265" s="1"/>
      <c r="AJ265" s="1"/>
      <c r="AK265" s="1"/>
      <c r="AL265" s="1"/>
      <c r="AM265" s="1"/>
      <c r="AN265" s="1"/>
      <c r="AO265" s="1"/>
      <c r="AP265" s="1"/>
      <c r="AQ265" s="4"/>
    </row>
    <row r="266" spans="1:43" s="38" customFormat="1" x14ac:dyDescent="0.55000000000000004">
      <c r="A266" s="45"/>
      <c r="B266" s="35"/>
      <c r="C266" s="35"/>
      <c r="D266" s="35"/>
      <c r="E266" s="34"/>
      <c r="F266" s="35"/>
      <c r="G266" s="35"/>
      <c r="H266" s="35"/>
      <c r="I266" s="34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6"/>
      <c r="AI266" s="36"/>
      <c r="AJ266" s="36"/>
      <c r="AK266" s="36"/>
      <c r="AL266" s="36"/>
      <c r="AM266" s="36"/>
      <c r="AN266" s="36"/>
      <c r="AO266" s="36"/>
      <c r="AP266" s="36"/>
      <c r="AQ266" s="37"/>
    </row>
    <row r="267" spans="1:43" x14ac:dyDescent="0.55000000000000004">
      <c r="A267" s="42">
        <v>69</v>
      </c>
      <c r="B267" s="5" t="s">
        <v>59</v>
      </c>
      <c r="C267" s="5" t="s">
        <v>399</v>
      </c>
      <c r="D267" s="5" t="s">
        <v>173</v>
      </c>
      <c r="E267" s="12" t="s">
        <v>46</v>
      </c>
      <c r="F267" s="5">
        <v>5685</v>
      </c>
      <c r="G267" s="5">
        <v>182</v>
      </c>
      <c r="H267" s="5">
        <v>52</v>
      </c>
      <c r="I267" s="12"/>
      <c r="J267" s="5">
        <v>0</v>
      </c>
      <c r="K267" s="5">
        <v>2</v>
      </c>
      <c r="L267" s="5">
        <v>82</v>
      </c>
      <c r="M267" s="5">
        <v>282</v>
      </c>
      <c r="N267" s="5">
        <v>2</v>
      </c>
      <c r="O267" s="5"/>
      <c r="P267" s="5">
        <v>282</v>
      </c>
      <c r="Q267" s="5"/>
      <c r="R267" s="5"/>
      <c r="S267" s="5"/>
      <c r="T267" s="5">
        <v>1</v>
      </c>
      <c r="U267" s="5" t="s">
        <v>274</v>
      </c>
      <c r="V267" s="5" t="s">
        <v>169</v>
      </c>
      <c r="W267" s="5" t="s">
        <v>49</v>
      </c>
      <c r="X267" s="5">
        <v>10</v>
      </c>
      <c r="Y267" s="5">
        <v>20</v>
      </c>
      <c r="Z267" s="5">
        <v>200</v>
      </c>
      <c r="AA267" s="5">
        <v>2</v>
      </c>
      <c r="AB267" s="5"/>
      <c r="AC267" s="5">
        <v>200</v>
      </c>
      <c r="AD267" s="5"/>
      <c r="AE267" s="5"/>
      <c r="AF267" s="5">
        <v>21</v>
      </c>
      <c r="AG267" s="5"/>
      <c r="AH267" s="1"/>
      <c r="AI267" s="1"/>
      <c r="AJ267" s="1"/>
      <c r="AK267" s="1"/>
      <c r="AL267" s="1"/>
      <c r="AM267" s="1"/>
      <c r="AN267" s="1"/>
      <c r="AO267" s="1"/>
      <c r="AP267" s="1"/>
      <c r="AQ267" s="4"/>
    </row>
    <row r="268" spans="1:43" x14ac:dyDescent="0.55000000000000004">
      <c r="A268" s="42"/>
      <c r="B268" s="5"/>
      <c r="C268" s="5"/>
      <c r="D268" s="5"/>
      <c r="E268" s="12"/>
      <c r="F268" s="5"/>
      <c r="G268" s="5"/>
      <c r="H268" s="5"/>
      <c r="I268" s="12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 t="s">
        <v>114</v>
      </c>
      <c r="X268" s="5">
        <v>2</v>
      </c>
      <c r="Y268" s="5">
        <v>3</v>
      </c>
      <c r="Z268" s="5">
        <v>6</v>
      </c>
      <c r="AA268" s="5">
        <v>2</v>
      </c>
      <c r="AB268" s="5"/>
      <c r="AC268" s="5">
        <v>6</v>
      </c>
      <c r="AD268" s="5"/>
      <c r="AE268" s="5"/>
      <c r="AF268" s="5">
        <v>21</v>
      </c>
      <c r="AG268" s="5" t="s">
        <v>51</v>
      </c>
      <c r="AH268" s="1"/>
      <c r="AI268" s="1"/>
      <c r="AJ268" s="1"/>
      <c r="AK268" s="1"/>
      <c r="AL268" s="1"/>
      <c r="AM268" s="1"/>
      <c r="AN268" s="1"/>
      <c r="AO268" s="1"/>
      <c r="AP268" s="1"/>
      <c r="AQ268" s="4"/>
    </row>
    <row r="269" spans="1:43" s="38" customFormat="1" x14ac:dyDescent="0.55000000000000004">
      <c r="A269" s="61" t="s">
        <v>400</v>
      </c>
      <c r="B269" s="35"/>
      <c r="C269" s="35"/>
      <c r="D269" s="35"/>
      <c r="E269" s="34"/>
      <c r="F269" s="35"/>
      <c r="G269" s="35"/>
      <c r="H269" s="35"/>
      <c r="I269" s="34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6"/>
      <c r="AI269" s="36"/>
      <c r="AJ269" s="36"/>
      <c r="AK269" s="36"/>
      <c r="AL269" s="36"/>
      <c r="AM269" s="36"/>
      <c r="AN269" s="36"/>
      <c r="AO269" s="36"/>
      <c r="AP269" s="36"/>
      <c r="AQ269" s="37"/>
    </row>
    <row r="270" spans="1:43" x14ac:dyDescent="0.55000000000000004">
      <c r="A270" s="42">
        <v>70</v>
      </c>
      <c r="B270" s="5" t="s">
        <v>45</v>
      </c>
      <c r="C270" s="5" t="s">
        <v>275</v>
      </c>
      <c r="D270" s="5" t="s">
        <v>176</v>
      </c>
      <c r="E270" s="12" t="s">
        <v>46</v>
      </c>
      <c r="F270" s="5">
        <v>4677</v>
      </c>
      <c r="G270" s="5">
        <v>152</v>
      </c>
      <c r="H270" s="5">
        <v>79</v>
      </c>
      <c r="I270" s="12" t="s">
        <v>187</v>
      </c>
      <c r="J270" s="5">
        <v>1</v>
      </c>
      <c r="K270" s="5">
        <v>0</v>
      </c>
      <c r="L270" s="5">
        <v>82</v>
      </c>
      <c r="M270" s="5">
        <v>482</v>
      </c>
      <c r="N270" s="5">
        <v>2</v>
      </c>
      <c r="O270" s="5"/>
      <c r="P270" s="5">
        <v>482</v>
      </c>
      <c r="Q270" s="5"/>
      <c r="R270" s="5"/>
      <c r="S270" s="5"/>
      <c r="T270" s="5">
        <v>1</v>
      </c>
      <c r="U270" s="5" t="s">
        <v>94</v>
      </c>
      <c r="V270" s="5" t="s">
        <v>105</v>
      </c>
      <c r="W270" s="5" t="s">
        <v>49</v>
      </c>
      <c r="X270" s="5">
        <v>18.5</v>
      </c>
      <c r="Y270" s="5">
        <v>7.5</v>
      </c>
      <c r="Z270" s="5">
        <v>287.89999999999998</v>
      </c>
      <c r="AA270" s="5">
        <v>2</v>
      </c>
      <c r="AB270" s="5"/>
      <c r="AC270" s="5">
        <v>277.5</v>
      </c>
      <c r="AD270" s="5"/>
      <c r="AE270" s="5"/>
      <c r="AF270" s="5">
        <v>7</v>
      </c>
      <c r="AG270" s="5"/>
      <c r="AH270" s="1"/>
      <c r="AI270" s="1"/>
      <c r="AJ270" s="1"/>
      <c r="AK270" s="1"/>
      <c r="AL270" s="1"/>
      <c r="AM270" s="1"/>
      <c r="AN270" s="1"/>
      <c r="AO270" s="1"/>
      <c r="AP270" s="1"/>
      <c r="AQ270" s="4"/>
    </row>
    <row r="271" spans="1:43" x14ac:dyDescent="0.55000000000000004">
      <c r="A271" s="42"/>
      <c r="B271" s="5"/>
      <c r="C271" s="5"/>
      <c r="D271" s="5"/>
      <c r="E271" s="12"/>
      <c r="F271" s="5"/>
      <c r="G271" s="5"/>
      <c r="H271" s="5"/>
      <c r="I271" s="12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 t="s">
        <v>81</v>
      </c>
      <c r="W271" s="5" t="s">
        <v>189</v>
      </c>
      <c r="X271" s="5">
        <v>4</v>
      </c>
      <c r="Y271" s="5">
        <v>4</v>
      </c>
      <c r="Z271" s="5">
        <v>16</v>
      </c>
      <c r="AA271" s="5">
        <v>3</v>
      </c>
      <c r="AB271" s="5"/>
      <c r="AC271" s="5"/>
      <c r="AD271" s="5">
        <v>12</v>
      </c>
      <c r="AE271" s="5"/>
      <c r="AF271" s="5">
        <v>7</v>
      </c>
      <c r="AG271" s="5" t="s">
        <v>81</v>
      </c>
      <c r="AH271" s="1"/>
      <c r="AI271" s="1"/>
      <c r="AJ271" s="1"/>
      <c r="AK271" s="1"/>
      <c r="AL271" s="1"/>
      <c r="AM271" s="1"/>
      <c r="AN271" s="1"/>
      <c r="AO271" s="1"/>
      <c r="AP271" s="1"/>
      <c r="AQ271" s="4"/>
    </row>
    <row r="272" spans="1:43" x14ac:dyDescent="0.55000000000000004">
      <c r="A272" s="42"/>
      <c r="B272" s="5"/>
      <c r="C272" s="5"/>
      <c r="D272" s="5"/>
      <c r="E272" s="12"/>
      <c r="F272" s="5"/>
      <c r="G272" s="5"/>
      <c r="H272" s="5"/>
      <c r="I272" s="12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 t="s">
        <v>61</v>
      </c>
      <c r="W272" s="5" t="s">
        <v>189</v>
      </c>
      <c r="X272" s="5">
        <v>12</v>
      </c>
      <c r="Y272" s="5">
        <v>6</v>
      </c>
      <c r="Z272" s="5">
        <v>62</v>
      </c>
      <c r="AA272" s="5">
        <v>3</v>
      </c>
      <c r="AB272" s="5"/>
      <c r="AC272" s="5"/>
      <c r="AD272" s="5">
        <v>60</v>
      </c>
      <c r="AE272" s="5"/>
      <c r="AF272" s="5">
        <v>7</v>
      </c>
      <c r="AG272" s="5" t="s">
        <v>61</v>
      </c>
      <c r="AH272" s="1"/>
      <c r="AI272" s="1"/>
      <c r="AJ272" s="1"/>
      <c r="AK272" s="1"/>
      <c r="AL272" s="1"/>
      <c r="AM272" s="1"/>
      <c r="AN272" s="1"/>
      <c r="AO272" s="1"/>
      <c r="AP272" s="1"/>
      <c r="AQ272" s="4"/>
    </row>
    <row r="273" spans="1:43" x14ac:dyDescent="0.55000000000000004">
      <c r="A273" s="42"/>
      <c r="B273" s="5" t="s">
        <v>45</v>
      </c>
      <c r="C273" s="5" t="s">
        <v>275</v>
      </c>
      <c r="D273" s="5" t="s">
        <v>176</v>
      </c>
      <c r="E273" s="12" t="s">
        <v>46</v>
      </c>
      <c r="F273" s="5">
        <v>15637</v>
      </c>
      <c r="G273" s="5">
        <v>5</v>
      </c>
      <c r="H273" s="5">
        <v>952</v>
      </c>
      <c r="I273" s="12">
        <v>4</v>
      </c>
      <c r="J273" s="5">
        <v>0</v>
      </c>
      <c r="K273" s="5">
        <v>3</v>
      </c>
      <c r="L273" s="5">
        <v>92</v>
      </c>
      <c r="M273" s="5">
        <v>392</v>
      </c>
      <c r="N273" s="5">
        <v>1</v>
      </c>
      <c r="O273" s="5">
        <v>392</v>
      </c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 t="s">
        <v>47</v>
      </c>
      <c r="AH273" s="1"/>
      <c r="AI273" s="1"/>
      <c r="AJ273" s="1"/>
      <c r="AK273" s="1"/>
      <c r="AL273" s="1"/>
      <c r="AM273" s="1"/>
      <c r="AN273" s="1"/>
      <c r="AO273" s="1"/>
      <c r="AP273" s="1"/>
      <c r="AQ273" s="4"/>
    </row>
    <row r="274" spans="1:43" s="38" customFormat="1" x14ac:dyDescent="0.55000000000000004">
      <c r="A274" s="45"/>
      <c r="B274" s="35"/>
      <c r="C274" s="35"/>
      <c r="D274" s="35"/>
      <c r="E274" s="34"/>
      <c r="F274" s="35"/>
      <c r="G274" s="35"/>
      <c r="H274" s="35"/>
      <c r="I274" s="34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6"/>
      <c r="AI274" s="36"/>
      <c r="AJ274" s="36"/>
      <c r="AK274" s="36"/>
      <c r="AL274" s="36"/>
      <c r="AM274" s="36"/>
      <c r="AN274" s="36"/>
      <c r="AO274" s="36"/>
      <c r="AP274" s="36"/>
      <c r="AQ274" s="37"/>
    </row>
    <row r="275" spans="1:43" s="52" customFormat="1" x14ac:dyDescent="0.55000000000000004">
      <c r="A275" s="42">
        <v>71</v>
      </c>
      <c r="B275" s="5" t="s">
        <v>59</v>
      </c>
      <c r="C275" s="5" t="s">
        <v>276</v>
      </c>
      <c r="D275" s="5" t="s">
        <v>277</v>
      </c>
      <c r="E275" s="5" t="s">
        <v>118</v>
      </c>
      <c r="F275" s="5"/>
      <c r="G275" s="5"/>
      <c r="H275" s="5"/>
      <c r="I275" s="12"/>
      <c r="J275" s="5">
        <v>1</v>
      </c>
      <c r="K275" s="5">
        <v>0</v>
      </c>
      <c r="L275" s="5">
        <v>0</v>
      </c>
      <c r="M275" s="5">
        <f>+(J275*400)+(K275*100)+L275</f>
        <v>400</v>
      </c>
      <c r="N275" s="5">
        <v>2</v>
      </c>
      <c r="O275" s="5"/>
      <c r="P275" s="5">
        <v>400</v>
      </c>
      <c r="Q275" s="5"/>
      <c r="R275" s="5"/>
      <c r="S275" s="5"/>
      <c r="T275" s="5"/>
      <c r="U275" s="5" t="s">
        <v>124</v>
      </c>
      <c r="V275" s="5" t="s">
        <v>48</v>
      </c>
      <c r="W275" s="5" t="s">
        <v>50</v>
      </c>
      <c r="X275" s="5">
        <v>9</v>
      </c>
      <c r="Y275" s="5">
        <v>12</v>
      </c>
      <c r="Z275" s="5">
        <v>108</v>
      </c>
      <c r="AA275" s="5">
        <v>2</v>
      </c>
      <c r="AB275" s="5"/>
      <c r="AC275" s="5">
        <v>108</v>
      </c>
      <c r="AD275" s="5"/>
      <c r="AE275" s="5"/>
      <c r="AF275" s="5">
        <v>41</v>
      </c>
      <c r="AG275" s="5"/>
      <c r="AH275" s="1"/>
      <c r="AI275" s="1"/>
      <c r="AJ275" s="1"/>
      <c r="AK275" s="1"/>
      <c r="AL275" s="1"/>
      <c r="AM275" s="1"/>
      <c r="AN275" s="1"/>
      <c r="AO275" s="1"/>
      <c r="AP275" s="1"/>
      <c r="AQ275" s="4"/>
    </row>
    <row r="276" spans="1:43" s="52" customFormat="1" x14ac:dyDescent="0.55000000000000004">
      <c r="A276" s="42"/>
      <c r="B276" s="5"/>
      <c r="C276" s="5"/>
      <c r="D276" s="5"/>
      <c r="E276" s="5"/>
      <c r="F276" s="5"/>
      <c r="G276" s="5"/>
      <c r="H276" s="5"/>
      <c r="I276" s="12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 t="s">
        <v>114</v>
      </c>
      <c r="X276" s="5">
        <v>2</v>
      </c>
      <c r="Y276" s="5">
        <v>4</v>
      </c>
      <c r="Z276" s="5">
        <v>8</v>
      </c>
      <c r="AA276" s="5">
        <v>2</v>
      </c>
      <c r="AB276" s="5"/>
      <c r="AC276" s="5">
        <v>8</v>
      </c>
      <c r="AD276" s="5"/>
      <c r="AE276" s="5"/>
      <c r="AF276" s="5">
        <v>41</v>
      </c>
      <c r="AG276" s="5" t="s">
        <v>51</v>
      </c>
      <c r="AH276" s="1"/>
      <c r="AI276" s="1"/>
      <c r="AJ276" s="1"/>
      <c r="AK276" s="1"/>
      <c r="AL276" s="1"/>
      <c r="AM276" s="1"/>
      <c r="AN276" s="1"/>
      <c r="AO276" s="1"/>
      <c r="AP276" s="1"/>
      <c r="AQ276" s="4"/>
    </row>
    <row r="277" spans="1:43" s="52" customFormat="1" x14ac:dyDescent="0.55000000000000004">
      <c r="A277" s="42"/>
      <c r="B277" s="5" t="s">
        <v>59</v>
      </c>
      <c r="C277" s="5" t="s">
        <v>276</v>
      </c>
      <c r="D277" s="5" t="s">
        <v>277</v>
      </c>
      <c r="E277" s="12" t="s">
        <v>46</v>
      </c>
      <c r="F277" s="5">
        <v>16709</v>
      </c>
      <c r="G277" s="5">
        <v>114</v>
      </c>
      <c r="H277" s="5">
        <v>1466</v>
      </c>
      <c r="I277" s="12">
        <v>4</v>
      </c>
      <c r="J277" s="5">
        <v>2</v>
      </c>
      <c r="K277" s="5">
        <v>1</v>
      </c>
      <c r="L277" s="5">
        <v>26</v>
      </c>
      <c r="M277" s="5">
        <v>926</v>
      </c>
      <c r="N277" s="5">
        <v>1</v>
      </c>
      <c r="O277" s="5">
        <v>926</v>
      </c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 t="s">
        <v>47</v>
      </c>
      <c r="AH277" s="1"/>
      <c r="AI277" s="1"/>
      <c r="AJ277" s="1"/>
      <c r="AK277" s="1"/>
      <c r="AL277" s="1"/>
      <c r="AM277" s="1"/>
      <c r="AN277" s="1"/>
      <c r="AO277" s="1"/>
      <c r="AP277" s="1"/>
      <c r="AQ277" s="4"/>
    </row>
    <row r="278" spans="1:43" s="38" customFormat="1" x14ac:dyDescent="0.55000000000000004">
      <c r="A278" s="45"/>
      <c r="B278" s="35"/>
      <c r="C278" s="35"/>
      <c r="D278" s="35"/>
      <c r="E278" s="35"/>
      <c r="F278" s="35"/>
      <c r="G278" s="35"/>
      <c r="H278" s="35"/>
      <c r="I278" s="34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6"/>
      <c r="AI278" s="36"/>
      <c r="AJ278" s="36"/>
      <c r="AK278" s="36"/>
      <c r="AL278" s="36"/>
      <c r="AM278" s="36"/>
      <c r="AN278" s="36"/>
      <c r="AO278" s="36"/>
      <c r="AP278" s="36"/>
      <c r="AQ278" s="37"/>
    </row>
    <row r="279" spans="1:43" x14ac:dyDescent="0.55000000000000004">
      <c r="A279" s="42">
        <v>72</v>
      </c>
      <c r="B279" s="5" t="s">
        <v>59</v>
      </c>
      <c r="C279" s="5" t="s">
        <v>278</v>
      </c>
      <c r="D279" s="5" t="s">
        <v>160</v>
      </c>
      <c r="E279" s="12" t="s">
        <v>46</v>
      </c>
      <c r="F279" s="5">
        <v>5642</v>
      </c>
      <c r="G279" s="5">
        <v>175</v>
      </c>
      <c r="H279" s="5">
        <v>9</v>
      </c>
      <c r="I279" s="12">
        <v>4</v>
      </c>
      <c r="J279" s="5">
        <v>0</v>
      </c>
      <c r="K279" s="5">
        <v>1</v>
      </c>
      <c r="L279" s="5">
        <v>23</v>
      </c>
      <c r="M279" s="5">
        <v>123</v>
      </c>
      <c r="N279" s="5">
        <v>2</v>
      </c>
      <c r="O279" s="5"/>
      <c r="P279" s="5">
        <v>123</v>
      </c>
      <c r="Q279" s="5"/>
      <c r="R279" s="5"/>
      <c r="S279" s="5"/>
      <c r="T279" s="5">
        <v>1</v>
      </c>
      <c r="U279" s="5" t="s">
        <v>279</v>
      </c>
      <c r="V279" s="5" t="s">
        <v>48</v>
      </c>
      <c r="W279" s="5" t="s">
        <v>49</v>
      </c>
      <c r="X279" s="5">
        <v>11.5</v>
      </c>
      <c r="Y279" s="5">
        <v>19</v>
      </c>
      <c r="Z279" s="5">
        <v>218.5</v>
      </c>
      <c r="AA279" s="5">
        <v>2</v>
      </c>
      <c r="AB279" s="5"/>
      <c r="AC279" s="5">
        <v>218.5</v>
      </c>
      <c r="AD279" s="5"/>
      <c r="AE279" s="5"/>
      <c r="AF279" s="5">
        <v>23</v>
      </c>
      <c r="AG279" s="5" t="s">
        <v>141</v>
      </c>
      <c r="AH279" s="1"/>
      <c r="AI279" s="1"/>
      <c r="AJ279" s="1"/>
      <c r="AK279" s="1"/>
      <c r="AL279" s="1"/>
      <c r="AM279" s="1"/>
      <c r="AN279" s="1"/>
      <c r="AO279" s="1"/>
      <c r="AP279" s="1"/>
      <c r="AQ279" s="4"/>
    </row>
    <row r="280" spans="1:43" x14ac:dyDescent="0.55000000000000004">
      <c r="A280" s="42"/>
      <c r="B280" s="5"/>
      <c r="C280" s="5"/>
      <c r="D280" s="5"/>
      <c r="E280" s="12"/>
      <c r="F280" s="5"/>
      <c r="G280" s="5"/>
      <c r="H280" s="5"/>
      <c r="I280" s="12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 t="s">
        <v>49</v>
      </c>
      <c r="X280" s="5">
        <v>9</v>
      </c>
      <c r="Y280" s="5">
        <v>9</v>
      </c>
      <c r="Z280" s="5">
        <v>81</v>
      </c>
      <c r="AA280" s="5">
        <v>2</v>
      </c>
      <c r="AB280" s="5"/>
      <c r="AC280" s="5">
        <v>81</v>
      </c>
      <c r="AD280" s="5"/>
      <c r="AE280" s="5"/>
      <c r="AF280" s="5">
        <v>3</v>
      </c>
      <c r="AG280" s="5" t="s">
        <v>83</v>
      </c>
      <c r="AH280" s="1"/>
      <c r="AI280" s="1"/>
      <c r="AJ280" s="1"/>
      <c r="AK280" s="1"/>
      <c r="AL280" s="1"/>
      <c r="AM280" s="1"/>
      <c r="AN280" s="1"/>
      <c r="AO280" s="1"/>
      <c r="AP280" s="1"/>
      <c r="AQ280" s="4"/>
    </row>
    <row r="281" spans="1:43" x14ac:dyDescent="0.55000000000000004">
      <c r="A281" s="42"/>
      <c r="B281" s="5"/>
      <c r="C281" s="5"/>
      <c r="D281" s="5"/>
      <c r="E281" s="12"/>
      <c r="F281" s="5"/>
      <c r="G281" s="5"/>
      <c r="H281" s="5"/>
      <c r="I281" s="12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 t="s">
        <v>114</v>
      </c>
      <c r="X281" s="5">
        <v>2</v>
      </c>
      <c r="Y281" s="5">
        <v>4</v>
      </c>
      <c r="Z281" s="5">
        <v>8</v>
      </c>
      <c r="AA281" s="5">
        <v>2</v>
      </c>
      <c r="AB281" s="5"/>
      <c r="AC281" s="5">
        <v>8</v>
      </c>
      <c r="AD281" s="5"/>
      <c r="AE281" s="5"/>
      <c r="AF281" s="5">
        <v>23</v>
      </c>
      <c r="AG281" s="5" t="s">
        <v>51</v>
      </c>
      <c r="AH281" s="1"/>
      <c r="AI281" s="1"/>
      <c r="AJ281" s="1"/>
      <c r="AK281" s="1"/>
      <c r="AL281" s="1"/>
      <c r="AM281" s="1"/>
      <c r="AN281" s="1"/>
      <c r="AO281" s="1"/>
      <c r="AP281" s="1"/>
      <c r="AQ281" s="4"/>
    </row>
    <row r="282" spans="1:43" x14ac:dyDescent="0.55000000000000004">
      <c r="A282" s="42"/>
      <c r="B282" s="5" t="s">
        <v>59</v>
      </c>
      <c r="C282" s="5" t="s">
        <v>278</v>
      </c>
      <c r="D282" s="5" t="s">
        <v>160</v>
      </c>
      <c r="E282" s="12" t="s">
        <v>46</v>
      </c>
      <c r="F282" s="5">
        <v>17359</v>
      </c>
      <c r="G282" s="5">
        <v>77</v>
      </c>
      <c r="H282" s="5">
        <v>1565</v>
      </c>
      <c r="I282" s="12">
        <v>4</v>
      </c>
      <c r="J282" s="5">
        <v>2</v>
      </c>
      <c r="K282" s="5">
        <v>2</v>
      </c>
      <c r="L282" s="5">
        <v>44</v>
      </c>
      <c r="M282" s="5">
        <v>1044</v>
      </c>
      <c r="N282" s="5">
        <v>1</v>
      </c>
      <c r="O282" s="5">
        <v>1044</v>
      </c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 t="s">
        <v>47</v>
      </c>
      <c r="AH282" s="1"/>
      <c r="AI282" s="1"/>
      <c r="AJ282" s="1"/>
      <c r="AK282" s="1"/>
      <c r="AL282" s="1"/>
      <c r="AM282" s="1"/>
      <c r="AN282" s="1"/>
      <c r="AO282" s="1"/>
      <c r="AP282" s="1"/>
      <c r="AQ282" s="4"/>
    </row>
    <row r="283" spans="1:43" s="38" customFormat="1" x14ac:dyDescent="0.55000000000000004">
      <c r="A283" s="45"/>
      <c r="B283" s="35"/>
      <c r="C283" s="35"/>
      <c r="D283" s="35"/>
      <c r="E283" s="34"/>
      <c r="F283" s="35"/>
      <c r="G283" s="35"/>
      <c r="H283" s="35"/>
      <c r="I283" s="34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</row>
    <row r="284" spans="1:43" s="28" customFormat="1" x14ac:dyDescent="0.55000000000000004">
      <c r="A284" s="42">
        <v>73</v>
      </c>
      <c r="B284" s="14" t="s">
        <v>59</v>
      </c>
      <c r="C284" s="14" t="s">
        <v>377</v>
      </c>
      <c r="D284" s="14" t="s">
        <v>378</v>
      </c>
      <c r="E284" s="13" t="s">
        <v>46</v>
      </c>
      <c r="F284" s="27" t="s">
        <v>379</v>
      </c>
      <c r="G284" s="14">
        <v>49</v>
      </c>
      <c r="H284" s="14">
        <v>1638</v>
      </c>
      <c r="I284" s="13">
        <v>4</v>
      </c>
      <c r="J284" s="14">
        <v>5</v>
      </c>
      <c r="K284" s="14">
        <v>2</v>
      </c>
      <c r="L284" s="14">
        <v>41</v>
      </c>
      <c r="M284" s="5">
        <f t="shared" ref="M284" si="2">+(J284*400)+(K284*100)+L284</f>
        <v>2241</v>
      </c>
      <c r="N284" s="5">
        <v>1</v>
      </c>
      <c r="O284" s="5">
        <v>2241</v>
      </c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 t="s">
        <v>380</v>
      </c>
    </row>
    <row r="285" spans="1:43" s="49" customFormat="1" x14ac:dyDescent="0.55000000000000004">
      <c r="A285" s="45"/>
      <c r="B285" s="46"/>
      <c r="C285" s="46"/>
      <c r="D285" s="46"/>
      <c r="E285" s="47"/>
      <c r="F285" s="48"/>
      <c r="G285" s="46"/>
      <c r="H285" s="46"/>
      <c r="I285" s="47"/>
      <c r="J285" s="46"/>
      <c r="K285" s="46"/>
      <c r="L285" s="46"/>
      <c r="M285" s="35"/>
      <c r="N285" s="35"/>
      <c r="O285" s="35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</row>
    <row r="286" spans="1:43" s="52" customFormat="1" x14ac:dyDescent="0.55000000000000004">
      <c r="A286" s="42">
        <v>74</v>
      </c>
      <c r="B286" s="5" t="s">
        <v>59</v>
      </c>
      <c r="C286" s="5" t="s">
        <v>282</v>
      </c>
      <c r="D286" s="5" t="s">
        <v>174</v>
      </c>
      <c r="E286" s="12" t="s">
        <v>46</v>
      </c>
      <c r="F286" s="5">
        <v>5653</v>
      </c>
      <c r="G286" s="5">
        <v>168</v>
      </c>
      <c r="H286" s="5">
        <v>20</v>
      </c>
      <c r="I286" s="12">
        <v>4</v>
      </c>
      <c r="J286" s="5">
        <v>0</v>
      </c>
      <c r="K286" s="5">
        <v>2</v>
      </c>
      <c r="L286" s="5">
        <v>78</v>
      </c>
      <c r="M286" s="5">
        <v>278</v>
      </c>
      <c r="N286" s="5">
        <v>2</v>
      </c>
      <c r="O286" s="5"/>
      <c r="P286" s="5">
        <v>278</v>
      </c>
      <c r="Q286" s="5"/>
      <c r="R286" s="5"/>
      <c r="S286" s="5"/>
      <c r="T286" s="5">
        <v>1</v>
      </c>
      <c r="U286" s="5" t="s">
        <v>76</v>
      </c>
      <c r="V286" s="5" t="s">
        <v>169</v>
      </c>
      <c r="W286" s="5" t="s">
        <v>49</v>
      </c>
      <c r="X286" s="5">
        <v>20</v>
      </c>
      <c r="Y286" s="5">
        <v>20</v>
      </c>
      <c r="Z286" s="5">
        <v>400</v>
      </c>
      <c r="AA286" s="5">
        <v>2</v>
      </c>
      <c r="AB286" s="5"/>
      <c r="AC286" s="5">
        <v>400</v>
      </c>
      <c r="AD286" s="5"/>
      <c r="AE286" s="5"/>
      <c r="AF286" s="5">
        <v>21</v>
      </c>
      <c r="AG286" s="5"/>
      <c r="AH286" s="1"/>
      <c r="AI286" s="1"/>
      <c r="AJ286" s="1"/>
      <c r="AK286" s="1"/>
      <c r="AL286" s="1"/>
      <c r="AM286" s="1"/>
      <c r="AN286" s="1"/>
      <c r="AO286" s="1"/>
      <c r="AP286" s="1"/>
      <c r="AQ286" s="4"/>
    </row>
    <row r="287" spans="1:43" s="52" customFormat="1" x14ac:dyDescent="0.55000000000000004">
      <c r="A287" s="42"/>
      <c r="B287" s="5"/>
      <c r="C287" s="5"/>
      <c r="D287" s="5"/>
      <c r="E287" s="12"/>
      <c r="F287" s="5"/>
      <c r="G287" s="5"/>
      <c r="H287" s="5"/>
      <c r="I287" s="12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 t="s">
        <v>114</v>
      </c>
      <c r="X287" s="5">
        <v>2</v>
      </c>
      <c r="Y287" s="5">
        <v>4</v>
      </c>
      <c r="Z287" s="5">
        <v>8</v>
      </c>
      <c r="AA287" s="5">
        <v>2</v>
      </c>
      <c r="AB287" s="5"/>
      <c r="AC287" s="5">
        <v>8</v>
      </c>
      <c r="AD287" s="5"/>
      <c r="AE287" s="5"/>
      <c r="AF287" s="5">
        <v>21</v>
      </c>
      <c r="AG287" s="5" t="s">
        <v>51</v>
      </c>
      <c r="AH287" s="1"/>
      <c r="AI287" s="1"/>
      <c r="AJ287" s="1"/>
      <c r="AK287" s="1"/>
      <c r="AL287" s="1"/>
      <c r="AM287" s="1"/>
      <c r="AN287" s="1"/>
      <c r="AO287" s="1"/>
      <c r="AP287" s="1"/>
      <c r="AQ287" s="4"/>
    </row>
    <row r="288" spans="1:43" s="52" customFormat="1" x14ac:dyDescent="0.55000000000000004">
      <c r="A288" s="42"/>
      <c r="B288" s="5" t="s">
        <v>59</v>
      </c>
      <c r="C288" s="5" t="s">
        <v>282</v>
      </c>
      <c r="D288" s="5" t="s">
        <v>174</v>
      </c>
      <c r="E288" s="12" t="s">
        <v>46</v>
      </c>
      <c r="F288" s="5">
        <v>15664</v>
      </c>
      <c r="G288" s="5">
        <v>16</v>
      </c>
      <c r="H288" s="5">
        <v>919</v>
      </c>
      <c r="I288" s="12">
        <v>4</v>
      </c>
      <c r="J288" s="5">
        <v>2</v>
      </c>
      <c r="K288" s="5">
        <v>3</v>
      </c>
      <c r="L288" s="5">
        <v>30</v>
      </c>
      <c r="M288" s="5">
        <v>1130</v>
      </c>
      <c r="N288" s="5">
        <v>1</v>
      </c>
      <c r="O288" s="5">
        <v>1130</v>
      </c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 t="s">
        <v>47</v>
      </c>
      <c r="AH288" s="1"/>
      <c r="AI288" s="1"/>
      <c r="AJ288" s="1"/>
      <c r="AK288" s="1"/>
      <c r="AL288" s="1"/>
      <c r="AM288" s="1"/>
      <c r="AN288" s="1"/>
      <c r="AO288" s="1"/>
      <c r="AP288" s="1"/>
      <c r="AQ288" s="4"/>
    </row>
    <row r="289" spans="1:43" s="52" customFormat="1" x14ac:dyDescent="0.55000000000000004">
      <c r="A289" s="42"/>
      <c r="B289" s="5" t="s">
        <v>59</v>
      </c>
      <c r="C289" s="5" t="s">
        <v>282</v>
      </c>
      <c r="D289" s="5" t="s">
        <v>174</v>
      </c>
      <c r="E289" s="12" t="s">
        <v>46</v>
      </c>
      <c r="F289" s="5">
        <v>12610</v>
      </c>
      <c r="G289" s="5">
        <v>385</v>
      </c>
      <c r="H289" s="5">
        <v>4448</v>
      </c>
      <c r="I289" s="12">
        <v>4</v>
      </c>
      <c r="J289" s="5">
        <v>2</v>
      </c>
      <c r="K289" s="5">
        <v>2</v>
      </c>
      <c r="L289" s="5">
        <v>18</v>
      </c>
      <c r="M289" s="5">
        <v>1018</v>
      </c>
      <c r="N289" s="5">
        <v>1</v>
      </c>
      <c r="O289" s="5">
        <v>1018</v>
      </c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 t="s">
        <v>47</v>
      </c>
      <c r="AH289" s="1"/>
      <c r="AI289" s="1"/>
      <c r="AJ289" s="1"/>
      <c r="AK289" s="1"/>
      <c r="AL289" s="1"/>
      <c r="AM289" s="1"/>
      <c r="AN289" s="1"/>
      <c r="AO289" s="1"/>
      <c r="AP289" s="1"/>
      <c r="AQ289" s="4"/>
    </row>
    <row r="290" spans="1:43" s="38" customFormat="1" x14ac:dyDescent="0.55000000000000004">
      <c r="A290" s="45"/>
      <c r="B290" s="35"/>
      <c r="C290" s="35"/>
      <c r="D290" s="35"/>
      <c r="E290" s="34"/>
      <c r="F290" s="35"/>
      <c r="G290" s="35"/>
      <c r="H290" s="35"/>
      <c r="I290" s="34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6"/>
      <c r="AI290" s="36"/>
      <c r="AJ290" s="36"/>
      <c r="AK290" s="36"/>
      <c r="AL290" s="36"/>
      <c r="AM290" s="36"/>
      <c r="AN290" s="36"/>
      <c r="AO290" s="36"/>
      <c r="AP290" s="36"/>
      <c r="AQ290" s="37"/>
    </row>
    <row r="291" spans="1:43" x14ac:dyDescent="0.55000000000000004">
      <c r="A291" s="42">
        <v>75</v>
      </c>
      <c r="B291" s="5" t="s">
        <v>45</v>
      </c>
      <c r="C291" s="5" t="s">
        <v>283</v>
      </c>
      <c r="D291" s="5" t="s">
        <v>284</v>
      </c>
      <c r="E291" s="12" t="s">
        <v>46</v>
      </c>
      <c r="F291" s="5">
        <v>14617</v>
      </c>
      <c r="G291" s="5">
        <v>103</v>
      </c>
      <c r="H291" s="5">
        <v>1250</v>
      </c>
      <c r="I291" s="12"/>
      <c r="J291" s="5">
        <v>1</v>
      </c>
      <c r="K291" s="5">
        <v>0</v>
      </c>
      <c r="L291" s="5">
        <v>69</v>
      </c>
      <c r="M291" s="5">
        <v>469</v>
      </c>
      <c r="N291" s="5">
        <v>1</v>
      </c>
      <c r="O291" s="5">
        <v>469</v>
      </c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 t="s">
        <v>75</v>
      </c>
      <c r="AH291" s="1"/>
      <c r="AI291" s="1"/>
      <c r="AJ291" s="1"/>
      <c r="AK291" s="1"/>
      <c r="AL291" s="1"/>
      <c r="AM291" s="1"/>
      <c r="AN291" s="1"/>
      <c r="AO291" s="1"/>
      <c r="AP291" s="1"/>
      <c r="AQ291" s="4"/>
    </row>
    <row r="292" spans="1:43" s="38" customFormat="1" x14ac:dyDescent="0.55000000000000004">
      <c r="A292" s="45"/>
      <c r="B292" s="35"/>
      <c r="C292" s="35"/>
      <c r="D292" s="35"/>
      <c r="E292" s="34"/>
      <c r="F292" s="35"/>
      <c r="G292" s="35"/>
      <c r="H292" s="35"/>
      <c r="I292" s="34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6"/>
      <c r="AI292" s="36"/>
      <c r="AJ292" s="36"/>
      <c r="AK292" s="36"/>
      <c r="AL292" s="36"/>
      <c r="AM292" s="36"/>
      <c r="AN292" s="36"/>
      <c r="AO292" s="36"/>
      <c r="AP292" s="36"/>
      <c r="AQ292" s="37"/>
    </row>
    <row r="293" spans="1:43" x14ac:dyDescent="0.55000000000000004">
      <c r="A293" s="42">
        <v>76</v>
      </c>
      <c r="B293" s="5" t="s">
        <v>45</v>
      </c>
      <c r="C293" s="5" t="s">
        <v>285</v>
      </c>
      <c r="D293" s="5" t="s">
        <v>160</v>
      </c>
      <c r="E293" s="12" t="s">
        <v>46</v>
      </c>
      <c r="F293" s="5">
        <v>5669</v>
      </c>
      <c r="G293" s="5">
        <v>178</v>
      </c>
      <c r="H293" s="5">
        <v>36</v>
      </c>
      <c r="I293" s="12"/>
      <c r="J293" s="5">
        <v>0</v>
      </c>
      <c r="K293" s="5">
        <v>3</v>
      </c>
      <c r="L293" s="5">
        <v>64</v>
      </c>
      <c r="M293" s="5">
        <v>364</v>
      </c>
      <c r="N293" s="5">
        <v>2</v>
      </c>
      <c r="O293" s="5"/>
      <c r="P293" s="5">
        <v>364</v>
      </c>
      <c r="Q293" s="5"/>
      <c r="R293" s="5"/>
      <c r="S293" s="5"/>
      <c r="T293" s="5">
        <v>1</v>
      </c>
      <c r="U293" s="5" t="s">
        <v>133</v>
      </c>
      <c r="V293" s="5" t="s">
        <v>48</v>
      </c>
      <c r="W293" s="5" t="s">
        <v>49</v>
      </c>
      <c r="X293" s="5">
        <v>14</v>
      </c>
      <c r="Y293" s="5">
        <v>23</v>
      </c>
      <c r="Z293" s="5">
        <v>322</v>
      </c>
      <c r="AA293" s="5">
        <v>2</v>
      </c>
      <c r="AB293" s="5"/>
      <c r="AC293" s="5">
        <v>322</v>
      </c>
      <c r="AD293" s="5"/>
      <c r="AE293" s="5"/>
      <c r="AF293" s="5">
        <v>61</v>
      </c>
      <c r="AG293" s="5" t="s">
        <v>141</v>
      </c>
      <c r="AH293" s="1"/>
      <c r="AI293" s="1"/>
      <c r="AJ293" s="1"/>
      <c r="AK293" s="1"/>
      <c r="AL293" s="1"/>
      <c r="AM293" s="1"/>
      <c r="AN293" s="1"/>
      <c r="AO293" s="1"/>
      <c r="AP293" s="1"/>
      <c r="AQ293" s="4"/>
    </row>
    <row r="294" spans="1:43" x14ac:dyDescent="0.55000000000000004">
      <c r="A294" s="42"/>
      <c r="B294" s="5"/>
      <c r="C294" s="5"/>
      <c r="D294" s="5"/>
      <c r="E294" s="12"/>
      <c r="F294" s="5"/>
      <c r="G294" s="5"/>
      <c r="H294" s="5"/>
      <c r="I294" s="12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 t="s">
        <v>49</v>
      </c>
      <c r="X294" s="5">
        <v>7.5</v>
      </c>
      <c r="Y294" s="5">
        <v>10.5</v>
      </c>
      <c r="Z294" s="5">
        <v>78.75</v>
      </c>
      <c r="AA294" s="5">
        <v>2</v>
      </c>
      <c r="AB294" s="5"/>
      <c r="AC294" s="5">
        <v>78.5</v>
      </c>
      <c r="AD294" s="5"/>
      <c r="AE294" s="5"/>
      <c r="AF294" s="5">
        <v>61</v>
      </c>
      <c r="AG294" s="5" t="s">
        <v>83</v>
      </c>
      <c r="AH294" s="1"/>
      <c r="AI294" s="1"/>
      <c r="AJ294" s="1"/>
      <c r="AK294" s="1"/>
      <c r="AL294" s="1"/>
      <c r="AM294" s="1"/>
      <c r="AN294" s="1"/>
      <c r="AO294" s="1"/>
      <c r="AP294" s="1"/>
      <c r="AQ294" s="4"/>
    </row>
    <row r="295" spans="1:43" x14ac:dyDescent="0.55000000000000004">
      <c r="A295" s="42"/>
      <c r="B295" s="5"/>
      <c r="C295" s="5"/>
      <c r="D295" s="5"/>
      <c r="E295" s="12"/>
      <c r="F295" s="5"/>
      <c r="G295" s="5"/>
      <c r="H295" s="5"/>
      <c r="I295" s="12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 t="s">
        <v>114</v>
      </c>
      <c r="X295" s="5">
        <v>2</v>
      </c>
      <c r="Y295" s="5">
        <v>3</v>
      </c>
      <c r="Z295" s="5">
        <v>6</v>
      </c>
      <c r="AA295" s="5">
        <v>2</v>
      </c>
      <c r="AB295" s="5"/>
      <c r="AC295" s="5">
        <v>6</v>
      </c>
      <c r="AD295" s="5"/>
      <c r="AE295" s="5"/>
      <c r="AF295" s="5">
        <v>61</v>
      </c>
      <c r="AG295" s="5" t="s">
        <v>51</v>
      </c>
      <c r="AH295" s="1"/>
      <c r="AI295" s="1"/>
      <c r="AJ295" s="1"/>
      <c r="AK295" s="1"/>
      <c r="AL295" s="1"/>
      <c r="AM295" s="1"/>
      <c r="AN295" s="1"/>
      <c r="AO295" s="1"/>
      <c r="AP295" s="1"/>
      <c r="AQ295" s="4"/>
    </row>
    <row r="296" spans="1:43" s="38" customFormat="1" x14ac:dyDescent="0.55000000000000004">
      <c r="A296" s="45"/>
      <c r="B296" s="35"/>
      <c r="C296" s="35"/>
      <c r="D296" s="35"/>
      <c r="E296" s="34"/>
      <c r="F296" s="35"/>
      <c r="G296" s="35"/>
      <c r="H296" s="35"/>
      <c r="I296" s="34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6"/>
      <c r="AI296" s="36"/>
      <c r="AJ296" s="36"/>
      <c r="AK296" s="36"/>
      <c r="AL296" s="36"/>
      <c r="AM296" s="36"/>
      <c r="AN296" s="36"/>
      <c r="AO296" s="36"/>
      <c r="AP296" s="36"/>
      <c r="AQ296" s="37"/>
    </row>
    <row r="297" spans="1:43" x14ac:dyDescent="0.55000000000000004">
      <c r="A297" s="42">
        <v>77</v>
      </c>
      <c r="B297" s="5" t="s">
        <v>45</v>
      </c>
      <c r="C297" s="5" t="s">
        <v>286</v>
      </c>
      <c r="D297" s="5" t="s">
        <v>164</v>
      </c>
      <c r="E297" s="12" t="s">
        <v>46</v>
      </c>
      <c r="F297" s="5">
        <v>5652</v>
      </c>
      <c r="G297" s="5">
        <v>136</v>
      </c>
      <c r="H297" s="5">
        <v>19</v>
      </c>
      <c r="I297" s="12">
        <v>4</v>
      </c>
      <c r="J297" s="5">
        <v>0</v>
      </c>
      <c r="K297" s="5">
        <v>1</v>
      </c>
      <c r="L297" s="5">
        <v>85</v>
      </c>
      <c r="M297" s="5">
        <v>185</v>
      </c>
      <c r="N297" s="5">
        <v>2</v>
      </c>
      <c r="O297" s="5"/>
      <c r="P297" s="5">
        <v>185</v>
      </c>
      <c r="Q297" s="5"/>
      <c r="R297" s="5"/>
      <c r="S297" s="5"/>
      <c r="T297" s="5">
        <v>1</v>
      </c>
      <c r="U297" s="5" t="s">
        <v>77</v>
      </c>
      <c r="V297" s="5" t="s">
        <v>169</v>
      </c>
      <c r="W297" s="5" t="s">
        <v>49</v>
      </c>
      <c r="X297" s="5">
        <v>18</v>
      </c>
      <c r="Y297" s="5">
        <v>24</v>
      </c>
      <c r="Z297" s="5">
        <v>432</v>
      </c>
      <c r="AA297" s="5">
        <v>2</v>
      </c>
      <c r="AB297" s="5"/>
      <c r="AC297" s="5">
        <v>432</v>
      </c>
      <c r="AD297" s="5"/>
      <c r="AE297" s="5"/>
      <c r="AF297" s="5">
        <v>21</v>
      </c>
      <c r="AG297" s="5"/>
      <c r="AH297" s="1"/>
      <c r="AI297" s="1"/>
      <c r="AJ297" s="1"/>
      <c r="AK297" s="1"/>
      <c r="AL297" s="1"/>
      <c r="AM297" s="1"/>
      <c r="AN297" s="1"/>
      <c r="AO297" s="1"/>
      <c r="AP297" s="1"/>
      <c r="AQ297" s="4"/>
    </row>
    <row r="298" spans="1:43" x14ac:dyDescent="0.55000000000000004">
      <c r="A298" s="42"/>
      <c r="B298" s="5"/>
      <c r="C298" s="5"/>
      <c r="D298" s="5"/>
      <c r="E298" s="12"/>
      <c r="F298" s="5"/>
      <c r="G298" s="5"/>
      <c r="H298" s="5"/>
      <c r="I298" s="12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 t="s">
        <v>114</v>
      </c>
      <c r="X298" s="5">
        <v>2</v>
      </c>
      <c r="Y298" s="5">
        <v>4</v>
      </c>
      <c r="Z298" s="5">
        <v>8</v>
      </c>
      <c r="AA298" s="5">
        <v>2</v>
      </c>
      <c r="AB298" s="5"/>
      <c r="AC298" s="5">
        <v>8</v>
      </c>
      <c r="AD298" s="5"/>
      <c r="AE298" s="5"/>
      <c r="AF298" s="5">
        <v>31</v>
      </c>
      <c r="AG298" s="5" t="s">
        <v>51</v>
      </c>
      <c r="AH298" s="1"/>
      <c r="AI298" s="1"/>
      <c r="AJ298" s="1"/>
      <c r="AK298" s="1"/>
      <c r="AL298" s="1"/>
      <c r="AM298" s="1"/>
      <c r="AN298" s="1"/>
      <c r="AO298" s="1"/>
      <c r="AP298" s="1"/>
      <c r="AQ298" s="4"/>
    </row>
    <row r="299" spans="1:43" s="38" customFormat="1" x14ac:dyDescent="0.55000000000000004">
      <c r="A299" s="45"/>
      <c r="B299" s="35"/>
      <c r="C299" s="35"/>
      <c r="D299" s="35"/>
      <c r="E299" s="34"/>
      <c r="F299" s="35"/>
      <c r="G299" s="35"/>
      <c r="H299" s="35"/>
      <c r="I299" s="34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6"/>
      <c r="AI299" s="36"/>
      <c r="AJ299" s="36"/>
      <c r="AK299" s="36"/>
      <c r="AL299" s="36"/>
      <c r="AM299" s="36"/>
      <c r="AN299" s="36"/>
      <c r="AO299" s="36"/>
      <c r="AP299" s="36"/>
      <c r="AQ299" s="37"/>
    </row>
    <row r="300" spans="1:43" s="52" customFormat="1" x14ac:dyDescent="0.55000000000000004">
      <c r="A300" s="42">
        <v>78</v>
      </c>
      <c r="B300" s="5" t="s">
        <v>59</v>
      </c>
      <c r="C300" s="5" t="s">
        <v>286</v>
      </c>
      <c r="D300" s="5" t="s">
        <v>244</v>
      </c>
      <c r="E300" s="96" t="s">
        <v>118</v>
      </c>
      <c r="F300" s="97"/>
      <c r="G300" s="5"/>
      <c r="H300" s="5"/>
      <c r="I300" s="12">
        <v>4</v>
      </c>
      <c r="J300" s="5">
        <v>1</v>
      </c>
      <c r="K300" s="5">
        <v>0</v>
      </c>
      <c r="L300" s="5">
        <v>0</v>
      </c>
      <c r="M300" s="5">
        <f>+(J300*400)+(K300*100)+L300</f>
        <v>400</v>
      </c>
      <c r="N300" s="5">
        <v>2</v>
      </c>
      <c r="O300" s="5"/>
      <c r="P300" s="5">
        <v>400</v>
      </c>
      <c r="Q300" s="5"/>
      <c r="R300" s="5"/>
      <c r="S300" s="5"/>
      <c r="T300" s="5"/>
      <c r="U300" s="5" t="s">
        <v>127</v>
      </c>
      <c r="V300" s="5" t="s">
        <v>48</v>
      </c>
      <c r="W300" s="5" t="s">
        <v>49</v>
      </c>
      <c r="X300" s="5">
        <v>9.5</v>
      </c>
      <c r="Y300" s="5">
        <v>24</v>
      </c>
      <c r="Z300" s="5">
        <v>228</v>
      </c>
      <c r="AA300" s="5">
        <v>2</v>
      </c>
      <c r="AB300" s="5"/>
      <c r="AC300" s="5">
        <v>228</v>
      </c>
      <c r="AD300" s="5"/>
      <c r="AE300" s="5"/>
      <c r="AF300" s="5">
        <v>24</v>
      </c>
      <c r="AG300" s="5" t="s">
        <v>141</v>
      </c>
      <c r="AH300" s="1"/>
      <c r="AI300" s="1"/>
      <c r="AJ300" s="1"/>
      <c r="AK300" s="1"/>
      <c r="AL300" s="1"/>
      <c r="AM300" s="1"/>
      <c r="AN300" s="1"/>
      <c r="AO300" s="1"/>
      <c r="AP300" s="1"/>
      <c r="AQ300" s="4"/>
    </row>
    <row r="301" spans="1:43" s="52" customFormat="1" x14ac:dyDescent="0.55000000000000004">
      <c r="A301" s="39"/>
      <c r="B301" s="5"/>
      <c r="C301" s="5"/>
      <c r="D301" s="5"/>
      <c r="E301" s="5"/>
      <c r="F301" s="5"/>
      <c r="G301" s="5"/>
      <c r="H301" s="5"/>
      <c r="I301" s="12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 t="s">
        <v>49</v>
      </c>
      <c r="X301" s="5">
        <v>6</v>
      </c>
      <c r="Y301" s="5">
        <v>9.5</v>
      </c>
      <c r="Z301" s="5">
        <v>57</v>
      </c>
      <c r="AA301" s="5">
        <v>2</v>
      </c>
      <c r="AB301" s="5"/>
      <c r="AC301" s="5">
        <v>57</v>
      </c>
      <c r="AD301" s="5"/>
      <c r="AE301" s="5"/>
      <c r="AF301" s="5">
        <v>6</v>
      </c>
      <c r="AG301" s="5" t="s">
        <v>83</v>
      </c>
      <c r="AH301" s="1"/>
      <c r="AI301" s="1"/>
      <c r="AJ301" s="1"/>
      <c r="AK301" s="1"/>
      <c r="AL301" s="1"/>
      <c r="AM301" s="1"/>
      <c r="AN301" s="1"/>
      <c r="AO301" s="1"/>
      <c r="AP301" s="1"/>
      <c r="AQ301" s="4"/>
    </row>
    <row r="302" spans="1:43" x14ac:dyDescent="0.55000000000000004">
      <c r="A302" s="42"/>
      <c r="B302" s="5" t="s">
        <v>59</v>
      </c>
      <c r="C302" s="5" t="s">
        <v>286</v>
      </c>
      <c r="D302" s="5" t="s">
        <v>244</v>
      </c>
      <c r="E302" s="12" t="s">
        <v>46</v>
      </c>
      <c r="F302" s="5">
        <v>5475</v>
      </c>
      <c r="G302" s="5">
        <v>17</v>
      </c>
      <c r="H302" s="5">
        <v>640</v>
      </c>
      <c r="I302" s="12">
        <v>4</v>
      </c>
      <c r="J302" s="5">
        <v>1</v>
      </c>
      <c r="K302" s="5">
        <v>1</v>
      </c>
      <c r="L302" s="5">
        <v>55</v>
      </c>
      <c r="M302" s="5">
        <v>555</v>
      </c>
      <c r="N302" s="5">
        <v>1</v>
      </c>
      <c r="O302" s="5">
        <v>555</v>
      </c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 t="s">
        <v>47</v>
      </c>
      <c r="AH302" s="1"/>
      <c r="AI302" s="1"/>
      <c r="AJ302" s="1"/>
      <c r="AK302" s="1"/>
      <c r="AL302" s="1"/>
      <c r="AM302" s="1"/>
      <c r="AN302" s="1"/>
      <c r="AO302" s="1"/>
      <c r="AP302" s="1"/>
      <c r="AQ302" s="4"/>
    </row>
    <row r="303" spans="1:43" s="38" customFormat="1" x14ac:dyDescent="0.55000000000000004">
      <c r="A303" s="40"/>
      <c r="B303" s="35"/>
      <c r="C303" s="35"/>
      <c r="D303" s="35"/>
      <c r="E303" s="35"/>
      <c r="F303" s="35"/>
      <c r="G303" s="35"/>
      <c r="H303" s="35"/>
      <c r="I303" s="34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6"/>
      <c r="AI303" s="36"/>
      <c r="AJ303" s="36"/>
      <c r="AK303" s="36"/>
      <c r="AL303" s="36"/>
      <c r="AM303" s="36"/>
      <c r="AN303" s="36"/>
      <c r="AO303" s="36"/>
      <c r="AP303" s="36"/>
      <c r="AQ303" s="37"/>
    </row>
    <row r="304" spans="1:43" x14ac:dyDescent="0.55000000000000004">
      <c r="A304" s="42">
        <v>79</v>
      </c>
      <c r="B304" s="5" t="s">
        <v>45</v>
      </c>
      <c r="C304" s="5" t="s">
        <v>287</v>
      </c>
      <c r="D304" s="5" t="s">
        <v>193</v>
      </c>
      <c r="E304" s="12" t="s">
        <v>46</v>
      </c>
      <c r="F304" s="5">
        <v>5665</v>
      </c>
      <c r="G304" s="5">
        <v>164</v>
      </c>
      <c r="H304" s="5">
        <v>32</v>
      </c>
      <c r="I304" s="12">
        <v>4</v>
      </c>
      <c r="J304" s="5">
        <v>0</v>
      </c>
      <c r="K304" s="5">
        <v>2</v>
      </c>
      <c r="L304" s="5">
        <v>57</v>
      </c>
      <c r="M304" s="5">
        <v>257</v>
      </c>
      <c r="N304" s="5">
        <v>2</v>
      </c>
      <c r="O304" s="5"/>
      <c r="P304" s="5">
        <v>257</v>
      </c>
      <c r="Q304" s="5"/>
      <c r="R304" s="5"/>
      <c r="S304" s="5"/>
      <c r="T304" s="5">
        <v>1</v>
      </c>
      <c r="U304" s="5" t="s">
        <v>137</v>
      </c>
      <c r="V304" s="5" t="s">
        <v>48</v>
      </c>
      <c r="W304" s="5" t="s">
        <v>49</v>
      </c>
      <c r="X304" s="5">
        <v>12</v>
      </c>
      <c r="Y304" s="5">
        <v>15</v>
      </c>
      <c r="Z304" s="5">
        <v>180</v>
      </c>
      <c r="AA304" s="5">
        <v>2</v>
      </c>
      <c r="AB304" s="5"/>
      <c r="AC304" s="5">
        <v>180</v>
      </c>
      <c r="AD304" s="5"/>
      <c r="AE304" s="5"/>
      <c r="AF304" s="5">
        <v>29</v>
      </c>
      <c r="AG304" s="5" t="s">
        <v>141</v>
      </c>
      <c r="AH304" s="1"/>
      <c r="AI304" s="1"/>
      <c r="AJ304" s="1"/>
      <c r="AK304" s="1"/>
      <c r="AL304" s="1"/>
      <c r="AM304" s="1"/>
      <c r="AN304" s="1"/>
      <c r="AO304" s="1"/>
      <c r="AP304" s="1"/>
      <c r="AQ304" s="4"/>
    </row>
    <row r="305" spans="1:43" x14ac:dyDescent="0.55000000000000004">
      <c r="A305" s="42"/>
      <c r="B305" s="5"/>
      <c r="C305" s="5"/>
      <c r="D305" s="5"/>
      <c r="E305" s="12"/>
      <c r="F305" s="5"/>
      <c r="G305" s="5"/>
      <c r="H305" s="5"/>
      <c r="I305" s="12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 t="s">
        <v>49</v>
      </c>
      <c r="X305" s="5">
        <v>6</v>
      </c>
      <c r="Y305" s="5">
        <v>6</v>
      </c>
      <c r="Z305" s="5">
        <v>36</v>
      </c>
      <c r="AA305" s="5">
        <v>2</v>
      </c>
      <c r="AB305" s="5"/>
      <c r="AC305" s="5">
        <v>36</v>
      </c>
      <c r="AD305" s="5"/>
      <c r="AE305" s="5"/>
      <c r="AF305" s="5">
        <v>16</v>
      </c>
      <c r="AG305" s="5" t="s">
        <v>83</v>
      </c>
      <c r="AH305" s="1"/>
      <c r="AI305" s="1"/>
      <c r="AJ305" s="1"/>
      <c r="AK305" s="1"/>
      <c r="AL305" s="1"/>
      <c r="AM305" s="1"/>
      <c r="AN305" s="1"/>
      <c r="AO305" s="1"/>
      <c r="AP305" s="1"/>
      <c r="AQ305" s="4"/>
    </row>
    <row r="306" spans="1:43" x14ac:dyDescent="0.55000000000000004">
      <c r="A306" s="42"/>
      <c r="B306" s="5"/>
      <c r="C306" s="5"/>
      <c r="D306" s="5"/>
      <c r="E306" s="12"/>
      <c r="F306" s="5"/>
      <c r="G306" s="5"/>
      <c r="H306" s="5"/>
      <c r="I306" s="12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 t="s">
        <v>114</v>
      </c>
      <c r="X306" s="5">
        <v>2</v>
      </c>
      <c r="Y306" s="5">
        <v>3</v>
      </c>
      <c r="Z306" s="5">
        <v>6</v>
      </c>
      <c r="AA306" s="5">
        <v>2</v>
      </c>
      <c r="AB306" s="5"/>
      <c r="AC306" s="5">
        <v>6</v>
      </c>
      <c r="AD306" s="5"/>
      <c r="AE306" s="5"/>
      <c r="AF306" s="5">
        <v>41</v>
      </c>
      <c r="AG306" s="5" t="s">
        <v>51</v>
      </c>
      <c r="AH306" s="1"/>
      <c r="AI306" s="1"/>
      <c r="AJ306" s="1"/>
      <c r="AK306" s="1"/>
      <c r="AL306" s="1"/>
      <c r="AM306" s="1"/>
      <c r="AN306" s="1"/>
      <c r="AO306" s="1"/>
      <c r="AP306" s="1"/>
      <c r="AQ306" s="4"/>
    </row>
    <row r="307" spans="1:43" x14ac:dyDescent="0.55000000000000004">
      <c r="A307" s="42"/>
      <c r="B307" s="5" t="s">
        <v>45</v>
      </c>
      <c r="C307" s="5" t="s">
        <v>287</v>
      </c>
      <c r="D307" s="5" t="s">
        <v>193</v>
      </c>
      <c r="E307" s="12" t="s">
        <v>46</v>
      </c>
      <c r="F307" s="5">
        <v>5522</v>
      </c>
      <c r="G307" s="5">
        <v>104</v>
      </c>
      <c r="H307" s="5">
        <v>588</v>
      </c>
      <c r="I307" s="12">
        <v>4</v>
      </c>
      <c r="J307" s="5">
        <v>2</v>
      </c>
      <c r="K307" s="5">
        <v>0</v>
      </c>
      <c r="L307" s="5">
        <v>17</v>
      </c>
      <c r="M307" s="5">
        <v>817</v>
      </c>
      <c r="N307" s="5">
        <v>1</v>
      </c>
      <c r="O307" s="5">
        <v>817</v>
      </c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 t="s">
        <v>47</v>
      </c>
      <c r="AH307" s="1"/>
      <c r="AI307" s="1"/>
      <c r="AJ307" s="1"/>
      <c r="AK307" s="1"/>
      <c r="AL307" s="1"/>
      <c r="AM307" s="1"/>
      <c r="AN307" s="1"/>
      <c r="AO307" s="1"/>
      <c r="AP307" s="1"/>
      <c r="AQ307" s="4"/>
    </row>
    <row r="308" spans="1:43" x14ac:dyDescent="0.55000000000000004">
      <c r="A308" s="42"/>
      <c r="B308" s="5" t="s">
        <v>45</v>
      </c>
      <c r="C308" s="5" t="s">
        <v>287</v>
      </c>
      <c r="D308" s="5" t="s">
        <v>193</v>
      </c>
      <c r="E308" s="12" t="s">
        <v>46</v>
      </c>
      <c r="F308" s="5">
        <v>5525</v>
      </c>
      <c r="G308" s="5">
        <v>103</v>
      </c>
      <c r="H308" s="5">
        <v>591</v>
      </c>
      <c r="I308" s="12">
        <v>4</v>
      </c>
      <c r="J308" s="5">
        <v>0</v>
      </c>
      <c r="K308" s="5">
        <v>1</v>
      </c>
      <c r="L308" s="5">
        <v>1</v>
      </c>
      <c r="M308" s="5">
        <v>101</v>
      </c>
      <c r="N308" s="5">
        <v>1</v>
      </c>
      <c r="O308" s="5">
        <v>101</v>
      </c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 t="s">
        <v>47</v>
      </c>
      <c r="AH308" s="1"/>
      <c r="AI308" s="1"/>
      <c r="AJ308" s="1"/>
      <c r="AK308" s="1"/>
      <c r="AL308" s="1"/>
      <c r="AM308" s="1"/>
      <c r="AN308" s="1"/>
      <c r="AO308" s="1"/>
      <c r="AP308" s="1"/>
      <c r="AQ308" s="4"/>
    </row>
    <row r="309" spans="1:43" x14ac:dyDescent="0.55000000000000004">
      <c r="A309" s="42"/>
      <c r="B309" s="5" t="s">
        <v>45</v>
      </c>
      <c r="C309" s="5" t="s">
        <v>287</v>
      </c>
      <c r="D309" s="5" t="s">
        <v>193</v>
      </c>
      <c r="E309" s="12" t="s">
        <v>46</v>
      </c>
      <c r="F309" s="5">
        <v>16606</v>
      </c>
      <c r="G309" s="5">
        <v>118</v>
      </c>
      <c r="H309" s="5">
        <v>1363</v>
      </c>
      <c r="I309" s="12">
        <v>4</v>
      </c>
      <c r="J309" s="5">
        <v>3</v>
      </c>
      <c r="K309" s="5">
        <v>0</v>
      </c>
      <c r="L309" s="5">
        <v>71</v>
      </c>
      <c r="M309" s="5">
        <v>1271</v>
      </c>
      <c r="N309" s="5">
        <v>1</v>
      </c>
      <c r="O309" s="5">
        <v>1271</v>
      </c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 t="s">
        <v>47</v>
      </c>
      <c r="AH309" s="1"/>
      <c r="AI309" s="1"/>
      <c r="AJ309" s="1"/>
      <c r="AK309" s="1"/>
      <c r="AL309" s="1"/>
      <c r="AM309" s="1"/>
      <c r="AN309" s="1"/>
      <c r="AO309" s="1"/>
      <c r="AP309" s="1"/>
      <c r="AQ309" s="4"/>
    </row>
    <row r="310" spans="1:43" x14ac:dyDescent="0.55000000000000004">
      <c r="A310" s="42"/>
      <c r="B310" s="5" t="s">
        <v>45</v>
      </c>
      <c r="C310" s="5" t="s">
        <v>287</v>
      </c>
      <c r="D310" s="5" t="s">
        <v>193</v>
      </c>
      <c r="E310" s="12" t="s">
        <v>46</v>
      </c>
      <c r="F310" s="5">
        <v>5233</v>
      </c>
      <c r="G310" s="5">
        <v>99</v>
      </c>
      <c r="H310" s="5">
        <v>496</v>
      </c>
      <c r="I310" s="12">
        <v>4</v>
      </c>
      <c r="J310" s="5">
        <v>3</v>
      </c>
      <c r="K310" s="5">
        <v>2</v>
      </c>
      <c r="L310" s="5">
        <v>99</v>
      </c>
      <c r="M310" s="5">
        <v>1499</v>
      </c>
      <c r="N310" s="5">
        <v>1</v>
      </c>
      <c r="O310" s="5">
        <v>1499</v>
      </c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 t="s">
        <v>47</v>
      </c>
      <c r="AH310" s="1"/>
      <c r="AI310" s="1"/>
      <c r="AJ310" s="1"/>
      <c r="AK310" s="1"/>
      <c r="AL310" s="1"/>
      <c r="AM310" s="1"/>
      <c r="AN310" s="1"/>
      <c r="AO310" s="1"/>
      <c r="AP310" s="1"/>
      <c r="AQ310" s="4"/>
    </row>
    <row r="311" spans="1:43" s="38" customFormat="1" x14ac:dyDescent="0.55000000000000004">
      <c r="A311" s="45"/>
      <c r="B311" s="35"/>
      <c r="C311" s="35"/>
      <c r="D311" s="35"/>
      <c r="E311" s="34"/>
      <c r="F311" s="35"/>
      <c r="G311" s="35"/>
      <c r="H311" s="35"/>
      <c r="I311" s="34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6"/>
      <c r="AI311" s="36"/>
      <c r="AJ311" s="36"/>
      <c r="AK311" s="36"/>
      <c r="AL311" s="36"/>
      <c r="AM311" s="36"/>
      <c r="AN311" s="36"/>
      <c r="AO311" s="36"/>
      <c r="AP311" s="36"/>
      <c r="AQ311" s="37"/>
    </row>
    <row r="312" spans="1:43" x14ac:dyDescent="0.55000000000000004">
      <c r="A312" s="42">
        <v>80</v>
      </c>
      <c r="B312" s="5" t="s">
        <v>59</v>
      </c>
      <c r="C312" s="5" t="s">
        <v>287</v>
      </c>
      <c r="D312" s="5" t="s">
        <v>288</v>
      </c>
      <c r="E312" s="12" t="s">
        <v>46</v>
      </c>
      <c r="F312" s="5">
        <v>5620</v>
      </c>
      <c r="G312" s="5">
        <v>191</v>
      </c>
      <c r="H312" s="5">
        <v>82</v>
      </c>
      <c r="I312" s="12">
        <v>4</v>
      </c>
      <c r="J312" s="5">
        <v>3</v>
      </c>
      <c r="K312" s="5">
        <v>2</v>
      </c>
      <c r="L312" s="5">
        <v>44</v>
      </c>
      <c r="M312" s="5">
        <v>1444</v>
      </c>
      <c r="N312" s="5">
        <v>2</v>
      </c>
      <c r="O312" s="5"/>
      <c r="P312" s="5">
        <v>1444</v>
      </c>
      <c r="Q312" s="5"/>
      <c r="R312" s="5"/>
      <c r="S312" s="5"/>
      <c r="T312" s="5">
        <v>1</v>
      </c>
      <c r="U312" s="5" t="s">
        <v>108</v>
      </c>
      <c r="V312" s="5" t="s">
        <v>48</v>
      </c>
      <c r="W312" s="5" t="s">
        <v>84</v>
      </c>
      <c r="X312" s="5">
        <v>11</v>
      </c>
      <c r="Y312" s="5">
        <v>20.5</v>
      </c>
      <c r="Z312" s="5">
        <v>225.5</v>
      </c>
      <c r="AA312" s="5">
        <v>2</v>
      </c>
      <c r="AB312" s="5"/>
      <c r="AC312" s="5">
        <v>225.5</v>
      </c>
      <c r="AD312" s="5"/>
      <c r="AE312" s="5"/>
      <c r="AF312" s="5">
        <v>46</v>
      </c>
      <c r="AG312" s="5"/>
      <c r="AH312" s="1"/>
      <c r="AI312" s="1"/>
      <c r="AJ312" s="1"/>
      <c r="AK312" s="1"/>
      <c r="AL312" s="1"/>
      <c r="AM312" s="1"/>
      <c r="AN312" s="1"/>
      <c r="AO312" s="1"/>
      <c r="AP312" s="1"/>
      <c r="AQ312" s="4"/>
    </row>
    <row r="313" spans="1:43" x14ac:dyDescent="0.55000000000000004">
      <c r="A313" s="42"/>
      <c r="B313" s="5"/>
      <c r="C313" s="5"/>
      <c r="D313" s="5"/>
      <c r="E313" s="12"/>
      <c r="F313" s="5"/>
      <c r="G313" s="5"/>
      <c r="H313" s="5"/>
      <c r="I313" s="12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 t="s">
        <v>114</v>
      </c>
      <c r="X313" s="5">
        <v>2</v>
      </c>
      <c r="Y313" s="5">
        <v>4</v>
      </c>
      <c r="Z313" s="5">
        <v>8</v>
      </c>
      <c r="AA313" s="5">
        <v>2</v>
      </c>
      <c r="AB313" s="5"/>
      <c r="AC313" s="5">
        <v>8</v>
      </c>
      <c r="AD313" s="5"/>
      <c r="AE313" s="5"/>
      <c r="AF313" s="5">
        <v>46</v>
      </c>
      <c r="AG313" s="5" t="s">
        <v>51</v>
      </c>
      <c r="AH313" s="1"/>
      <c r="AI313" s="1"/>
      <c r="AJ313" s="1"/>
      <c r="AK313" s="1"/>
      <c r="AL313" s="1"/>
      <c r="AM313" s="1"/>
      <c r="AN313" s="1"/>
      <c r="AO313" s="1"/>
      <c r="AP313" s="1"/>
      <c r="AQ313" s="4"/>
    </row>
    <row r="314" spans="1:43" x14ac:dyDescent="0.55000000000000004">
      <c r="A314" s="42"/>
      <c r="B314" s="5" t="s">
        <v>59</v>
      </c>
      <c r="C314" s="5" t="s">
        <v>287</v>
      </c>
      <c r="D314" s="5" t="s">
        <v>288</v>
      </c>
      <c r="E314" s="12" t="s">
        <v>46</v>
      </c>
      <c r="F314" s="5">
        <v>14245</v>
      </c>
      <c r="G314" s="5">
        <v>98</v>
      </c>
      <c r="H314" s="5">
        <v>1080</v>
      </c>
      <c r="I314" s="12">
        <v>4</v>
      </c>
      <c r="J314" s="5">
        <v>1</v>
      </c>
      <c r="K314" s="5">
        <v>3</v>
      </c>
      <c r="L314" s="5">
        <v>29</v>
      </c>
      <c r="M314" s="5">
        <v>729</v>
      </c>
      <c r="N314" s="5">
        <v>1</v>
      </c>
      <c r="O314" s="5">
        <v>729</v>
      </c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 t="s">
        <v>47</v>
      </c>
      <c r="AH314" s="1"/>
      <c r="AI314" s="1"/>
      <c r="AJ314" s="1"/>
      <c r="AK314" s="1"/>
      <c r="AL314" s="1"/>
      <c r="AM314" s="1"/>
      <c r="AN314" s="1"/>
      <c r="AO314" s="1"/>
      <c r="AP314" s="1"/>
      <c r="AQ314" s="4"/>
    </row>
    <row r="315" spans="1:43" s="38" customFormat="1" x14ac:dyDescent="0.55000000000000004">
      <c r="A315" s="45"/>
      <c r="B315" s="35"/>
      <c r="C315" s="35"/>
      <c r="D315" s="35"/>
      <c r="E315" s="34"/>
      <c r="F315" s="35"/>
      <c r="G315" s="35"/>
      <c r="H315" s="35"/>
      <c r="I315" s="34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6"/>
      <c r="AI315" s="36"/>
      <c r="AJ315" s="36"/>
      <c r="AK315" s="36"/>
      <c r="AL315" s="36"/>
      <c r="AM315" s="36"/>
      <c r="AN315" s="36"/>
      <c r="AO315" s="36"/>
      <c r="AP315" s="36"/>
      <c r="AQ315" s="37"/>
    </row>
    <row r="316" spans="1:43" x14ac:dyDescent="0.55000000000000004">
      <c r="A316" s="42">
        <v>81</v>
      </c>
      <c r="B316" s="5" t="s">
        <v>45</v>
      </c>
      <c r="C316" s="5" t="s">
        <v>289</v>
      </c>
      <c r="D316" s="5" t="s">
        <v>290</v>
      </c>
      <c r="E316" s="12" t="s">
        <v>71</v>
      </c>
      <c r="F316" s="5">
        <v>7</v>
      </c>
      <c r="G316" s="5">
        <v>163</v>
      </c>
      <c r="H316" s="5">
        <v>136</v>
      </c>
      <c r="I316" s="12">
        <v>4</v>
      </c>
      <c r="J316" s="5">
        <v>4</v>
      </c>
      <c r="K316" s="5">
        <v>0</v>
      </c>
      <c r="L316" s="5">
        <v>75</v>
      </c>
      <c r="M316" s="5">
        <v>1675</v>
      </c>
      <c r="N316" s="5">
        <v>2</v>
      </c>
      <c r="O316" s="5"/>
      <c r="P316" s="5">
        <v>1675</v>
      </c>
      <c r="Q316" s="5"/>
      <c r="R316" s="5"/>
      <c r="S316" s="5"/>
      <c r="T316" s="5">
        <v>1</v>
      </c>
      <c r="U316" s="5" t="s">
        <v>82</v>
      </c>
      <c r="V316" s="5" t="s">
        <v>48</v>
      </c>
      <c r="W316" s="5" t="s">
        <v>50</v>
      </c>
      <c r="X316" s="5">
        <v>9</v>
      </c>
      <c r="Y316" s="5">
        <v>12</v>
      </c>
      <c r="Z316" s="5">
        <v>108</v>
      </c>
      <c r="AA316" s="5">
        <v>2</v>
      </c>
      <c r="AB316" s="5"/>
      <c r="AC316" s="5">
        <v>108</v>
      </c>
      <c r="AD316" s="5"/>
      <c r="AE316" s="5"/>
      <c r="AF316" s="5">
        <v>11</v>
      </c>
      <c r="AG316" s="5"/>
      <c r="AH316" s="1"/>
      <c r="AI316" s="1"/>
      <c r="AJ316" s="1"/>
      <c r="AK316" s="1"/>
      <c r="AL316" s="1"/>
      <c r="AM316" s="1"/>
      <c r="AN316" s="1"/>
      <c r="AO316" s="1"/>
      <c r="AP316" s="1"/>
      <c r="AQ316" s="4"/>
    </row>
    <row r="317" spans="1:43" x14ac:dyDescent="0.55000000000000004">
      <c r="A317" s="42"/>
      <c r="B317" s="5"/>
      <c r="C317" s="5"/>
      <c r="D317" s="5"/>
      <c r="E317" s="12"/>
      <c r="F317" s="5"/>
      <c r="G317" s="5"/>
      <c r="H317" s="5"/>
      <c r="I317" s="12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 t="s">
        <v>114</v>
      </c>
      <c r="X317" s="5">
        <v>2</v>
      </c>
      <c r="Y317" s="5">
        <v>4</v>
      </c>
      <c r="Z317" s="5">
        <v>8</v>
      </c>
      <c r="AA317" s="5">
        <v>2</v>
      </c>
      <c r="AB317" s="5"/>
      <c r="AC317" s="5">
        <v>8</v>
      </c>
      <c r="AD317" s="5"/>
      <c r="AE317" s="5"/>
      <c r="AF317" s="5">
        <v>8</v>
      </c>
      <c r="AG317" s="5" t="s">
        <v>51</v>
      </c>
      <c r="AH317" s="1"/>
      <c r="AI317" s="1"/>
      <c r="AJ317" s="1"/>
      <c r="AK317" s="1"/>
      <c r="AL317" s="1"/>
      <c r="AM317" s="1"/>
      <c r="AN317" s="1"/>
      <c r="AO317" s="1"/>
      <c r="AP317" s="1"/>
      <c r="AQ317" s="4"/>
    </row>
    <row r="318" spans="1:43" s="38" customFormat="1" x14ac:dyDescent="0.55000000000000004">
      <c r="A318" s="45"/>
      <c r="B318" s="35"/>
      <c r="C318" s="35"/>
      <c r="D318" s="35"/>
      <c r="E318" s="34"/>
      <c r="F318" s="35"/>
      <c r="G318" s="35"/>
      <c r="H318" s="35"/>
      <c r="I318" s="34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6"/>
      <c r="AI318" s="36"/>
      <c r="AJ318" s="36"/>
      <c r="AK318" s="36"/>
      <c r="AL318" s="36"/>
      <c r="AM318" s="36"/>
      <c r="AN318" s="36"/>
      <c r="AO318" s="36"/>
      <c r="AP318" s="36"/>
      <c r="AQ318" s="37"/>
    </row>
    <row r="319" spans="1:43" x14ac:dyDescent="0.55000000000000004">
      <c r="A319" s="42">
        <v>82</v>
      </c>
      <c r="B319" s="5" t="s">
        <v>59</v>
      </c>
      <c r="C319" s="5" t="s">
        <v>291</v>
      </c>
      <c r="D319" s="5" t="s">
        <v>292</v>
      </c>
      <c r="E319" s="12" t="s">
        <v>46</v>
      </c>
      <c r="F319" s="5">
        <v>5668</v>
      </c>
      <c r="G319" s="5">
        <v>179</v>
      </c>
      <c r="H319" s="5">
        <v>35</v>
      </c>
      <c r="I319" s="12">
        <v>4</v>
      </c>
      <c r="J319" s="5">
        <v>0</v>
      </c>
      <c r="K319" s="5">
        <v>3</v>
      </c>
      <c r="L319" s="5">
        <v>54</v>
      </c>
      <c r="M319" s="5">
        <v>354</v>
      </c>
      <c r="N319" s="5">
        <v>2</v>
      </c>
      <c r="O319" s="5"/>
      <c r="P319" s="5">
        <v>1345</v>
      </c>
      <c r="Q319" s="5"/>
      <c r="R319" s="5"/>
      <c r="S319" s="5"/>
      <c r="T319" s="5">
        <v>1</v>
      </c>
      <c r="U319" s="5" t="s">
        <v>134</v>
      </c>
      <c r="V319" s="5" t="s">
        <v>169</v>
      </c>
      <c r="W319" s="5" t="s">
        <v>49</v>
      </c>
      <c r="X319" s="5">
        <v>12.5</v>
      </c>
      <c r="Y319" s="5">
        <v>22</v>
      </c>
      <c r="Z319" s="5">
        <v>275</v>
      </c>
      <c r="AA319" s="5">
        <v>2</v>
      </c>
      <c r="AB319" s="5"/>
      <c r="AC319" s="5">
        <v>275</v>
      </c>
      <c r="AD319" s="5"/>
      <c r="AE319" s="5"/>
      <c r="AF319" s="5">
        <v>31</v>
      </c>
      <c r="AG319" s="5"/>
      <c r="AH319" s="1"/>
      <c r="AI319" s="1"/>
      <c r="AJ319" s="1"/>
      <c r="AK319" s="1"/>
      <c r="AL319" s="1"/>
      <c r="AM319" s="1"/>
      <c r="AN319" s="1"/>
      <c r="AO319" s="1"/>
      <c r="AP319" s="1"/>
      <c r="AQ319" s="4"/>
    </row>
    <row r="320" spans="1:43" x14ac:dyDescent="0.55000000000000004">
      <c r="A320" s="42"/>
      <c r="B320" s="5"/>
      <c r="C320" s="5"/>
      <c r="D320" s="5"/>
      <c r="E320" s="12"/>
      <c r="F320" s="5"/>
      <c r="G320" s="5"/>
      <c r="H320" s="5"/>
      <c r="I320" s="12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 t="s">
        <v>114</v>
      </c>
      <c r="X320" s="5">
        <v>2</v>
      </c>
      <c r="Y320" s="5">
        <v>4</v>
      </c>
      <c r="Z320" s="5">
        <v>8</v>
      </c>
      <c r="AA320" s="5">
        <v>2</v>
      </c>
      <c r="AB320" s="5"/>
      <c r="AC320" s="5">
        <v>8</v>
      </c>
      <c r="AD320" s="5"/>
      <c r="AE320" s="5"/>
      <c r="AF320" s="5">
        <v>31</v>
      </c>
      <c r="AG320" s="5" t="s">
        <v>51</v>
      </c>
      <c r="AH320" s="1"/>
      <c r="AI320" s="1"/>
      <c r="AJ320" s="1"/>
      <c r="AK320" s="1"/>
      <c r="AL320" s="1"/>
      <c r="AM320" s="1"/>
      <c r="AN320" s="1"/>
      <c r="AO320" s="1"/>
      <c r="AP320" s="1"/>
      <c r="AQ320" s="4"/>
    </row>
    <row r="321" spans="1:43" x14ac:dyDescent="0.55000000000000004">
      <c r="A321" s="42"/>
      <c r="B321" s="5" t="s">
        <v>59</v>
      </c>
      <c r="C321" s="5" t="s">
        <v>291</v>
      </c>
      <c r="D321" s="5" t="s">
        <v>292</v>
      </c>
      <c r="E321" s="12" t="s">
        <v>46</v>
      </c>
      <c r="F321" s="5">
        <v>16608</v>
      </c>
      <c r="G321" s="5">
        <v>120</v>
      </c>
      <c r="H321" s="5">
        <v>1365</v>
      </c>
      <c r="I321" s="12">
        <v>4</v>
      </c>
      <c r="J321" s="5">
        <v>2</v>
      </c>
      <c r="K321" s="5">
        <v>3</v>
      </c>
      <c r="L321" s="5">
        <v>73</v>
      </c>
      <c r="M321" s="5">
        <v>1173</v>
      </c>
      <c r="N321" s="5">
        <v>1</v>
      </c>
      <c r="O321" s="5">
        <v>1173</v>
      </c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1"/>
      <c r="AI321" s="1"/>
      <c r="AJ321" s="1"/>
      <c r="AK321" s="1"/>
      <c r="AL321" s="1"/>
      <c r="AM321" s="1"/>
      <c r="AN321" s="1"/>
      <c r="AO321" s="1"/>
      <c r="AP321" s="1"/>
      <c r="AQ321" s="4"/>
    </row>
    <row r="322" spans="1:43" s="38" customFormat="1" x14ac:dyDescent="0.55000000000000004">
      <c r="A322" s="45"/>
      <c r="B322" s="35"/>
      <c r="C322" s="35"/>
      <c r="D322" s="35"/>
      <c r="E322" s="34"/>
      <c r="F322" s="35"/>
      <c r="G322" s="35"/>
      <c r="H322" s="35"/>
      <c r="I322" s="34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6"/>
      <c r="AI322" s="36"/>
      <c r="AJ322" s="36"/>
      <c r="AK322" s="36"/>
      <c r="AL322" s="36"/>
      <c r="AM322" s="36"/>
      <c r="AN322" s="36"/>
      <c r="AO322" s="36"/>
      <c r="AP322" s="36"/>
      <c r="AQ322" s="37"/>
    </row>
    <row r="323" spans="1:43" s="52" customFormat="1" x14ac:dyDescent="0.55000000000000004">
      <c r="A323" s="42">
        <v>83</v>
      </c>
      <c r="B323" s="5" t="s">
        <v>59</v>
      </c>
      <c r="C323" s="5" t="s">
        <v>293</v>
      </c>
      <c r="D323" s="5" t="s">
        <v>292</v>
      </c>
      <c r="E323" s="12" t="s">
        <v>46</v>
      </c>
      <c r="F323" s="5">
        <v>5666</v>
      </c>
      <c r="G323" s="5">
        <v>161</v>
      </c>
      <c r="H323" s="5">
        <v>33</v>
      </c>
      <c r="I323" s="12">
        <v>4</v>
      </c>
      <c r="J323" s="5">
        <v>0</v>
      </c>
      <c r="K323" s="5">
        <v>2</v>
      </c>
      <c r="L323" s="5">
        <v>68</v>
      </c>
      <c r="M323" s="5">
        <f>+(J323*400)+(K323*100)+L323</f>
        <v>268</v>
      </c>
      <c r="N323" s="5">
        <v>2</v>
      </c>
      <c r="O323" s="5"/>
      <c r="P323" s="5">
        <v>268</v>
      </c>
      <c r="Q323" s="5"/>
      <c r="R323" s="5"/>
      <c r="S323" s="5"/>
      <c r="T323" s="5">
        <v>1</v>
      </c>
      <c r="U323" s="5" t="s">
        <v>146</v>
      </c>
      <c r="V323" s="5" t="s">
        <v>48</v>
      </c>
      <c r="W323" s="5" t="s">
        <v>49</v>
      </c>
      <c r="X323" s="5">
        <v>8</v>
      </c>
      <c r="Y323" s="5">
        <v>15</v>
      </c>
      <c r="Z323" s="5">
        <v>120</v>
      </c>
      <c r="AA323" s="5">
        <v>2</v>
      </c>
      <c r="AB323" s="5"/>
      <c r="AC323" s="5">
        <v>120</v>
      </c>
      <c r="AD323" s="5"/>
      <c r="AE323" s="5"/>
      <c r="AF323" s="5">
        <v>41</v>
      </c>
      <c r="AG323" s="5" t="s">
        <v>141</v>
      </c>
      <c r="AH323" s="1"/>
      <c r="AI323" s="1"/>
      <c r="AJ323" s="1"/>
      <c r="AK323" s="1"/>
      <c r="AL323" s="1"/>
      <c r="AM323" s="1"/>
      <c r="AN323" s="1"/>
      <c r="AO323" s="1"/>
      <c r="AP323" s="1"/>
      <c r="AQ323" s="4"/>
    </row>
    <row r="324" spans="1:43" x14ac:dyDescent="0.55000000000000004">
      <c r="A324" s="42"/>
      <c r="B324" s="5"/>
      <c r="C324" s="5"/>
      <c r="D324" s="5"/>
      <c r="E324" s="12"/>
      <c r="F324" s="5"/>
      <c r="G324" s="5"/>
      <c r="H324" s="5"/>
      <c r="I324" s="12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 t="s">
        <v>49</v>
      </c>
      <c r="X324" s="5">
        <v>4</v>
      </c>
      <c r="Y324" s="5">
        <v>6</v>
      </c>
      <c r="Z324" s="5">
        <v>24</v>
      </c>
      <c r="AA324" s="5">
        <v>2</v>
      </c>
      <c r="AB324" s="5"/>
      <c r="AC324" s="5">
        <v>24</v>
      </c>
      <c r="AD324" s="5"/>
      <c r="AE324" s="5"/>
      <c r="AF324" s="5">
        <v>3</v>
      </c>
      <c r="AG324" s="5" t="s">
        <v>83</v>
      </c>
      <c r="AH324" s="1"/>
      <c r="AI324" s="1"/>
      <c r="AJ324" s="1"/>
      <c r="AK324" s="1"/>
      <c r="AL324" s="1"/>
      <c r="AM324" s="1"/>
      <c r="AN324" s="1"/>
      <c r="AO324" s="1"/>
      <c r="AP324" s="1"/>
      <c r="AQ324" s="4"/>
    </row>
    <row r="325" spans="1:43" x14ac:dyDescent="0.55000000000000004">
      <c r="A325" s="42"/>
      <c r="B325" s="5"/>
      <c r="C325" s="5"/>
      <c r="D325" s="5"/>
      <c r="E325" s="12"/>
      <c r="F325" s="5"/>
      <c r="G325" s="5"/>
      <c r="H325" s="5"/>
      <c r="I325" s="12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 t="s">
        <v>114</v>
      </c>
      <c r="X325" s="5">
        <v>2</v>
      </c>
      <c r="Y325" s="5">
        <v>4</v>
      </c>
      <c r="Z325" s="5">
        <v>8</v>
      </c>
      <c r="AA325" s="5">
        <v>2</v>
      </c>
      <c r="AB325" s="5"/>
      <c r="AC325" s="5">
        <v>8</v>
      </c>
      <c r="AD325" s="5"/>
      <c r="AE325" s="5"/>
      <c r="AF325" s="5">
        <v>41</v>
      </c>
      <c r="AG325" s="5" t="s">
        <v>51</v>
      </c>
      <c r="AH325" s="1"/>
      <c r="AI325" s="1"/>
      <c r="AJ325" s="1"/>
      <c r="AK325" s="1"/>
      <c r="AL325" s="1"/>
      <c r="AM325" s="1"/>
      <c r="AN325" s="1"/>
      <c r="AO325" s="1"/>
      <c r="AP325" s="1"/>
      <c r="AQ325" s="4"/>
    </row>
    <row r="326" spans="1:43" x14ac:dyDescent="0.55000000000000004">
      <c r="A326" s="42"/>
      <c r="B326" s="5" t="s">
        <v>59</v>
      </c>
      <c r="C326" s="5" t="s">
        <v>293</v>
      </c>
      <c r="D326" s="5" t="s">
        <v>292</v>
      </c>
      <c r="E326" s="12" t="s">
        <v>46</v>
      </c>
      <c r="F326" s="5">
        <v>14647</v>
      </c>
      <c r="G326" s="5">
        <v>160</v>
      </c>
      <c r="H326" s="5">
        <v>1280</v>
      </c>
      <c r="I326" s="12">
        <v>4</v>
      </c>
      <c r="J326" s="5">
        <v>2</v>
      </c>
      <c r="K326" s="5">
        <v>3</v>
      </c>
      <c r="L326" s="5">
        <v>95</v>
      </c>
      <c r="M326" s="5">
        <v>1195</v>
      </c>
      <c r="N326" s="5">
        <v>1</v>
      </c>
      <c r="O326" s="5">
        <v>1195</v>
      </c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 t="s">
        <v>47</v>
      </c>
      <c r="AH326" s="1"/>
      <c r="AI326" s="1"/>
      <c r="AJ326" s="1"/>
      <c r="AK326" s="1"/>
      <c r="AL326" s="1"/>
      <c r="AM326" s="1"/>
      <c r="AN326" s="1"/>
      <c r="AO326" s="1"/>
      <c r="AP326" s="1"/>
      <c r="AQ326" s="4"/>
    </row>
    <row r="327" spans="1:43" s="38" customFormat="1" x14ac:dyDescent="0.55000000000000004">
      <c r="A327" s="45"/>
      <c r="B327" s="35"/>
      <c r="C327" s="35"/>
      <c r="D327" s="35"/>
      <c r="E327" s="34"/>
      <c r="F327" s="35"/>
      <c r="G327" s="35"/>
      <c r="H327" s="35"/>
      <c r="I327" s="34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6"/>
      <c r="AI327" s="36"/>
      <c r="AJ327" s="36"/>
      <c r="AK327" s="36"/>
      <c r="AL327" s="36"/>
      <c r="AM327" s="36"/>
      <c r="AN327" s="36"/>
      <c r="AO327" s="36"/>
      <c r="AP327" s="36"/>
      <c r="AQ327" s="37"/>
    </row>
    <row r="328" spans="1:43" x14ac:dyDescent="0.55000000000000004">
      <c r="A328" s="42">
        <v>84</v>
      </c>
      <c r="B328" s="5" t="s">
        <v>59</v>
      </c>
      <c r="C328" s="5" t="s">
        <v>294</v>
      </c>
      <c r="D328" s="5" t="s">
        <v>193</v>
      </c>
      <c r="E328" s="12" t="s">
        <v>46</v>
      </c>
      <c r="F328" s="5">
        <v>5672</v>
      </c>
      <c r="G328" s="5">
        <v>199</v>
      </c>
      <c r="H328" s="5">
        <v>39</v>
      </c>
      <c r="I328" s="12">
        <v>4</v>
      </c>
      <c r="J328" s="5">
        <v>0</v>
      </c>
      <c r="K328" s="5">
        <v>3</v>
      </c>
      <c r="L328" s="5">
        <v>38</v>
      </c>
      <c r="M328" s="5">
        <v>338</v>
      </c>
      <c r="N328" s="5">
        <v>2</v>
      </c>
      <c r="O328" s="5"/>
      <c r="P328" s="5">
        <v>338</v>
      </c>
      <c r="Q328" s="5"/>
      <c r="R328" s="5"/>
      <c r="S328" s="5"/>
      <c r="T328" s="5">
        <v>1</v>
      </c>
      <c r="U328" s="5" t="s">
        <v>117</v>
      </c>
      <c r="V328" s="5" t="s">
        <v>169</v>
      </c>
      <c r="W328" s="5" t="s">
        <v>49</v>
      </c>
      <c r="X328" s="5">
        <v>12</v>
      </c>
      <c r="Y328" s="5">
        <v>22</v>
      </c>
      <c r="Z328" s="5">
        <v>264</v>
      </c>
      <c r="AA328" s="5">
        <v>2</v>
      </c>
      <c r="AB328" s="5"/>
      <c r="AC328" s="5">
        <v>264</v>
      </c>
      <c r="AD328" s="5"/>
      <c r="AE328" s="5"/>
      <c r="AF328" s="5">
        <v>35</v>
      </c>
      <c r="AG328" s="5"/>
      <c r="AH328" s="1"/>
      <c r="AI328" s="1"/>
      <c r="AJ328" s="1"/>
      <c r="AK328" s="1"/>
      <c r="AL328" s="1"/>
      <c r="AM328" s="1"/>
      <c r="AN328" s="1"/>
      <c r="AO328" s="1"/>
      <c r="AP328" s="1"/>
      <c r="AQ328" s="4"/>
    </row>
    <row r="329" spans="1:43" x14ac:dyDescent="0.55000000000000004">
      <c r="A329" s="42"/>
      <c r="B329" s="5"/>
      <c r="C329" s="5"/>
      <c r="D329" s="5"/>
      <c r="E329" s="12"/>
      <c r="F329" s="5"/>
      <c r="G329" s="5"/>
      <c r="H329" s="5"/>
      <c r="I329" s="12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 t="s">
        <v>49</v>
      </c>
      <c r="X329" s="5">
        <v>6</v>
      </c>
      <c r="Y329" s="5">
        <v>6</v>
      </c>
      <c r="Z329" s="5">
        <f>X329*Y329</f>
        <v>36</v>
      </c>
      <c r="AA329" s="5">
        <v>2</v>
      </c>
      <c r="AB329" s="5"/>
      <c r="AC329" s="5">
        <v>36</v>
      </c>
      <c r="AD329" s="5"/>
      <c r="AE329" s="5"/>
      <c r="AF329" s="5">
        <v>7</v>
      </c>
      <c r="AG329" s="5"/>
      <c r="AH329" s="1"/>
      <c r="AI329" s="1"/>
      <c r="AJ329" s="1"/>
      <c r="AK329" s="1"/>
      <c r="AL329" s="1"/>
      <c r="AM329" s="1"/>
      <c r="AN329" s="1"/>
      <c r="AO329" s="1"/>
      <c r="AP329" s="1"/>
      <c r="AQ329" s="4"/>
    </row>
    <row r="330" spans="1:43" x14ac:dyDescent="0.55000000000000004">
      <c r="A330" s="42"/>
      <c r="B330" s="5"/>
      <c r="C330" s="5"/>
      <c r="D330" s="5"/>
      <c r="E330" s="12"/>
      <c r="F330" s="5"/>
      <c r="G330" s="5"/>
      <c r="H330" s="5"/>
      <c r="I330" s="12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 t="s">
        <v>114</v>
      </c>
      <c r="X330" s="5">
        <v>2</v>
      </c>
      <c r="Y330" s="5">
        <v>3</v>
      </c>
      <c r="Z330" s="5">
        <v>6</v>
      </c>
      <c r="AA330" s="5">
        <v>2</v>
      </c>
      <c r="AB330" s="5"/>
      <c r="AC330" s="5">
        <v>6</v>
      </c>
      <c r="AD330" s="5"/>
      <c r="AE330" s="5"/>
      <c r="AF330" s="5">
        <v>35</v>
      </c>
      <c r="AG330" s="5" t="s">
        <v>51</v>
      </c>
      <c r="AH330" s="1"/>
      <c r="AI330" s="1"/>
      <c r="AJ330" s="1"/>
      <c r="AK330" s="1"/>
      <c r="AL330" s="1"/>
      <c r="AM330" s="1"/>
      <c r="AN330" s="1"/>
      <c r="AO330" s="1"/>
      <c r="AP330" s="1"/>
      <c r="AQ330" s="4"/>
    </row>
    <row r="331" spans="1:43" s="38" customFormat="1" x14ac:dyDescent="0.55000000000000004">
      <c r="A331" s="45"/>
      <c r="B331" s="35"/>
      <c r="C331" s="35"/>
      <c r="D331" s="35"/>
      <c r="E331" s="34"/>
      <c r="F331" s="35"/>
      <c r="G331" s="35"/>
      <c r="H331" s="35"/>
      <c r="I331" s="34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6"/>
      <c r="AI331" s="36"/>
      <c r="AJ331" s="36"/>
      <c r="AK331" s="36"/>
      <c r="AL331" s="36"/>
      <c r="AM331" s="36"/>
      <c r="AN331" s="36"/>
      <c r="AO331" s="36"/>
      <c r="AP331" s="36"/>
      <c r="AQ331" s="37"/>
    </row>
    <row r="332" spans="1:43" x14ac:dyDescent="0.55000000000000004">
      <c r="A332" s="42">
        <v>85</v>
      </c>
      <c r="B332" s="5" t="s">
        <v>59</v>
      </c>
      <c r="C332" s="5" t="s">
        <v>295</v>
      </c>
      <c r="D332" s="5" t="s">
        <v>226</v>
      </c>
      <c r="E332" s="12" t="s">
        <v>46</v>
      </c>
      <c r="F332" s="5">
        <v>5680</v>
      </c>
      <c r="G332" s="5">
        <v>193</v>
      </c>
      <c r="H332" s="5">
        <v>47</v>
      </c>
      <c r="I332" s="12">
        <v>4</v>
      </c>
      <c r="J332" s="5">
        <v>0</v>
      </c>
      <c r="K332" s="5">
        <v>3</v>
      </c>
      <c r="L332" s="5">
        <v>25</v>
      </c>
      <c r="M332" s="5">
        <v>325</v>
      </c>
      <c r="N332" s="5">
        <v>2</v>
      </c>
      <c r="O332" s="5"/>
      <c r="P332" s="5">
        <v>325</v>
      </c>
      <c r="Q332" s="5"/>
      <c r="R332" s="5"/>
      <c r="S332" s="5"/>
      <c r="T332" s="5">
        <v>1</v>
      </c>
      <c r="U332" s="5" t="s">
        <v>296</v>
      </c>
      <c r="V332" s="5" t="s">
        <v>48</v>
      </c>
      <c r="W332" s="5" t="s">
        <v>49</v>
      </c>
      <c r="X332" s="5">
        <v>9</v>
      </c>
      <c r="Y332" s="5">
        <v>20</v>
      </c>
      <c r="Z332" s="5">
        <v>180</v>
      </c>
      <c r="AA332" s="5">
        <v>2</v>
      </c>
      <c r="AB332" s="5"/>
      <c r="AC332" s="5">
        <v>180</v>
      </c>
      <c r="AD332" s="5"/>
      <c r="AE332" s="5"/>
      <c r="AF332" s="5">
        <v>36</v>
      </c>
      <c r="AG332" s="5" t="s">
        <v>141</v>
      </c>
      <c r="AH332" s="1"/>
      <c r="AI332" s="1"/>
      <c r="AJ332" s="1"/>
      <c r="AK332" s="1"/>
      <c r="AL332" s="1"/>
      <c r="AM332" s="1"/>
      <c r="AN332" s="1"/>
      <c r="AO332" s="1"/>
      <c r="AP332" s="1"/>
      <c r="AQ332" s="4"/>
    </row>
    <row r="333" spans="1:43" x14ac:dyDescent="0.55000000000000004">
      <c r="A333" s="42"/>
      <c r="B333" s="5"/>
      <c r="C333" s="5"/>
      <c r="D333" s="5"/>
      <c r="E333" s="12"/>
      <c r="F333" s="5"/>
      <c r="G333" s="5"/>
      <c r="H333" s="5"/>
      <c r="I333" s="12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 t="s">
        <v>49</v>
      </c>
      <c r="X333" s="5">
        <v>6</v>
      </c>
      <c r="Y333" s="5">
        <v>6</v>
      </c>
      <c r="Z333" s="5">
        <v>36</v>
      </c>
      <c r="AA333" s="5">
        <v>2</v>
      </c>
      <c r="AB333" s="5"/>
      <c r="AC333" s="5">
        <v>36</v>
      </c>
      <c r="AD333" s="5"/>
      <c r="AE333" s="5"/>
      <c r="AF333" s="5">
        <v>36</v>
      </c>
      <c r="AG333" s="5" t="s">
        <v>83</v>
      </c>
      <c r="AH333" s="1"/>
      <c r="AI333" s="1"/>
      <c r="AJ333" s="1"/>
      <c r="AK333" s="1"/>
      <c r="AL333" s="1"/>
      <c r="AM333" s="1"/>
      <c r="AN333" s="1"/>
      <c r="AO333" s="1"/>
      <c r="AP333" s="1"/>
      <c r="AQ333" s="4"/>
    </row>
    <row r="334" spans="1:43" x14ac:dyDescent="0.55000000000000004">
      <c r="A334" s="42"/>
      <c r="B334" s="5"/>
      <c r="C334" s="5"/>
      <c r="D334" s="5"/>
      <c r="E334" s="12"/>
      <c r="F334" s="5"/>
      <c r="G334" s="5"/>
      <c r="H334" s="5"/>
      <c r="I334" s="12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 t="s">
        <v>114</v>
      </c>
      <c r="X334" s="5">
        <v>2</v>
      </c>
      <c r="Y334" s="5">
        <v>3</v>
      </c>
      <c r="Z334" s="5">
        <v>6</v>
      </c>
      <c r="AA334" s="5">
        <v>2</v>
      </c>
      <c r="AB334" s="5"/>
      <c r="AC334" s="5">
        <v>6</v>
      </c>
      <c r="AD334" s="5"/>
      <c r="AE334" s="5"/>
      <c r="AF334" s="5">
        <v>36</v>
      </c>
      <c r="AG334" s="5" t="s">
        <v>51</v>
      </c>
      <c r="AH334" s="1"/>
      <c r="AI334" s="1"/>
      <c r="AJ334" s="1"/>
      <c r="AK334" s="1"/>
      <c r="AL334" s="1"/>
      <c r="AM334" s="1"/>
      <c r="AN334" s="1"/>
      <c r="AO334" s="1"/>
      <c r="AP334" s="1"/>
      <c r="AQ334" s="4"/>
    </row>
    <row r="335" spans="1:43" x14ac:dyDescent="0.55000000000000004">
      <c r="A335" s="42"/>
      <c r="B335" s="5" t="s">
        <v>59</v>
      </c>
      <c r="C335" s="5" t="s">
        <v>295</v>
      </c>
      <c r="D335" s="5" t="s">
        <v>226</v>
      </c>
      <c r="E335" s="12" t="s">
        <v>46</v>
      </c>
      <c r="F335" s="5">
        <v>16697</v>
      </c>
      <c r="G335" s="5">
        <v>137</v>
      </c>
      <c r="H335" s="5">
        <v>1454</v>
      </c>
      <c r="I335" s="12">
        <v>4</v>
      </c>
      <c r="J335" s="5">
        <v>0</v>
      </c>
      <c r="K335" s="5">
        <v>1</v>
      </c>
      <c r="L335" s="5">
        <v>50</v>
      </c>
      <c r="M335" s="5">
        <v>150</v>
      </c>
      <c r="N335" s="5">
        <v>1</v>
      </c>
      <c r="O335" s="5">
        <v>150</v>
      </c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 t="s">
        <v>297</v>
      </c>
      <c r="AH335" s="1"/>
      <c r="AI335" s="1"/>
      <c r="AJ335" s="1"/>
      <c r="AK335" s="1"/>
      <c r="AL335" s="1"/>
      <c r="AM335" s="1"/>
      <c r="AN335" s="1"/>
      <c r="AO335" s="1"/>
      <c r="AP335" s="1"/>
      <c r="AQ335" s="4"/>
    </row>
    <row r="336" spans="1:43" x14ac:dyDescent="0.55000000000000004">
      <c r="A336" s="42"/>
      <c r="B336" s="5" t="s">
        <v>59</v>
      </c>
      <c r="C336" s="5" t="s">
        <v>295</v>
      </c>
      <c r="D336" s="5" t="s">
        <v>226</v>
      </c>
      <c r="E336" s="12" t="s">
        <v>46</v>
      </c>
      <c r="F336" s="5">
        <v>5201</v>
      </c>
      <c r="G336" s="5">
        <v>67</v>
      </c>
      <c r="H336" s="5">
        <v>464</v>
      </c>
      <c r="I336" s="12">
        <v>4</v>
      </c>
      <c r="J336" s="5">
        <v>2</v>
      </c>
      <c r="K336" s="5">
        <v>0</v>
      </c>
      <c r="L336" s="5">
        <v>29</v>
      </c>
      <c r="M336" s="5">
        <v>829</v>
      </c>
      <c r="N336" s="5">
        <v>1</v>
      </c>
      <c r="O336" s="5">
        <v>628</v>
      </c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 t="s">
        <v>47</v>
      </c>
      <c r="AH336" s="1"/>
      <c r="AI336" s="1"/>
      <c r="AJ336" s="1"/>
      <c r="AK336" s="1"/>
      <c r="AL336" s="1"/>
      <c r="AM336" s="1"/>
      <c r="AN336" s="1"/>
      <c r="AO336" s="1"/>
      <c r="AP336" s="1"/>
      <c r="AQ336" s="4"/>
    </row>
    <row r="337" spans="1:43" x14ac:dyDescent="0.55000000000000004">
      <c r="A337" s="42"/>
      <c r="B337" s="5" t="s">
        <v>59</v>
      </c>
      <c r="C337" s="5" t="s">
        <v>295</v>
      </c>
      <c r="D337" s="5" t="s">
        <v>226</v>
      </c>
      <c r="E337" s="12" t="s">
        <v>46</v>
      </c>
      <c r="F337" s="5">
        <v>15718</v>
      </c>
      <c r="G337" s="5">
        <v>33</v>
      </c>
      <c r="H337" s="5">
        <v>929</v>
      </c>
      <c r="I337" s="12">
        <v>4</v>
      </c>
      <c r="J337" s="5">
        <v>8</v>
      </c>
      <c r="K337" s="5">
        <v>2</v>
      </c>
      <c r="L337" s="5">
        <v>51</v>
      </c>
      <c r="M337" s="5">
        <v>3451</v>
      </c>
      <c r="N337" s="5">
        <v>1</v>
      </c>
      <c r="O337" s="5">
        <v>3451</v>
      </c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 t="s">
        <v>202</v>
      </c>
      <c r="AH337" s="1"/>
      <c r="AI337" s="1"/>
      <c r="AJ337" s="1"/>
      <c r="AK337" s="1"/>
      <c r="AL337" s="1"/>
      <c r="AM337" s="1"/>
      <c r="AN337" s="1"/>
      <c r="AO337" s="1"/>
      <c r="AP337" s="1"/>
      <c r="AQ337" s="4"/>
    </row>
    <row r="338" spans="1:43" x14ac:dyDescent="0.55000000000000004">
      <c r="A338" s="42"/>
      <c r="B338" s="5" t="s">
        <v>59</v>
      </c>
      <c r="C338" s="5" t="s">
        <v>295</v>
      </c>
      <c r="D338" s="5" t="s">
        <v>226</v>
      </c>
      <c r="E338" s="12" t="s">
        <v>46</v>
      </c>
      <c r="F338" s="5">
        <v>15709</v>
      </c>
      <c r="G338" s="5">
        <v>259</v>
      </c>
      <c r="H338" s="5">
        <v>923</v>
      </c>
      <c r="I338" s="12">
        <v>4</v>
      </c>
      <c r="J338" s="5">
        <v>7</v>
      </c>
      <c r="K338" s="5">
        <v>1</v>
      </c>
      <c r="L338" s="5">
        <v>0</v>
      </c>
      <c r="M338" s="5">
        <v>2900</v>
      </c>
      <c r="N338" s="5">
        <v>1</v>
      </c>
      <c r="O338" s="5">
        <v>2900</v>
      </c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 t="s">
        <v>401</v>
      </c>
      <c r="AH338" s="1"/>
      <c r="AI338" s="1"/>
      <c r="AJ338" s="1"/>
      <c r="AK338" s="1"/>
      <c r="AL338" s="1"/>
      <c r="AM338" s="1"/>
      <c r="AN338" s="1"/>
      <c r="AO338" s="1"/>
      <c r="AP338" s="1"/>
      <c r="AQ338" s="4"/>
    </row>
    <row r="339" spans="1:43" s="38" customFormat="1" x14ac:dyDescent="0.55000000000000004">
      <c r="A339" s="45"/>
      <c r="B339" s="35"/>
      <c r="C339" s="35"/>
      <c r="D339" s="35"/>
      <c r="E339" s="34"/>
      <c r="F339" s="35"/>
      <c r="G339" s="35"/>
      <c r="H339" s="35"/>
      <c r="I339" s="34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6"/>
      <c r="AI339" s="36"/>
      <c r="AJ339" s="36"/>
      <c r="AK339" s="36"/>
      <c r="AL339" s="36"/>
      <c r="AM339" s="36"/>
      <c r="AN339" s="36"/>
      <c r="AO339" s="36"/>
      <c r="AP339" s="36"/>
      <c r="AQ339" s="37"/>
    </row>
    <row r="340" spans="1:43" x14ac:dyDescent="0.55000000000000004">
      <c r="A340" s="42">
        <v>86</v>
      </c>
      <c r="B340" s="5" t="s">
        <v>59</v>
      </c>
      <c r="C340" s="5" t="s">
        <v>298</v>
      </c>
      <c r="D340" s="5" t="s">
        <v>185</v>
      </c>
      <c r="E340" s="12" t="s">
        <v>46</v>
      </c>
      <c r="F340" s="5">
        <v>5501</v>
      </c>
      <c r="G340" s="5">
        <v>87</v>
      </c>
      <c r="H340" s="5">
        <v>600</v>
      </c>
      <c r="I340" s="12">
        <v>4</v>
      </c>
      <c r="J340" s="5">
        <v>1</v>
      </c>
      <c r="K340" s="5">
        <v>3</v>
      </c>
      <c r="L340" s="5">
        <v>23</v>
      </c>
      <c r="M340" s="5">
        <v>723</v>
      </c>
      <c r="N340" s="5">
        <v>1</v>
      </c>
      <c r="O340" s="5">
        <v>723</v>
      </c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 t="s">
        <v>47</v>
      </c>
      <c r="AH340" s="1"/>
      <c r="AI340" s="1"/>
      <c r="AJ340" s="1"/>
      <c r="AK340" s="1"/>
      <c r="AL340" s="1"/>
      <c r="AM340" s="1"/>
      <c r="AN340" s="1"/>
      <c r="AO340" s="1"/>
      <c r="AP340" s="1"/>
      <c r="AQ340" s="4"/>
    </row>
    <row r="341" spans="1:43" x14ac:dyDescent="0.55000000000000004">
      <c r="A341" s="42"/>
      <c r="B341" s="5" t="s">
        <v>59</v>
      </c>
      <c r="C341" s="5" t="s">
        <v>298</v>
      </c>
      <c r="D341" s="5" t="s">
        <v>185</v>
      </c>
      <c r="E341" s="12" t="s">
        <v>46</v>
      </c>
      <c r="F341" s="5">
        <v>5647</v>
      </c>
      <c r="G341" s="5">
        <v>202</v>
      </c>
      <c r="H341" s="5">
        <v>14</v>
      </c>
      <c r="I341" s="12">
        <v>4</v>
      </c>
      <c r="J341" s="5">
        <v>0</v>
      </c>
      <c r="K341" s="5">
        <v>1</v>
      </c>
      <c r="L341" s="5">
        <v>49</v>
      </c>
      <c r="M341" s="5">
        <v>149</v>
      </c>
      <c r="N341" s="5">
        <v>1</v>
      </c>
      <c r="O341" s="5">
        <v>149</v>
      </c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 t="s">
        <v>53</v>
      </c>
      <c r="AH341" s="1"/>
      <c r="AI341" s="1"/>
      <c r="AJ341" s="1"/>
      <c r="AK341" s="1"/>
      <c r="AL341" s="1"/>
      <c r="AM341" s="1"/>
      <c r="AN341" s="1"/>
      <c r="AO341" s="1"/>
      <c r="AP341" s="1"/>
      <c r="AQ341" s="4"/>
    </row>
    <row r="342" spans="1:43" x14ac:dyDescent="0.55000000000000004">
      <c r="A342" s="42"/>
      <c r="B342" s="5" t="s">
        <v>59</v>
      </c>
      <c r="C342" s="5" t="s">
        <v>298</v>
      </c>
      <c r="D342" s="5" t="s">
        <v>185</v>
      </c>
      <c r="E342" s="12" t="s">
        <v>46</v>
      </c>
      <c r="F342" s="5">
        <v>14634</v>
      </c>
      <c r="G342" s="5">
        <v>165</v>
      </c>
      <c r="H342" s="5">
        <v>1267</v>
      </c>
      <c r="I342" s="12">
        <v>4</v>
      </c>
      <c r="J342" s="5">
        <v>2</v>
      </c>
      <c r="K342" s="5">
        <v>1</v>
      </c>
      <c r="L342" s="5">
        <v>6</v>
      </c>
      <c r="M342" s="5">
        <v>906</v>
      </c>
      <c r="N342" s="5">
        <v>1</v>
      </c>
      <c r="O342" s="5">
        <v>906</v>
      </c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 t="s">
        <v>47</v>
      </c>
      <c r="AH342" s="1"/>
      <c r="AI342" s="1"/>
      <c r="AJ342" s="1"/>
      <c r="AK342" s="1"/>
      <c r="AL342" s="1"/>
      <c r="AM342" s="1"/>
      <c r="AN342" s="1"/>
      <c r="AO342" s="1"/>
      <c r="AP342" s="1"/>
      <c r="AQ342" s="4"/>
    </row>
    <row r="343" spans="1:43" s="38" customFormat="1" x14ac:dyDescent="0.55000000000000004">
      <c r="A343" s="45"/>
      <c r="B343" s="35"/>
      <c r="C343" s="35"/>
      <c r="D343" s="35"/>
      <c r="E343" s="34"/>
      <c r="F343" s="35"/>
      <c r="G343" s="35"/>
      <c r="H343" s="35"/>
      <c r="I343" s="34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6"/>
      <c r="AI343" s="36"/>
      <c r="AJ343" s="36"/>
      <c r="AK343" s="36"/>
      <c r="AL343" s="36"/>
      <c r="AM343" s="36"/>
      <c r="AN343" s="36"/>
      <c r="AO343" s="36"/>
      <c r="AP343" s="36"/>
      <c r="AQ343" s="37"/>
    </row>
    <row r="344" spans="1:43" x14ac:dyDescent="0.55000000000000004">
      <c r="A344" s="42">
        <v>87</v>
      </c>
      <c r="B344" s="5" t="s">
        <v>59</v>
      </c>
      <c r="C344" s="5" t="s">
        <v>299</v>
      </c>
      <c r="D344" s="5" t="s">
        <v>226</v>
      </c>
      <c r="E344" s="12" t="s">
        <v>46</v>
      </c>
      <c r="F344" s="5">
        <v>5675</v>
      </c>
      <c r="G344" s="5">
        <v>196</v>
      </c>
      <c r="H344" s="5">
        <v>42</v>
      </c>
      <c r="I344" s="12">
        <v>4</v>
      </c>
      <c r="J344" s="5">
        <v>0</v>
      </c>
      <c r="K344" s="5">
        <v>1</v>
      </c>
      <c r="L344" s="5">
        <v>99</v>
      </c>
      <c r="M344" s="5">
        <v>199</v>
      </c>
      <c r="N344" s="5">
        <v>1</v>
      </c>
      <c r="O344" s="5">
        <v>199</v>
      </c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 t="s">
        <v>104</v>
      </c>
      <c r="AH344" s="1"/>
      <c r="AI344" s="1"/>
      <c r="AJ344" s="1"/>
      <c r="AK344" s="1"/>
      <c r="AL344" s="1"/>
      <c r="AM344" s="1"/>
      <c r="AN344" s="1"/>
      <c r="AO344" s="1"/>
      <c r="AP344" s="1"/>
      <c r="AQ344" s="4"/>
    </row>
    <row r="345" spans="1:43" x14ac:dyDescent="0.55000000000000004">
      <c r="A345" s="42"/>
      <c r="B345" s="5" t="s">
        <v>59</v>
      </c>
      <c r="C345" s="5" t="s">
        <v>299</v>
      </c>
      <c r="D345" s="5" t="s">
        <v>226</v>
      </c>
      <c r="E345" s="12" t="s">
        <v>46</v>
      </c>
      <c r="F345" s="5">
        <v>18621</v>
      </c>
      <c r="G345" s="5">
        <v>217</v>
      </c>
      <c r="H345" s="5">
        <v>1763</v>
      </c>
      <c r="I345" s="12">
        <v>4</v>
      </c>
      <c r="J345" s="5">
        <v>2</v>
      </c>
      <c r="K345" s="5">
        <v>0</v>
      </c>
      <c r="L345" s="5">
        <v>27</v>
      </c>
      <c r="M345" s="5">
        <v>827</v>
      </c>
      <c r="N345" s="5">
        <v>1</v>
      </c>
      <c r="O345" s="5">
        <v>827</v>
      </c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 t="s">
        <v>268</v>
      </c>
      <c r="AH345" s="1"/>
      <c r="AI345" s="1"/>
      <c r="AJ345" s="1"/>
      <c r="AK345" s="1"/>
      <c r="AL345" s="1"/>
      <c r="AM345" s="1"/>
      <c r="AN345" s="1"/>
      <c r="AO345" s="1"/>
      <c r="AP345" s="1"/>
      <c r="AQ345" s="4"/>
    </row>
    <row r="346" spans="1:43" s="38" customFormat="1" x14ac:dyDescent="0.55000000000000004">
      <c r="A346" s="45"/>
      <c r="B346" s="35"/>
      <c r="C346" s="35"/>
      <c r="D346" s="35"/>
      <c r="E346" s="34"/>
      <c r="F346" s="35"/>
      <c r="G346" s="35"/>
      <c r="H346" s="35"/>
      <c r="I346" s="34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6"/>
      <c r="AI346" s="36"/>
      <c r="AJ346" s="36"/>
      <c r="AK346" s="36"/>
      <c r="AL346" s="36"/>
      <c r="AM346" s="36"/>
      <c r="AN346" s="36"/>
      <c r="AO346" s="36"/>
      <c r="AP346" s="36"/>
      <c r="AQ346" s="37"/>
    </row>
    <row r="347" spans="1:43" x14ac:dyDescent="0.55000000000000004">
      <c r="A347" s="42">
        <v>88</v>
      </c>
      <c r="B347" s="5" t="s">
        <v>45</v>
      </c>
      <c r="C347" s="5" t="s">
        <v>300</v>
      </c>
      <c r="D347" s="5" t="s">
        <v>179</v>
      </c>
      <c r="E347" s="12" t="s">
        <v>46</v>
      </c>
      <c r="F347" s="5">
        <v>5621</v>
      </c>
      <c r="G347" s="5">
        <v>192</v>
      </c>
      <c r="H347" s="5">
        <v>83</v>
      </c>
      <c r="I347" s="12">
        <v>4</v>
      </c>
      <c r="J347" s="5">
        <v>1</v>
      </c>
      <c r="K347" s="5">
        <v>2</v>
      </c>
      <c r="L347" s="5">
        <v>57</v>
      </c>
      <c r="M347" s="5">
        <v>657</v>
      </c>
      <c r="N347" s="5">
        <v>2</v>
      </c>
      <c r="O347" s="5"/>
      <c r="P347" s="5">
        <v>657</v>
      </c>
      <c r="Q347" s="5"/>
      <c r="R347" s="5"/>
      <c r="S347" s="5"/>
      <c r="T347" s="5">
        <v>1</v>
      </c>
      <c r="U347" s="5" t="s">
        <v>95</v>
      </c>
      <c r="V347" s="5" t="s">
        <v>48</v>
      </c>
      <c r="W347" s="5" t="s">
        <v>49</v>
      </c>
      <c r="X347" s="5">
        <v>16.5</v>
      </c>
      <c r="Y347" s="5">
        <v>23.5</v>
      </c>
      <c r="Z347" s="5">
        <v>387.75</v>
      </c>
      <c r="AA347" s="5">
        <v>2</v>
      </c>
      <c r="AB347" s="5"/>
      <c r="AC347" s="5">
        <v>387.75</v>
      </c>
      <c r="AD347" s="5"/>
      <c r="AE347" s="5"/>
      <c r="AF347" s="5">
        <v>34</v>
      </c>
      <c r="AG347" s="5" t="s">
        <v>141</v>
      </c>
      <c r="AH347" s="1"/>
      <c r="AI347" s="1"/>
      <c r="AJ347" s="1"/>
      <c r="AK347" s="1"/>
      <c r="AL347" s="1"/>
      <c r="AM347" s="1"/>
      <c r="AN347" s="1"/>
      <c r="AO347" s="1"/>
      <c r="AP347" s="1"/>
      <c r="AQ347" s="4"/>
    </row>
    <row r="348" spans="1:43" x14ac:dyDescent="0.55000000000000004">
      <c r="A348" s="42"/>
      <c r="B348" s="5"/>
      <c r="C348" s="5"/>
      <c r="D348" s="5"/>
      <c r="E348" s="12"/>
      <c r="F348" s="5"/>
      <c r="G348" s="5"/>
      <c r="H348" s="5"/>
      <c r="I348" s="12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 t="s">
        <v>49</v>
      </c>
      <c r="X348" s="5">
        <v>9</v>
      </c>
      <c r="Y348" s="5">
        <v>12</v>
      </c>
      <c r="Z348" s="5">
        <v>108</v>
      </c>
      <c r="AA348" s="5">
        <v>2</v>
      </c>
      <c r="AB348" s="5"/>
      <c r="AC348" s="5">
        <v>12</v>
      </c>
      <c r="AD348" s="5"/>
      <c r="AE348" s="5"/>
      <c r="AF348" s="5">
        <v>21</v>
      </c>
      <c r="AG348" s="5" t="s">
        <v>83</v>
      </c>
      <c r="AH348" s="1"/>
      <c r="AI348" s="1"/>
      <c r="AJ348" s="1"/>
      <c r="AK348" s="1"/>
      <c r="AL348" s="1"/>
      <c r="AM348" s="1"/>
      <c r="AN348" s="1"/>
      <c r="AO348" s="1"/>
      <c r="AP348" s="1"/>
      <c r="AQ348" s="4"/>
    </row>
    <row r="349" spans="1:43" x14ac:dyDescent="0.55000000000000004">
      <c r="A349" s="42"/>
      <c r="B349" s="5"/>
      <c r="C349" s="5"/>
      <c r="D349" s="5"/>
      <c r="E349" s="12"/>
      <c r="F349" s="5"/>
      <c r="G349" s="5"/>
      <c r="H349" s="5"/>
      <c r="I349" s="12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 t="s">
        <v>114</v>
      </c>
      <c r="X349" s="5">
        <v>2</v>
      </c>
      <c r="Y349" s="5">
        <v>4</v>
      </c>
      <c r="Z349" s="5">
        <v>8</v>
      </c>
      <c r="AA349" s="5">
        <v>2</v>
      </c>
      <c r="AB349" s="5"/>
      <c r="AC349" s="5">
        <v>4</v>
      </c>
      <c r="AD349" s="5"/>
      <c r="AE349" s="5"/>
      <c r="AF349" s="5">
        <v>34</v>
      </c>
      <c r="AG349" s="5" t="s">
        <v>51</v>
      </c>
      <c r="AH349" s="1"/>
      <c r="AI349" s="1"/>
      <c r="AJ349" s="1"/>
      <c r="AK349" s="1"/>
      <c r="AL349" s="1"/>
      <c r="AM349" s="1"/>
      <c r="AN349" s="1"/>
      <c r="AO349" s="1"/>
      <c r="AP349" s="1"/>
      <c r="AQ349" s="4"/>
    </row>
    <row r="350" spans="1:43" x14ac:dyDescent="0.55000000000000004">
      <c r="A350" s="42"/>
      <c r="B350" s="5" t="s">
        <v>45</v>
      </c>
      <c r="C350" s="5" t="s">
        <v>300</v>
      </c>
      <c r="D350" s="5" t="s">
        <v>179</v>
      </c>
      <c r="E350" s="12" t="s">
        <v>46</v>
      </c>
      <c r="F350" s="5">
        <v>1563</v>
      </c>
      <c r="G350" s="5">
        <v>13</v>
      </c>
      <c r="H350" s="5">
        <v>947</v>
      </c>
      <c r="I350" s="12">
        <v>4</v>
      </c>
      <c r="J350" s="5">
        <v>2</v>
      </c>
      <c r="K350" s="5">
        <v>0</v>
      </c>
      <c r="L350" s="5">
        <v>41</v>
      </c>
      <c r="M350" s="5">
        <v>841</v>
      </c>
      <c r="N350" s="5">
        <v>1</v>
      </c>
      <c r="O350" s="5">
        <v>841</v>
      </c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 t="s">
        <v>47</v>
      </c>
      <c r="AH350" s="1"/>
      <c r="AI350" s="1"/>
      <c r="AJ350" s="1"/>
      <c r="AK350" s="1"/>
      <c r="AL350" s="1"/>
      <c r="AM350" s="1"/>
      <c r="AN350" s="1"/>
      <c r="AO350" s="1"/>
      <c r="AP350" s="1"/>
      <c r="AQ350" s="4"/>
    </row>
    <row r="351" spans="1:43" s="38" customFormat="1" x14ac:dyDescent="0.55000000000000004">
      <c r="A351" s="45"/>
      <c r="B351" s="35"/>
      <c r="C351" s="35"/>
      <c r="D351" s="35"/>
      <c r="E351" s="34"/>
      <c r="F351" s="35"/>
      <c r="G351" s="35"/>
      <c r="H351" s="35"/>
      <c r="I351" s="34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6"/>
      <c r="AI351" s="36"/>
      <c r="AJ351" s="36"/>
      <c r="AK351" s="36"/>
      <c r="AL351" s="36"/>
      <c r="AM351" s="36"/>
      <c r="AN351" s="36"/>
      <c r="AO351" s="36"/>
      <c r="AP351" s="36"/>
      <c r="AQ351" s="37"/>
    </row>
    <row r="352" spans="1:43" x14ac:dyDescent="0.55000000000000004">
      <c r="A352" s="42">
        <v>89</v>
      </c>
      <c r="B352" s="5" t="s">
        <v>45</v>
      </c>
      <c r="C352" s="5" t="s">
        <v>301</v>
      </c>
      <c r="D352" s="5" t="s">
        <v>212</v>
      </c>
      <c r="E352" s="12" t="s">
        <v>46</v>
      </c>
      <c r="F352" s="5">
        <v>5551</v>
      </c>
      <c r="G352" s="5">
        <v>10</v>
      </c>
      <c r="H352" s="5">
        <v>678</v>
      </c>
      <c r="I352" s="12">
        <v>4</v>
      </c>
      <c r="J352" s="5">
        <v>0</v>
      </c>
      <c r="K352" s="5">
        <v>1</v>
      </c>
      <c r="L352" s="5">
        <v>11</v>
      </c>
      <c r="M352" s="5">
        <v>111</v>
      </c>
      <c r="N352" s="5">
        <v>1</v>
      </c>
      <c r="O352" s="5">
        <v>111</v>
      </c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 t="s">
        <v>47</v>
      </c>
      <c r="AH352" s="1"/>
      <c r="AI352" s="1"/>
      <c r="AJ352" s="1"/>
      <c r="AK352" s="1"/>
      <c r="AL352" s="1"/>
      <c r="AM352" s="1"/>
      <c r="AN352" s="1"/>
      <c r="AO352" s="1"/>
      <c r="AP352" s="1"/>
      <c r="AQ352" s="4"/>
    </row>
    <row r="353" spans="1:43" s="38" customFormat="1" x14ac:dyDescent="0.55000000000000004">
      <c r="A353" s="45"/>
      <c r="B353" s="35"/>
      <c r="C353" s="35"/>
      <c r="D353" s="35"/>
      <c r="E353" s="34"/>
      <c r="F353" s="35"/>
      <c r="G353" s="35"/>
      <c r="H353" s="35"/>
      <c r="I353" s="34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6"/>
      <c r="AI353" s="36"/>
      <c r="AJ353" s="36"/>
      <c r="AK353" s="36"/>
      <c r="AL353" s="36"/>
      <c r="AM353" s="36"/>
      <c r="AN353" s="36"/>
      <c r="AO353" s="36"/>
      <c r="AP353" s="36"/>
      <c r="AQ353" s="37"/>
    </row>
    <row r="354" spans="1:43" x14ac:dyDescent="0.55000000000000004">
      <c r="A354" s="42">
        <v>90</v>
      </c>
      <c r="B354" s="5" t="s">
        <v>45</v>
      </c>
      <c r="C354" s="5" t="s">
        <v>390</v>
      </c>
      <c r="D354" s="5" t="s">
        <v>181</v>
      </c>
      <c r="E354" s="12" t="s">
        <v>46</v>
      </c>
      <c r="F354" s="5">
        <v>14965</v>
      </c>
      <c r="G354" s="5">
        <v>111</v>
      </c>
      <c r="H354" s="5">
        <v>1244</v>
      </c>
      <c r="I354" s="12">
        <v>4</v>
      </c>
      <c r="J354" s="5">
        <v>0</v>
      </c>
      <c r="K354" s="5">
        <v>1</v>
      </c>
      <c r="L354" s="5">
        <v>45</v>
      </c>
      <c r="M354" s="5">
        <v>145</v>
      </c>
      <c r="N354" s="5">
        <v>2</v>
      </c>
      <c r="O354" s="5"/>
      <c r="P354" s="5">
        <v>145</v>
      </c>
      <c r="Q354" s="5"/>
      <c r="R354" s="5"/>
      <c r="S354" s="5"/>
      <c r="T354" s="5">
        <v>1</v>
      </c>
      <c r="U354" s="5" t="s">
        <v>73</v>
      </c>
      <c r="V354" s="5" t="s">
        <v>48</v>
      </c>
      <c r="W354" s="5" t="s">
        <v>50</v>
      </c>
      <c r="X354" s="5">
        <v>6.5</v>
      </c>
      <c r="Y354" s="5">
        <v>16</v>
      </c>
      <c r="Z354" s="5">
        <v>104</v>
      </c>
      <c r="AA354" s="5">
        <v>2</v>
      </c>
      <c r="AB354" s="5"/>
      <c r="AC354" s="5">
        <v>104</v>
      </c>
      <c r="AD354" s="5"/>
      <c r="AE354" s="5"/>
      <c r="AF354" s="5">
        <v>31</v>
      </c>
      <c r="AG354" s="5" t="s">
        <v>51</v>
      </c>
      <c r="AH354" s="1"/>
      <c r="AI354" s="1"/>
      <c r="AJ354" s="1"/>
      <c r="AK354" s="1"/>
      <c r="AL354" s="1"/>
      <c r="AM354" s="1"/>
      <c r="AN354" s="1"/>
      <c r="AO354" s="1"/>
      <c r="AP354" s="1"/>
      <c r="AQ354" s="4"/>
    </row>
    <row r="355" spans="1:43" x14ac:dyDescent="0.55000000000000004">
      <c r="A355" s="42"/>
      <c r="B355" s="5"/>
      <c r="C355" s="5"/>
      <c r="D355" s="5"/>
      <c r="E355" s="12"/>
      <c r="F355" s="5"/>
      <c r="G355" s="5"/>
      <c r="H355" s="5"/>
      <c r="I355" s="12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 t="s">
        <v>114</v>
      </c>
      <c r="X355" s="5">
        <v>2</v>
      </c>
      <c r="Y355" s="5">
        <v>4</v>
      </c>
      <c r="Z355" s="5">
        <v>8</v>
      </c>
      <c r="AA355" s="5">
        <v>2</v>
      </c>
      <c r="AB355" s="5"/>
      <c r="AC355" s="5">
        <v>8</v>
      </c>
      <c r="AD355" s="5"/>
      <c r="AE355" s="5"/>
      <c r="AF355" s="5">
        <v>31</v>
      </c>
      <c r="AG355" s="5"/>
      <c r="AH355" s="1"/>
      <c r="AI355" s="1"/>
      <c r="AJ355" s="1"/>
      <c r="AK355" s="1"/>
      <c r="AL355" s="1"/>
      <c r="AM355" s="1"/>
      <c r="AN355" s="1"/>
      <c r="AO355" s="1"/>
      <c r="AP355" s="1"/>
      <c r="AQ355" s="4"/>
    </row>
    <row r="356" spans="1:43" x14ac:dyDescent="0.55000000000000004">
      <c r="A356" s="42"/>
      <c r="B356" s="5" t="s">
        <v>45</v>
      </c>
      <c r="C356" s="5" t="s">
        <v>390</v>
      </c>
      <c r="D356" s="5" t="s">
        <v>181</v>
      </c>
      <c r="E356" s="12" t="s">
        <v>46</v>
      </c>
      <c r="F356" s="5">
        <v>5481</v>
      </c>
      <c r="G356" s="5">
        <v>66</v>
      </c>
      <c r="H356" s="5">
        <v>620</v>
      </c>
      <c r="I356" s="12">
        <v>4</v>
      </c>
      <c r="J356" s="5">
        <v>2</v>
      </c>
      <c r="K356" s="5">
        <v>3</v>
      </c>
      <c r="L356" s="5">
        <v>32</v>
      </c>
      <c r="M356" s="5">
        <v>1132</v>
      </c>
      <c r="N356" s="5">
        <v>1</v>
      </c>
      <c r="O356" s="5">
        <v>1132</v>
      </c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 t="s">
        <v>47</v>
      </c>
      <c r="AH356" s="1"/>
      <c r="AI356" s="1"/>
      <c r="AJ356" s="1"/>
      <c r="AK356" s="1"/>
      <c r="AL356" s="1"/>
      <c r="AM356" s="1"/>
      <c r="AN356" s="1"/>
      <c r="AO356" s="1"/>
      <c r="AP356" s="1"/>
      <c r="AQ356" s="4"/>
    </row>
    <row r="357" spans="1:43" x14ac:dyDescent="0.55000000000000004">
      <c r="A357" s="42"/>
      <c r="B357" s="5" t="s">
        <v>45</v>
      </c>
      <c r="C357" s="5" t="s">
        <v>390</v>
      </c>
      <c r="D357" s="5" t="s">
        <v>181</v>
      </c>
      <c r="E357" s="12" t="s">
        <v>46</v>
      </c>
      <c r="F357" s="5">
        <v>5509</v>
      </c>
      <c r="G357" s="5">
        <v>81</v>
      </c>
      <c r="H357" s="5">
        <v>611</v>
      </c>
      <c r="I357" s="12">
        <v>4</v>
      </c>
      <c r="J357" s="5">
        <v>1</v>
      </c>
      <c r="K357" s="5">
        <v>0</v>
      </c>
      <c r="L357" s="5">
        <v>4</v>
      </c>
      <c r="M357" s="5">
        <v>404</v>
      </c>
      <c r="N357" s="5">
        <v>1</v>
      </c>
      <c r="O357" s="5">
        <v>404</v>
      </c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 t="s">
        <v>47</v>
      </c>
      <c r="AH357" s="1"/>
      <c r="AI357" s="1"/>
      <c r="AJ357" s="1"/>
      <c r="AK357" s="1"/>
      <c r="AL357" s="1"/>
      <c r="AM357" s="1"/>
      <c r="AN357" s="1"/>
      <c r="AO357" s="1"/>
      <c r="AP357" s="1"/>
      <c r="AQ357" s="4"/>
    </row>
    <row r="358" spans="1:43" x14ac:dyDescent="0.55000000000000004">
      <c r="A358" s="42"/>
      <c r="B358" s="5" t="s">
        <v>45</v>
      </c>
      <c r="C358" s="5" t="s">
        <v>390</v>
      </c>
      <c r="D358" s="5" t="s">
        <v>181</v>
      </c>
      <c r="E358" s="12" t="s">
        <v>46</v>
      </c>
      <c r="F358" s="5">
        <v>5508</v>
      </c>
      <c r="G358" s="5">
        <v>84</v>
      </c>
      <c r="H358" s="5">
        <v>610</v>
      </c>
      <c r="I358" s="12">
        <v>4</v>
      </c>
      <c r="J358" s="5">
        <v>0</v>
      </c>
      <c r="K358" s="5">
        <v>2</v>
      </c>
      <c r="L358" s="5">
        <v>24</v>
      </c>
      <c r="M358" s="5">
        <v>224</v>
      </c>
      <c r="N358" s="5">
        <v>1</v>
      </c>
      <c r="O358" s="5">
        <v>224</v>
      </c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 t="s">
        <v>47</v>
      </c>
      <c r="AH358" s="1"/>
      <c r="AI358" s="1"/>
      <c r="AJ358" s="1"/>
      <c r="AK358" s="1"/>
      <c r="AL358" s="1"/>
      <c r="AM358" s="1"/>
      <c r="AN358" s="1"/>
      <c r="AO358" s="1"/>
      <c r="AP358" s="1"/>
      <c r="AQ358" s="4"/>
    </row>
    <row r="359" spans="1:43" s="38" customFormat="1" x14ac:dyDescent="0.55000000000000004">
      <c r="A359" s="45"/>
      <c r="B359" s="35"/>
      <c r="C359" s="35"/>
      <c r="D359" s="35"/>
      <c r="E359" s="34"/>
      <c r="F359" s="35"/>
      <c r="G359" s="35"/>
      <c r="H359" s="35"/>
      <c r="I359" s="34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6"/>
      <c r="AI359" s="36"/>
      <c r="AJ359" s="36"/>
      <c r="AK359" s="36"/>
      <c r="AL359" s="36"/>
      <c r="AM359" s="36"/>
      <c r="AN359" s="36"/>
      <c r="AO359" s="36"/>
      <c r="AP359" s="36"/>
      <c r="AQ359" s="37"/>
    </row>
    <row r="360" spans="1:43" x14ac:dyDescent="0.55000000000000004">
      <c r="A360" s="42">
        <v>91</v>
      </c>
      <c r="B360" s="5" t="s">
        <v>45</v>
      </c>
      <c r="C360" s="5" t="s">
        <v>301</v>
      </c>
      <c r="D360" s="5" t="s">
        <v>195</v>
      </c>
      <c r="E360" s="12" t="s">
        <v>46</v>
      </c>
      <c r="F360" s="5">
        <v>5686</v>
      </c>
      <c r="G360" s="5">
        <v>184</v>
      </c>
      <c r="H360" s="5">
        <v>53</v>
      </c>
      <c r="I360" s="12">
        <v>4</v>
      </c>
      <c r="J360" s="5">
        <v>0</v>
      </c>
      <c r="K360" s="5">
        <v>3</v>
      </c>
      <c r="L360" s="5">
        <v>14</v>
      </c>
      <c r="M360" s="5">
        <v>314</v>
      </c>
      <c r="N360" s="5">
        <v>2</v>
      </c>
      <c r="O360" s="5"/>
      <c r="P360" s="5">
        <v>315</v>
      </c>
      <c r="Q360" s="5"/>
      <c r="R360" s="5"/>
      <c r="S360" s="5"/>
      <c r="T360" s="5">
        <v>1</v>
      </c>
      <c r="U360" s="5" t="s">
        <v>302</v>
      </c>
      <c r="V360" s="5" t="s">
        <v>48</v>
      </c>
      <c r="W360" s="5" t="s">
        <v>49</v>
      </c>
      <c r="X360" s="5">
        <v>15</v>
      </c>
      <c r="Y360" s="5">
        <v>15</v>
      </c>
      <c r="Z360" s="5">
        <v>225</v>
      </c>
      <c r="AA360" s="5">
        <v>2</v>
      </c>
      <c r="AB360" s="5"/>
      <c r="AC360" s="5">
        <v>225</v>
      </c>
      <c r="AD360" s="5"/>
      <c r="AE360" s="5"/>
      <c r="AF360" s="5">
        <v>29</v>
      </c>
      <c r="AG360" s="5" t="s">
        <v>141</v>
      </c>
      <c r="AH360" s="1"/>
      <c r="AI360" s="1"/>
      <c r="AJ360" s="1"/>
      <c r="AK360" s="1"/>
      <c r="AL360" s="1"/>
      <c r="AM360" s="1"/>
      <c r="AN360" s="1"/>
      <c r="AO360" s="1"/>
      <c r="AP360" s="1"/>
      <c r="AQ360" s="4"/>
    </row>
    <row r="361" spans="1:43" x14ac:dyDescent="0.55000000000000004">
      <c r="A361" s="42"/>
      <c r="B361" s="5"/>
      <c r="C361" s="5"/>
      <c r="D361" s="5"/>
      <c r="E361" s="12"/>
      <c r="F361" s="5"/>
      <c r="G361" s="5"/>
      <c r="H361" s="5"/>
      <c r="I361" s="12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 t="s">
        <v>49</v>
      </c>
      <c r="X361" s="5">
        <v>6</v>
      </c>
      <c r="Y361" s="5">
        <v>6</v>
      </c>
      <c r="Z361" s="5">
        <v>36</v>
      </c>
      <c r="AA361" s="5">
        <v>2</v>
      </c>
      <c r="AB361" s="5"/>
      <c r="AC361" s="5">
        <v>36</v>
      </c>
      <c r="AD361" s="5"/>
      <c r="AE361" s="5"/>
      <c r="AF361" s="5">
        <v>29</v>
      </c>
      <c r="AG361" s="5" t="s">
        <v>83</v>
      </c>
      <c r="AH361" s="1"/>
      <c r="AI361" s="1"/>
      <c r="AJ361" s="1"/>
      <c r="AK361" s="1"/>
      <c r="AL361" s="1"/>
      <c r="AM361" s="1"/>
      <c r="AN361" s="1"/>
      <c r="AO361" s="1"/>
      <c r="AP361" s="1"/>
      <c r="AQ361" s="4"/>
    </row>
    <row r="362" spans="1:43" x14ac:dyDescent="0.55000000000000004">
      <c r="A362" s="42"/>
      <c r="B362" s="5"/>
      <c r="C362" s="5"/>
      <c r="D362" s="5"/>
      <c r="E362" s="12"/>
      <c r="F362" s="5"/>
      <c r="G362" s="5"/>
      <c r="H362" s="5"/>
      <c r="I362" s="12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 t="s">
        <v>114</v>
      </c>
      <c r="X362" s="5">
        <v>2</v>
      </c>
      <c r="Y362" s="5">
        <v>3</v>
      </c>
      <c r="Z362" s="5">
        <v>6</v>
      </c>
      <c r="AA362" s="5">
        <v>2</v>
      </c>
      <c r="AB362" s="5"/>
      <c r="AC362" s="5">
        <v>6</v>
      </c>
      <c r="AD362" s="5"/>
      <c r="AE362" s="5"/>
      <c r="AF362" s="5">
        <v>29</v>
      </c>
      <c r="AG362" s="5" t="s">
        <v>51</v>
      </c>
      <c r="AH362" s="1"/>
      <c r="AI362" s="1"/>
      <c r="AJ362" s="1"/>
      <c r="AK362" s="1"/>
      <c r="AL362" s="1"/>
      <c r="AM362" s="1"/>
      <c r="AN362" s="1"/>
      <c r="AO362" s="1"/>
      <c r="AP362" s="1"/>
      <c r="AQ362" s="4"/>
    </row>
    <row r="363" spans="1:43" x14ac:dyDescent="0.55000000000000004">
      <c r="A363" s="42"/>
      <c r="B363" s="5" t="s">
        <v>45</v>
      </c>
      <c r="C363" s="5" t="s">
        <v>301</v>
      </c>
      <c r="D363" s="5" t="s">
        <v>195</v>
      </c>
      <c r="E363" s="12" t="s">
        <v>46</v>
      </c>
      <c r="F363" s="5">
        <v>10534</v>
      </c>
      <c r="G363" s="5">
        <v>52</v>
      </c>
      <c r="H363" s="5">
        <v>752</v>
      </c>
      <c r="I363" s="12">
        <v>4</v>
      </c>
      <c r="J363" s="5">
        <v>2</v>
      </c>
      <c r="K363" s="5">
        <v>2</v>
      </c>
      <c r="L363" s="5">
        <v>79</v>
      </c>
      <c r="M363" s="5">
        <v>1079</v>
      </c>
      <c r="N363" s="5">
        <v>1</v>
      </c>
      <c r="O363" s="5">
        <v>1079</v>
      </c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 t="s">
        <v>47</v>
      </c>
      <c r="AH363" s="1"/>
      <c r="AI363" s="1"/>
      <c r="AJ363" s="1"/>
      <c r="AK363" s="1"/>
      <c r="AL363" s="1"/>
      <c r="AM363" s="1"/>
      <c r="AN363" s="1"/>
      <c r="AO363" s="1"/>
      <c r="AP363" s="1"/>
      <c r="AQ363" s="4"/>
    </row>
    <row r="364" spans="1:43" s="38" customFormat="1" x14ac:dyDescent="0.55000000000000004">
      <c r="A364" s="45"/>
      <c r="B364" s="35"/>
      <c r="C364" s="35"/>
      <c r="D364" s="35"/>
      <c r="E364" s="34"/>
      <c r="F364" s="35"/>
      <c r="G364" s="35"/>
      <c r="H364" s="35"/>
      <c r="I364" s="34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6"/>
      <c r="AI364" s="36"/>
      <c r="AJ364" s="36"/>
      <c r="AK364" s="36"/>
      <c r="AL364" s="36"/>
      <c r="AM364" s="36"/>
      <c r="AN364" s="36"/>
      <c r="AO364" s="36"/>
      <c r="AP364" s="36"/>
      <c r="AQ364" s="37"/>
    </row>
    <row r="365" spans="1:43" x14ac:dyDescent="0.55000000000000004">
      <c r="A365" s="42">
        <v>92</v>
      </c>
      <c r="B365" s="5" t="s">
        <v>59</v>
      </c>
      <c r="C365" s="5" t="s">
        <v>311</v>
      </c>
      <c r="D365" s="5" t="s">
        <v>251</v>
      </c>
      <c r="E365" s="12" t="s">
        <v>46</v>
      </c>
      <c r="F365" s="5">
        <v>16593</v>
      </c>
      <c r="G365" s="5">
        <v>36</v>
      </c>
      <c r="H365" s="5">
        <v>813</v>
      </c>
      <c r="I365" s="12">
        <v>4</v>
      </c>
      <c r="J365" s="5">
        <v>3</v>
      </c>
      <c r="K365" s="5">
        <v>1</v>
      </c>
      <c r="L365" s="5">
        <v>0</v>
      </c>
      <c r="M365" s="5">
        <v>1300</v>
      </c>
      <c r="N365" s="5">
        <v>1</v>
      </c>
      <c r="O365" s="5">
        <v>1300</v>
      </c>
      <c r="P365" s="5"/>
      <c r="Q365" s="5"/>
      <c r="R365" s="5"/>
      <c r="S365" s="5"/>
      <c r="T365" s="5"/>
      <c r="U365" s="26"/>
      <c r="V365" s="14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14"/>
      <c r="AH365" s="1"/>
      <c r="AI365" s="1"/>
      <c r="AJ365" s="1"/>
      <c r="AK365" s="1"/>
      <c r="AL365" s="1"/>
      <c r="AM365" s="1"/>
      <c r="AN365" s="1"/>
      <c r="AO365" s="1"/>
      <c r="AP365" s="1"/>
      <c r="AQ365" s="4"/>
    </row>
    <row r="366" spans="1:43" x14ac:dyDescent="0.55000000000000004">
      <c r="A366" s="42"/>
      <c r="B366" s="5" t="s">
        <v>59</v>
      </c>
      <c r="C366" s="5" t="s">
        <v>311</v>
      </c>
      <c r="D366" s="5" t="s">
        <v>251</v>
      </c>
      <c r="E366" s="12" t="s">
        <v>46</v>
      </c>
      <c r="F366" s="5">
        <v>5552</v>
      </c>
      <c r="G366" s="5">
        <v>11</v>
      </c>
      <c r="H366" s="5">
        <v>679</v>
      </c>
      <c r="I366" s="12">
        <v>1</v>
      </c>
      <c r="J366" s="5">
        <v>0</v>
      </c>
      <c r="K366" s="5">
        <v>1</v>
      </c>
      <c r="L366" s="5">
        <v>69</v>
      </c>
      <c r="M366" s="5">
        <v>169</v>
      </c>
      <c r="N366" s="5">
        <v>1</v>
      </c>
      <c r="O366" s="5">
        <v>169</v>
      </c>
      <c r="P366" s="5"/>
      <c r="Q366" s="5"/>
      <c r="R366" s="5"/>
      <c r="S366" s="5"/>
      <c r="T366" s="5"/>
      <c r="U366" s="26"/>
      <c r="V366" s="14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14" t="s">
        <v>312</v>
      </c>
      <c r="AH366" s="1"/>
      <c r="AI366" s="1"/>
      <c r="AJ366" s="1"/>
      <c r="AK366" s="1"/>
      <c r="AL366" s="1"/>
      <c r="AM366" s="1"/>
      <c r="AN366" s="1"/>
      <c r="AO366" s="1"/>
      <c r="AP366" s="1"/>
      <c r="AQ366" s="4"/>
    </row>
    <row r="367" spans="1:43" x14ac:dyDescent="0.55000000000000004">
      <c r="A367" s="42"/>
      <c r="B367" s="5" t="s">
        <v>59</v>
      </c>
      <c r="C367" s="5" t="s">
        <v>311</v>
      </c>
      <c r="D367" s="5" t="s">
        <v>251</v>
      </c>
      <c r="E367" s="12" t="s">
        <v>46</v>
      </c>
      <c r="F367" s="5">
        <v>15516</v>
      </c>
      <c r="G367" s="5">
        <v>133</v>
      </c>
      <c r="H367" s="5">
        <v>1136</v>
      </c>
      <c r="I367" s="12">
        <v>4</v>
      </c>
      <c r="J367" s="5">
        <v>3</v>
      </c>
      <c r="K367" s="5">
        <v>2</v>
      </c>
      <c r="L367" s="5">
        <v>50</v>
      </c>
      <c r="M367" s="5">
        <v>1450</v>
      </c>
      <c r="N367" s="5">
        <v>1</v>
      </c>
      <c r="O367" s="5">
        <v>1450</v>
      </c>
      <c r="P367" s="5"/>
      <c r="Q367" s="5"/>
      <c r="R367" s="5"/>
      <c r="S367" s="5"/>
      <c r="T367" s="5"/>
      <c r="U367" s="26"/>
      <c r="V367" s="14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14"/>
      <c r="AH367" s="1"/>
      <c r="AI367" s="1"/>
      <c r="AJ367" s="1"/>
      <c r="AK367" s="1"/>
      <c r="AL367" s="1"/>
      <c r="AM367" s="1"/>
      <c r="AN367" s="1"/>
      <c r="AO367" s="1"/>
      <c r="AP367" s="1"/>
      <c r="AQ367" s="4"/>
    </row>
    <row r="368" spans="1:43" s="38" customFormat="1" x14ac:dyDescent="0.55000000000000004">
      <c r="A368" s="45"/>
      <c r="B368" s="35"/>
      <c r="C368" s="35"/>
      <c r="D368" s="35"/>
      <c r="E368" s="34"/>
      <c r="F368" s="35"/>
      <c r="G368" s="35"/>
      <c r="H368" s="35"/>
      <c r="I368" s="34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53"/>
      <c r="V368" s="46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4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7"/>
    </row>
    <row r="369" spans="1:43" x14ac:dyDescent="0.55000000000000004">
      <c r="A369" s="42">
        <v>93</v>
      </c>
      <c r="B369" s="5" t="s">
        <v>58</v>
      </c>
      <c r="C369" s="5" t="s">
        <v>313</v>
      </c>
      <c r="D369" s="5" t="s">
        <v>173</v>
      </c>
      <c r="E369" s="12" t="s">
        <v>46</v>
      </c>
      <c r="F369" s="5">
        <v>14963</v>
      </c>
      <c r="G369" s="5">
        <v>109</v>
      </c>
      <c r="H369" s="5">
        <v>1242</v>
      </c>
      <c r="I369" s="12">
        <v>4</v>
      </c>
      <c r="J369" s="5">
        <v>0</v>
      </c>
      <c r="K369" s="5">
        <v>1</v>
      </c>
      <c r="L369" s="5">
        <v>96</v>
      </c>
      <c r="M369" s="5">
        <v>196</v>
      </c>
      <c r="N369" s="5">
        <v>2</v>
      </c>
      <c r="O369" s="5"/>
      <c r="P369" s="5">
        <v>196</v>
      </c>
      <c r="Q369" s="5"/>
      <c r="R369" s="5"/>
      <c r="S369" s="5"/>
      <c r="T369" s="5"/>
      <c r="U369" s="26" t="s">
        <v>63</v>
      </c>
      <c r="V369" s="14" t="s">
        <v>48</v>
      </c>
      <c r="W369" s="5" t="s">
        <v>114</v>
      </c>
      <c r="X369" s="5">
        <v>16</v>
      </c>
      <c r="Y369" s="5">
        <v>16.5</v>
      </c>
      <c r="Z369" s="5">
        <v>264</v>
      </c>
      <c r="AA369" s="5">
        <v>2</v>
      </c>
      <c r="AB369" s="5"/>
      <c r="AC369" s="5">
        <v>264</v>
      </c>
      <c r="AD369" s="5"/>
      <c r="AE369" s="5"/>
      <c r="AF369" s="5">
        <v>32</v>
      </c>
      <c r="AG369" s="14"/>
      <c r="AH369" s="1"/>
      <c r="AI369" s="1"/>
      <c r="AJ369" s="1"/>
      <c r="AK369" s="1"/>
      <c r="AL369" s="1"/>
      <c r="AM369" s="1"/>
      <c r="AN369" s="1"/>
      <c r="AO369" s="1"/>
      <c r="AP369" s="1"/>
      <c r="AQ369" s="4"/>
    </row>
    <row r="370" spans="1:43" x14ac:dyDescent="0.55000000000000004">
      <c r="A370" s="42"/>
      <c r="B370" s="5"/>
      <c r="C370" s="5"/>
      <c r="D370" s="5"/>
      <c r="E370" s="12"/>
      <c r="F370" s="5"/>
      <c r="G370" s="5"/>
      <c r="H370" s="5"/>
      <c r="I370" s="12">
        <v>4</v>
      </c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26"/>
      <c r="V370" s="14"/>
      <c r="W370" s="5" t="s">
        <v>114</v>
      </c>
      <c r="X370" s="5">
        <v>2</v>
      </c>
      <c r="Y370" s="5">
        <v>3</v>
      </c>
      <c r="Z370" s="5">
        <v>6</v>
      </c>
      <c r="AA370" s="5">
        <v>2</v>
      </c>
      <c r="AB370" s="5"/>
      <c r="AC370" s="5">
        <v>6</v>
      </c>
      <c r="AD370" s="5"/>
      <c r="AE370" s="5"/>
      <c r="AF370" s="5">
        <v>32</v>
      </c>
      <c r="AG370" s="14" t="s">
        <v>51</v>
      </c>
      <c r="AH370" s="1"/>
      <c r="AI370" s="1"/>
      <c r="AJ370" s="1"/>
      <c r="AK370" s="1"/>
      <c r="AL370" s="1"/>
      <c r="AM370" s="1"/>
      <c r="AN370" s="1"/>
      <c r="AO370" s="1"/>
      <c r="AP370" s="1"/>
      <c r="AQ370" s="4"/>
    </row>
    <row r="371" spans="1:43" x14ac:dyDescent="0.55000000000000004">
      <c r="A371" s="42"/>
      <c r="B371" s="5" t="s">
        <v>58</v>
      </c>
      <c r="C371" s="5" t="s">
        <v>313</v>
      </c>
      <c r="D371" s="5" t="s">
        <v>173</v>
      </c>
      <c r="E371" s="12" t="s">
        <v>46</v>
      </c>
      <c r="F371" s="5">
        <v>14644</v>
      </c>
      <c r="G371" s="5">
        <v>157</v>
      </c>
      <c r="H371" s="5">
        <v>1277</v>
      </c>
      <c r="I371" s="12">
        <v>4</v>
      </c>
      <c r="J371" s="5">
        <v>3</v>
      </c>
      <c r="K371" s="5">
        <v>1</v>
      </c>
      <c r="L371" s="5">
        <v>23</v>
      </c>
      <c r="M371" s="5">
        <v>1323</v>
      </c>
      <c r="N371" s="5">
        <v>1</v>
      </c>
      <c r="O371" s="5">
        <v>1323</v>
      </c>
      <c r="P371" s="5"/>
      <c r="Q371" s="5"/>
      <c r="R371" s="5"/>
      <c r="S371" s="5"/>
      <c r="T371" s="5"/>
      <c r="U371" s="26"/>
      <c r="V371" s="14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14" t="s">
        <v>140</v>
      </c>
      <c r="AH371" s="1"/>
      <c r="AI371" s="1"/>
      <c r="AJ371" s="1"/>
      <c r="AK371" s="1"/>
      <c r="AL371" s="1"/>
      <c r="AM371" s="1"/>
      <c r="AN371" s="1"/>
      <c r="AO371" s="1"/>
      <c r="AP371" s="1"/>
      <c r="AQ371" s="4"/>
    </row>
    <row r="372" spans="1:43" s="38" customFormat="1" x14ac:dyDescent="0.55000000000000004">
      <c r="A372" s="45"/>
      <c r="B372" s="35"/>
      <c r="C372" s="35"/>
      <c r="D372" s="35"/>
      <c r="E372" s="34"/>
      <c r="F372" s="35"/>
      <c r="G372" s="35"/>
      <c r="H372" s="35"/>
      <c r="I372" s="34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53"/>
      <c r="V372" s="46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4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7"/>
    </row>
    <row r="373" spans="1:43" x14ac:dyDescent="0.55000000000000004">
      <c r="A373" s="42">
        <v>94</v>
      </c>
      <c r="B373" s="5" t="s">
        <v>59</v>
      </c>
      <c r="C373" s="5" t="s">
        <v>139</v>
      </c>
      <c r="D373" s="5" t="s">
        <v>195</v>
      </c>
      <c r="E373" s="12" t="s">
        <v>46</v>
      </c>
      <c r="F373" s="5">
        <v>5650</v>
      </c>
      <c r="G373" s="5">
        <v>170</v>
      </c>
      <c r="H373" s="5">
        <v>17</v>
      </c>
      <c r="I373" s="12">
        <v>4</v>
      </c>
      <c r="J373" s="5">
        <v>0</v>
      </c>
      <c r="K373" s="5">
        <v>1</v>
      </c>
      <c r="L373" s="5">
        <v>89</v>
      </c>
      <c r="M373" s="5">
        <v>189</v>
      </c>
      <c r="N373" s="5">
        <v>2</v>
      </c>
      <c r="O373" s="5"/>
      <c r="P373" s="5">
        <v>189</v>
      </c>
      <c r="Q373" s="5"/>
      <c r="R373" s="5"/>
      <c r="S373" s="5"/>
      <c r="T373" s="5">
        <v>1</v>
      </c>
      <c r="U373" s="26" t="s">
        <v>315</v>
      </c>
      <c r="V373" s="14" t="s">
        <v>106</v>
      </c>
      <c r="W373" s="5" t="s">
        <v>114</v>
      </c>
      <c r="X373" s="5">
        <v>6</v>
      </c>
      <c r="Y373" s="5">
        <v>12</v>
      </c>
      <c r="Z373" s="5">
        <f>X373*Y373</f>
        <v>72</v>
      </c>
      <c r="AA373" s="5">
        <v>2</v>
      </c>
      <c r="AB373" s="5"/>
      <c r="AC373" s="5">
        <v>72</v>
      </c>
      <c r="AD373" s="5"/>
      <c r="AE373" s="5"/>
      <c r="AF373" s="5">
        <v>61</v>
      </c>
      <c r="AG373" s="14" t="s">
        <v>175</v>
      </c>
      <c r="AH373" s="1"/>
      <c r="AI373" s="1"/>
      <c r="AJ373" s="1"/>
      <c r="AK373" s="1"/>
      <c r="AL373" s="1"/>
      <c r="AM373" s="1"/>
      <c r="AN373" s="1"/>
      <c r="AO373" s="1"/>
      <c r="AP373" s="1"/>
      <c r="AQ373" s="4"/>
    </row>
    <row r="374" spans="1:43" x14ac:dyDescent="0.55000000000000004">
      <c r="A374" s="42"/>
      <c r="B374" s="5"/>
      <c r="C374" s="5"/>
      <c r="D374" s="5"/>
      <c r="E374" s="12"/>
      <c r="F374" s="5"/>
      <c r="G374" s="5"/>
      <c r="H374" s="5"/>
      <c r="I374" s="12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26"/>
      <c r="V374" s="14"/>
      <c r="W374" s="5" t="s">
        <v>189</v>
      </c>
      <c r="X374" s="5">
        <v>3</v>
      </c>
      <c r="Y374" s="5">
        <v>6</v>
      </c>
      <c r="Z374" s="5">
        <f>X374*Y374</f>
        <v>18</v>
      </c>
      <c r="AA374" s="5">
        <v>2</v>
      </c>
      <c r="AB374" s="5"/>
      <c r="AC374" s="5">
        <v>18</v>
      </c>
      <c r="AD374" s="5"/>
      <c r="AE374" s="5"/>
      <c r="AF374" s="5">
        <v>11</v>
      </c>
      <c r="AG374" s="14" t="s">
        <v>175</v>
      </c>
      <c r="AH374" s="1"/>
      <c r="AI374" s="1"/>
      <c r="AJ374" s="1"/>
      <c r="AK374" s="1"/>
      <c r="AL374" s="1"/>
      <c r="AM374" s="1"/>
      <c r="AN374" s="1"/>
      <c r="AO374" s="1"/>
      <c r="AP374" s="1"/>
      <c r="AQ374" s="4"/>
    </row>
    <row r="375" spans="1:43" x14ac:dyDescent="0.55000000000000004">
      <c r="A375" s="42"/>
      <c r="B375" s="5"/>
      <c r="C375" s="5"/>
      <c r="D375" s="5"/>
      <c r="E375" s="12"/>
      <c r="F375" s="5"/>
      <c r="G375" s="5"/>
      <c r="H375" s="5"/>
      <c r="I375" s="12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>
        <v>2</v>
      </c>
      <c r="U375" s="26" t="s">
        <v>316</v>
      </c>
      <c r="V375" s="14" t="s">
        <v>106</v>
      </c>
      <c r="W375" s="5" t="s">
        <v>114</v>
      </c>
      <c r="X375" s="5">
        <v>9</v>
      </c>
      <c r="Y375" s="5">
        <v>12</v>
      </c>
      <c r="Z375" s="5">
        <v>108</v>
      </c>
      <c r="AA375" s="5">
        <v>2</v>
      </c>
      <c r="AB375" s="5"/>
      <c r="AC375" s="5">
        <v>108</v>
      </c>
      <c r="AD375" s="5"/>
      <c r="AE375" s="5"/>
      <c r="AF375" s="5">
        <v>21</v>
      </c>
      <c r="AG375" s="14" t="s">
        <v>120</v>
      </c>
      <c r="AH375" s="1"/>
      <c r="AI375" s="1"/>
      <c r="AJ375" s="1"/>
      <c r="AK375" s="1"/>
      <c r="AL375" s="1"/>
      <c r="AM375" s="1"/>
      <c r="AN375" s="1"/>
      <c r="AO375" s="1"/>
      <c r="AP375" s="1"/>
      <c r="AQ375" s="4"/>
    </row>
    <row r="376" spans="1:43" x14ac:dyDescent="0.55000000000000004">
      <c r="A376" s="42"/>
      <c r="B376" s="5"/>
      <c r="C376" s="5"/>
      <c r="D376" s="5"/>
      <c r="E376" s="12"/>
      <c r="F376" s="5"/>
      <c r="G376" s="5"/>
      <c r="H376" s="5"/>
      <c r="I376" s="12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26"/>
      <c r="V376" s="14"/>
      <c r="W376" s="5" t="s">
        <v>189</v>
      </c>
      <c r="X376" s="5">
        <v>3</v>
      </c>
      <c r="Y376" s="5">
        <v>6</v>
      </c>
      <c r="Z376" s="5">
        <v>18</v>
      </c>
      <c r="AA376" s="5">
        <v>2</v>
      </c>
      <c r="AB376" s="5"/>
      <c r="AC376" s="5">
        <v>18</v>
      </c>
      <c r="AD376" s="5"/>
      <c r="AE376" s="5"/>
      <c r="AF376" s="5">
        <v>21</v>
      </c>
      <c r="AG376" s="14"/>
      <c r="AH376" s="1"/>
      <c r="AI376" s="1"/>
      <c r="AJ376" s="1"/>
      <c r="AK376" s="1"/>
      <c r="AL376" s="1"/>
      <c r="AM376" s="1"/>
      <c r="AN376" s="1"/>
      <c r="AO376" s="1"/>
      <c r="AP376" s="1"/>
      <c r="AQ376" s="4"/>
    </row>
    <row r="377" spans="1:43" x14ac:dyDescent="0.55000000000000004">
      <c r="A377" s="42"/>
      <c r="B377" s="5" t="s">
        <v>59</v>
      </c>
      <c r="C377" s="5" t="s">
        <v>139</v>
      </c>
      <c r="D377" s="5" t="s">
        <v>195</v>
      </c>
      <c r="E377" s="12" t="s">
        <v>46</v>
      </c>
      <c r="F377" s="5">
        <v>5234</v>
      </c>
      <c r="G377" s="5">
        <v>101</v>
      </c>
      <c r="H377" s="5">
        <v>497</v>
      </c>
      <c r="I377" s="12">
        <v>4</v>
      </c>
      <c r="J377" s="5">
        <v>3</v>
      </c>
      <c r="K377" s="5">
        <v>1</v>
      </c>
      <c r="L377" s="5">
        <v>68</v>
      </c>
      <c r="M377" s="5">
        <v>1368</v>
      </c>
      <c r="N377" s="5">
        <v>1</v>
      </c>
      <c r="O377" s="5">
        <v>1368</v>
      </c>
      <c r="P377" s="5"/>
      <c r="Q377" s="5"/>
      <c r="R377" s="5"/>
      <c r="S377" s="5"/>
      <c r="T377" s="5"/>
      <c r="U377" s="26"/>
      <c r="V377" s="14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14" t="s">
        <v>317</v>
      </c>
      <c r="AH377" s="1"/>
      <c r="AI377" s="1"/>
      <c r="AJ377" s="1"/>
      <c r="AK377" s="1"/>
      <c r="AL377" s="1"/>
      <c r="AM377" s="1"/>
      <c r="AN377" s="1"/>
      <c r="AO377" s="1"/>
      <c r="AP377" s="1"/>
      <c r="AQ377" s="4"/>
    </row>
    <row r="378" spans="1:43" x14ac:dyDescent="0.55000000000000004">
      <c r="A378" s="42"/>
      <c r="B378" s="5" t="s">
        <v>59</v>
      </c>
      <c r="C378" s="5" t="s">
        <v>139</v>
      </c>
      <c r="D378" s="5" t="s">
        <v>195</v>
      </c>
      <c r="E378" s="12" t="s">
        <v>55</v>
      </c>
      <c r="F378" s="5">
        <v>529</v>
      </c>
      <c r="G378" s="5">
        <v>16</v>
      </c>
      <c r="H378" s="5"/>
      <c r="I378" s="12">
        <v>4</v>
      </c>
      <c r="J378" s="5">
        <v>2</v>
      </c>
      <c r="K378" s="5">
        <v>0</v>
      </c>
      <c r="L378" s="5">
        <v>0</v>
      </c>
      <c r="M378" s="5">
        <v>800</v>
      </c>
      <c r="N378" s="5">
        <v>1</v>
      </c>
      <c r="O378" s="5">
        <v>800</v>
      </c>
      <c r="P378" s="5"/>
      <c r="Q378" s="5"/>
      <c r="R378" s="5"/>
      <c r="S378" s="5"/>
      <c r="T378" s="5"/>
      <c r="U378" s="26"/>
      <c r="V378" s="14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14" t="s">
        <v>317</v>
      </c>
      <c r="AH378" s="1"/>
      <c r="AI378" s="1"/>
      <c r="AJ378" s="1"/>
      <c r="AK378" s="1"/>
      <c r="AL378" s="1"/>
      <c r="AM378" s="1"/>
      <c r="AN378" s="1"/>
      <c r="AO378" s="1"/>
      <c r="AP378" s="1"/>
      <c r="AQ378" s="4"/>
    </row>
    <row r="379" spans="1:43" x14ac:dyDescent="0.55000000000000004">
      <c r="A379" s="42"/>
      <c r="B379" s="5" t="s">
        <v>59</v>
      </c>
      <c r="C379" s="5" t="s">
        <v>139</v>
      </c>
      <c r="D379" s="5" t="s">
        <v>195</v>
      </c>
      <c r="E379" s="12" t="s">
        <v>46</v>
      </c>
      <c r="F379" s="5">
        <v>5684</v>
      </c>
      <c r="G379" s="5">
        <v>180</v>
      </c>
      <c r="H379" s="5">
        <v>51</v>
      </c>
      <c r="I379" s="12">
        <v>4</v>
      </c>
      <c r="J379" s="5">
        <v>0</v>
      </c>
      <c r="K379" s="5">
        <v>3</v>
      </c>
      <c r="L379" s="5">
        <v>16</v>
      </c>
      <c r="M379" s="5">
        <v>316</v>
      </c>
      <c r="N379" s="5">
        <v>1</v>
      </c>
      <c r="O379" s="5">
        <v>316</v>
      </c>
      <c r="P379" s="5"/>
      <c r="Q379" s="5"/>
      <c r="R379" s="5"/>
      <c r="S379" s="5"/>
      <c r="T379" s="5"/>
      <c r="U379" s="26"/>
      <c r="V379" s="14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14" t="s">
        <v>318</v>
      </c>
      <c r="AH379" s="1"/>
      <c r="AI379" s="1"/>
      <c r="AJ379" s="1"/>
      <c r="AK379" s="1"/>
      <c r="AL379" s="1"/>
      <c r="AM379" s="1"/>
      <c r="AN379" s="1"/>
      <c r="AO379" s="1"/>
      <c r="AP379" s="1"/>
      <c r="AQ379" s="4"/>
    </row>
    <row r="380" spans="1:43" x14ac:dyDescent="0.55000000000000004">
      <c r="A380" s="42"/>
      <c r="B380" s="5" t="s">
        <v>59</v>
      </c>
      <c r="C380" s="5" t="s">
        <v>139</v>
      </c>
      <c r="D380" s="5" t="s">
        <v>195</v>
      </c>
      <c r="E380" s="12" t="s">
        <v>46</v>
      </c>
      <c r="F380" s="5">
        <v>5624</v>
      </c>
      <c r="G380" s="5">
        <v>210</v>
      </c>
      <c r="H380" s="5">
        <v>86</v>
      </c>
      <c r="I380" s="12">
        <v>4</v>
      </c>
      <c r="J380" s="5">
        <v>1</v>
      </c>
      <c r="K380" s="5">
        <v>0</v>
      </c>
      <c r="L380" s="5">
        <v>34</v>
      </c>
      <c r="M380" s="5">
        <v>434</v>
      </c>
      <c r="N380" s="5">
        <v>1</v>
      </c>
      <c r="O380" s="5">
        <v>434</v>
      </c>
      <c r="P380" s="5"/>
      <c r="Q380" s="5"/>
      <c r="R380" s="5"/>
      <c r="S380" s="5"/>
      <c r="T380" s="5"/>
      <c r="U380" s="26"/>
      <c r="V380" s="14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14" t="s">
        <v>318</v>
      </c>
      <c r="AH380" s="1"/>
      <c r="AI380" s="1"/>
      <c r="AJ380" s="1"/>
      <c r="AK380" s="1"/>
      <c r="AL380" s="1"/>
      <c r="AM380" s="1"/>
      <c r="AN380" s="1"/>
      <c r="AO380" s="1"/>
      <c r="AP380" s="1"/>
      <c r="AQ380" s="4"/>
    </row>
    <row r="381" spans="1:43" x14ac:dyDescent="0.55000000000000004">
      <c r="A381" s="42"/>
      <c r="B381" s="5" t="s">
        <v>59</v>
      </c>
      <c r="C381" s="5" t="s">
        <v>139</v>
      </c>
      <c r="D381" s="5" t="s">
        <v>195</v>
      </c>
      <c r="E381" s="12" t="s">
        <v>46</v>
      </c>
      <c r="F381" s="5">
        <v>15656</v>
      </c>
      <c r="G381" s="5">
        <v>5</v>
      </c>
      <c r="H381" s="5">
        <v>967</v>
      </c>
      <c r="I381" s="12">
        <v>4</v>
      </c>
      <c r="J381" s="5">
        <v>1</v>
      </c>
      <c r="K381" s="5">
        <v>0</v>
      </c>
      <c r="L381" s="5">
        <v>8</v>
      </c>
      <c r="M381" s="5">
        <v>408</v>
      </c>
      <c r="N381" s="5">
        <v>1</v>
      </c>
      <c r="O381" s="5">
        <v>408</v>
      </c>
      <c r="P381" s="5"/>
      <c r="Q381" s="5"/>
      <c r="R381" s="5"/>
      <c r="S381" s="5"/>
      <c r="T381" s="5"/>
      <c r="U381" s="26"/>
      <c r="V381" s="14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14" t="s">
        <v>319</v>
      </c>
      <c r="AH381" s="1"/>
      <c r="AI381" s="1"/>
      <c r="AJ381" s="1"/>
      <c r="AK381" s="1"/>
      <c r="AL381" s="1"/>
      <c r="AM381" s="1"/>
      <c r="AN381" s="1"/>
      <c r="AO381" s="1"/>
      <c r="AP381" s="1"/>
      <c r="AQ381" s="4"/>
    </row>
    <row r="382" spans="1:43" x14ac:dyDescent="0.55000000000000004">
      <c r="A382" s="42"/>
      <c r="B382" s="5" t="s">
        <v>59</v>
      </c>
      <c r="C382" s="5" t="s">
        <v>139</v>
      </c>
      <c r="D382" s="5" t="s">
        <v>195</v>
      </c>
      <c r="E382" s="12" t="s">
        <v>46</v>
      </c>
      <c r="F382" s="5">
        <v>5451</v>
      </c>
      <c r="G382" s="5">
        <v>92</v>
      </c>
      <c r="H382" s="5">
        <v>596</v>
      </c>
      <c r="I382" s="12">
        <v>4</v>
      </c>
      <c r="J382" s="5">
        <v>0</v>
      </c>
      <c r="K382" s="5">
        <v>1</v>
      </c>
      <c r="L382" s="5">
        <v>9</v>
      </c>
      <c r="M382" s="5">
        <v>109</v>
      </c>
      <c r="N382" s="5">
        <v>1</v>
      </c>
      <c r="O382" s="5">
        <v>109</v>
      </c>
      <c r="P382" s="5"/>
      <c r="Q382" s="5"/>
      <c r="R382" s="5"/>
      <c r="S382" s="5"/>
      <c r="T382" s="5"/>
      <c r="U382" s="26"/>
      <c r="V382" s="14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14" t="s">
        <v>314</v>
      </c>
      <c r="AH382" s="1"/>
      <c r="AI382" s="1"/>
      <c r="AJ382" s="1"/>
      <c r="AK382" s="1"/>
      <c r="AL382" s="1"/>
      <c r="AM382" s="1"/>
      <c r="AN382" s="1"/>
      <c r="AO382" s="1"/>
      <c r="AP382" s="1"/>
      <c r="AQ382" s="4"/>
    </row>
    <row r="383" spans="1:43" x14ac:dyDescent="0.55000000000000004">
      <c r="A383" s="42"/>
      <c r="B383" s="5" t="s">
        <v>59</v>
      </c>
      <c r="C383" s="5" t="s">
        <v>139</v>
      </c>
      <c r="D383" s="5" t="s">
        <v>195</v>
      </c>
      <c r="E383" s="12" t="s">
        <v>46</v>
      </c>
      <c r="F383" s="5">
        <v>5135</v>
      </c>
      <c r="G383" s="5">
        <v>1</v>
      </c>
      <c r="H383" s="5">
        <v>398</v>
      </c>
      <c r="I383" s="12">
        <v>4</v>
      </c>
      <c r="J383" s="5">
        <v>0</v>
      </c>
      <c r="K383" s="5">
        <v>0</v>
      </c>
      <c r="L383" s="5">
        <v>52</v>
      </c>
      <c r="M383" s="5">
        <v>52</v>
      </c>
      <c r="N383" s="5">
        <v>1</v>
      </c>
      <c r="O383" s="5">
        <v>52</v>
      </c>
      <c r="P383" s="5"/>
      <c r="Q383" s="5"/>
      <c r="R383" s="5"/>
      <c r="S383" s="5"/>
      <c r="T383" s="5"/>
      <c r="U383" s="26"/>
      <c r="V383" s="14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14" t="s">
        <v>314</v>
      </c>
      <c r="AH383" s="1"/>
      <c r="AI383" s="1"/>
      <c r="AJ383" s="1"/>
      <c r="AK383" s="1"/>
      <c r="AL383" s="1"/>
      <c r="AM383" s="1"/>
      <c r="AN383" s="1"/>
      <c r="AO383" s="1"/>
      <c r="AP383" s="1"/>
      <c r="AQ383" s="4"/>
    </row>
    <row r="384" spans="1:43" s="38" customFormat="1" x14ac:dyDescent="0.55000000000000004">
      <c r="A384" s="45"/>
      <c r="B384" s="35"/>
      <c r="C384" s="35"/>
      <c r="D384" s="35"/>
      <c r="E384" s="34"/>
      <c r="F384" s="35"/>
      <c r="G384" s="35"/>
      <c r="H384" s="35"/>
      <c r="I384" s="34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53"/>
      <c r="V384" s="46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4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7"/>
    </row>
    <row r="385" spans="1:43" x14ac:dyDescent="0.55000000000000004">
      <c r="A385" s="42">
        <v>95</v>
      </c>
      <c r="B385" s="5" t="s">
        <v>59</v>
      </c>
      <c r="C385" s="5" t="s">
        <v>320</v>
      </c>
      <c r="D385" s="5" t="s">
        <v>321</v>
      </c>
      <c r="E385" s="12" t="s">
        <v>46</v>
      </c>
      <c r="F385" s="5">
        <v>5663</v>
      </c>
      <c r="G385" s="5">
        <v>166</v>
      </c>
      <c r="H385" s="5">
        <v>30</v>
      </c>
      <c r="I385" s="12">
        <v>4</v>
      </c>
      <c r="J385" s="5">
        <v>0</v>
      </c>
      <c r="K385" s="5">
        <v>0</v>
      </c>
      <c r="L385" s="5">
        <v>89</v>
      </c>
      <c r="M385" s="5">
        <v>89</v>
      </c>
      <c r="N385" s="5">
        <v>2</v>
      </c>
      <c r="O385" s="5"/>
      <c r="P385" s="5">
        <v>89</v>
      </c>
      <c r="Q385" s="5"/>
      <c r="R385" s="5"/>
      <c r="S385" s="5"/>
      <c r="T385" s="5"/>
      <c r="U385" s="26" t="s">
        <v>121</v>
      </c>
      <c r="V385" s="14" t="s">
        <v>106</v>
      </c>
      <c r="W385" s="5" t="s">
        <v>114</v>
      </c>
      <c r="X385" s="5">
        <v>20</v>
      </c>
      <c r="Y385" s="5">
        <v>15</v>
      </c>
      <c r="Z385" s="5">
        <v>300</v>
      </c>
      <c r="AA385" s="5">
        <v>2</v>
      </c>
      <c r="AB385" s="5"/>
      <c r="AC385" s="5">
        <v>300</v>
      </c>
      <c r="AD385" s="5"/>
      <c r="AE385" s="5"/>
      <c r="AF385" s="5">
        <v>21</v>
      </c>
      <c r="AG385" s="14"/>
      <c r="AH385" s="1"/>
      <c r="AI385" s="1"/>
      <c r="AJ385" s="1"/>
      <c r="AK385" s="1"/>
      <c r="AL385" s="1"/>
      <c r="AM385" s="1"/>
      <c r="AN385" s="1"/>
      <c r="AO385" s="1"/>
      <c r="AP385" s="1"/>
      <c r="AQ385" s="4"/>
    </row>
    <row r="386" spans="1:43" x14ac:dyDescent="0.55000000000000004">
      <c r="A386" s="42"/>
      <c r="B386" s="5"/>
      <c r="C386" s="5"/>
      <c r="D386" s="5"/>
      <c r="E386" s="12"/>
      <c r="F386" s="5"/>
      <c r="G386" s="5"/>
      <c r="H386" s="5"/>
      <c r="I386" s="12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26"/>
      <c r="V386" s="14"/>
      <c r="W386" s="5" t="s">
        <v>114</v>
      </c>
      <c r="X386" s="5">
        <v>2</v>
      </c>
      <c r="Y386" s="5">
        <v>3</v>
      </c>
      <c r="Z386" s="5">
        <v>6</v>
      </c>
      <c r="AA386" s="5">
        <v>2</v>
      </c>
      <c r="AB386" s="5"/>
      <c r="AC386" s="5">
        <v>6</v>
      </c>
      <c r="AD386" s="5"/>
      <c r="AE386" s="5"/>
      <c r="AF386" s="5">
        <v>21</v>
      </c>
      <c r="AG386" s="14"/>
      <c r="AH386" s="1"/>
      <c r="AI386" s="1"/>
      <c r="AJ386" s="1"/>
      <c r="AK386" s="1"/>
      <c r="AL386" s="1"/>
      <c r="AM386" s="1"/>
      <c r="AN386" s="1"/>
      <c r="AO386" s="1"/>
      <c r="AP386" s="1"/>
      <c r="AQ386" s="4"/>
    </row>
    <row r="387" spans="1:43" x14ac:dyDescent="0.55000000000000004">
      <c r="A387" s="42"/>
      <c r="B387" s="5" t="s">
        <v>59</v>
      </c>
      <c r="C387" s="5" t="s">
        <v>320</v>
      </c>
      <c r="D387" s="5" t="s">
        <v>321</v>
      </c>
      <c r="E387" s="12" t="s">
        <v>46</v>
      </c>
      <c r="F387" s="5">
        <v>17261</v>
      </c>
      <c r="G387" s="5">
        <v>192</v>
      </c>
      <c r="H387" s="5">
        <v>1561</v>
      </c>
      <c r="I387" s="12">
        <v>4</v>
      </c>
      <c r="J387" s="5">
        <v>1</v>
      </c>
      <c r="K387" s="5">
        <v>3</v>
      </c>
      <c r="L387" s="5">
        <v>12</v>
      </c>
      <c r="M387" s="5">
        <v>712</v>
      </c>
      <c r="N387" s="5">
        <v>1</v>
      </c>
      <c r="O387" s="5">
        <v>712</v>
      </c>
      <c r="P387" s="5"/>
      <c r="Q387" s="5"/>
      <c r="R387" s="5"/>
      <c r="S387" s="5"/>
      <c r="T387" s="5"/>
      <c r="U387" s="26"/>
      <c r="V387" s="14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14"/>
      <c r="AH387" s="1"/>
      <c r="AI387" s="1"/>
      <c r="AJ387" s="1"/>
      <c r="AK387" s="1"/>
      <c r="AL387" s="1"/>
      <c r="AM387" s="1"/>
      <c r="AN387" s="1"/>
      <c r="AO387" s="1"/>
      <c r="AP387" s="1"/>
      <c r="AQ387" s="4"/>
    </row>
    <row r="388" spans="1:43" s="38" customFormat="1" x14ac:dyDescent="0.55000000000000004">
      <c r="A388" s="45"/>
      <c r="B388" s="35"/>
      <c r="C388" s="35"/>
      <c r="D388" s="35"/>
      <c r="E388" s="34"/>
      <c r="F388" s="35"/>
      <c r="G388" s="35"/>
      <c r="H388" s="35"/>
      <c r="I388" s="34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53"/>
      <c r="V388" s="46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4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7"/>
    </row>
    <row r="389" spans="1:43" x14ac:dyDescent="0.55000000000000004">
      <c r="A389" s="42">
        <v>96</v>
      </c>
      <c r="B389" s="5" t="s">
        <v>45</v>
      </c>
      <c r="C389" s="5" t="s">
        <v>322</v>
      </c>
      <c r="D389" s="5" t="s">
        <v>323</v>
      </c>
      <c r="E389" s="12" t="s">
        <v>46</v>
      </c>
      <c r="F389" s="5">
        <v>14967</v>
      </c>
      <c r="G389" s="5">
        <v>216</v>
      </c>
      <c r="H389" s="5">
        <v>1246</v>
      </c>
      <c r="I389" s="12">
        <v>4</v>
      </c>
      <c r="J389" s="5">
        <v>0</v>
      </c>
      <c r="K389" s="5">
        <v>1</v>
      </c>
      <c r="L389" s="5">
        <v>50</v>
      </c>
      <c r="M389" s="5">
        <v>150</v>
      </c>
      <c r="N389" s="5">
        <v>2</v>
      </c>
      <c r="O389" s="5"/>
      <c r="P389" s="5">
        <v>150</v>
      </c>
      <c r="Q389" s="5"/>
      <c r="R389" s="5"/>
      <c r="S389" s="5"/>
      <c r="T389" s="5"/>
      <c r="U389" s="26" t="s">
        <v>80</v>
      </c>
      <c r="V389" s="14" t="s">
        <v>106</v>
      </c>
      <c r="W389" s="5" t="s">
        <v>49</v>
      </c>
      <c r="X389" s="5">
        <v>12</v>
      </c>
      <c r="Y389" s="5">
        <v>18</v>
      </c>
      <c r="Z389" s="5">
        <v>216</v>
      </c>
      <c r="AA389" s="5">
        <v>2</v>
      </c>
      <c r="AB389" s="5"/>
      <c r="AC389" s="5">
        <v>216</v>
      </c>
      <c r="AD389" s="5"/>
      <c r="AE389" s="5"/>
      <c r="AF389" s="5">
        <v>21</v>
      </c>
      <c r="AG389" s="14" t="s">
        <v>324</v>
      </c>
      <c r="AH389" s="1"/>
      <c r="AI389" s="1"/>
      <c r="AJ389" s="1"/>
      <c r="AK389" s="1"/>
      <c r="AL389" s="1"/>
      <c r="AM389" s="1"/>
      <c r="AN389" s="1"/>
      <c r="AO389" s="1"/>
      <c r="AP389" s="1"/>
      <c r="AQ389" s="4"/>
    </row>
    <row r="390" spans="1:43" x14ac:dyDescent="0.55000000000000004">
      <c r="A390" s="42"/>
      <c r="B390" s="5"/>
      <c r="C390" s="5"/>
      <c r="D390" s="5"/>
      <c r="E390" s="12"/>
      <c r="F390" s="5"/>
      <c r="G390" s="5"/>
      <c r="H390" s="5"/>
      <c r="I390" s="12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26"/>
      <c r="V390" s="14"/>
      <c r="W390" s="5" t="s">
        <v>49</v>
      </c>
      <c r="X390" s="5">
        <v>12</v>
      </c>
      <c r="Y390" s="5">
        <v>18</v>
      </c>
      <c r="Z390" s="5">
        <v>216</v>
      </c>
      <c r="AA390" s="5">
        <v>2</v>
      </c>
      <c r="AB390" s="5"/>
      <c r="AC390" s="5">
        <v>216</v>
      </c>
      <c r="AD390" s="5"/>
      <c r="AE390" s="5"/>
      <c r="AF390" s="5">
        <v>21</v>
      </c>
      <c r="AG390" s="14" t="s">
        <v>325</v>
      </c>
      <c r="AH390" s="1"/>
      <c r="AI390" s="1"/>
      <c r="AJ390" s="1"/>
      <c r="AK390" s="1"/>
      <c r="AL390" s="1"/>
      <c r="AM390" s="1"/>
      <c r="AN390" s="1"/>
      <c r="AO390" s="1"/>
      <c r="AP390" s="1"/>
      <c r="AQ390" s="4"/>
    </row>
    <row r="391" spans="1:43" x14ac:dyDescent="0.55000000000000004">
      <c r="A391" s="42"/>
      <c r="B391" s="5"/>
      <c r="C391" s="5"/>
      <c r="D391" s="5"/>
      <c r="E391" s="12"/>
      <c r="F391" s="5"/>
      <c r="G391" s="5"/>
      <c r="H391" s="5"/>
      <c r="I391" s="12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26"/>
      <c r="V391" s="14"/>
      <c r="W391" s="5" t="s">
        <v>114</v>
      </c>
      <c r="X391" s="5">
        <v>2</v>
      </c>
      <c r="Y391" s="5">
        <v>3</v>
      </c>
      <c r="Z391" s="5">
        <v>6</v>
      </c>
      <c r="AA391" s="5">
        <v>2</v>
      </c>
      <c r="AB391" s="5"/>
      <c r="AC391" s="5">
        <v>6</v>
      </c>
      <c r="AD391" s="5"/>
      <c r="AE391" s="5"/>
      <c r="AF391" s="5">
        <v>16</v>
      </c>
      <c r="AG391" s="14" t="s">
        <v>51</v>
      </c>
      <c r="AH391" s="1"/>
      <c r="AI391" s="1"/>
      <c r="AJ391" s="1"/>
      <c r="AK391" s="1"/>
      <c r="AL391" s="1"/>
      <c r="AM391" s="1"/>
      <c r="AN391" s="1"/>
      <c r="AO391" s="1"/>
      <c r="AP391" s="1"/>
      <c r="AQ391" s="4"/>
    </row>
    <row r="392" spans="1:43" x14ac:dyDescent="0.55000000000000004">
      <c r="A392" s="42"/>
      <c r="B392" s="5" t="s">
        <v>45</v>
      </c>
      <c r="C392" s="5" t="s">
        <v>322</v>
      </c>
      <c r="D392" s="5" t="s">
        <v>323</v>
      </c>
      <c r="E392" s="12" t="s">
        <v>46</v>
      </c>
      <c r="F392" s="5">
        <v>14968</v>
      </c>
      <c r="G392" s="5">
        <v>217</v>
      </c>
      <c r="H392" s="5">
        <v>1247</v>
      </c>
      <c r="I392" s="12">
        <v>4</v>
      </c>
      <c r="J392" s="5">
        <v>0</v>
      </c>
      <c r="K392" s="5">
        <v>0</v>
      </c>
      <c r="L392" s="5">
        <v>40</v>
      </c>
      <c r="M392" s="5">
        <v>40</v>
      </c>
      <c r="N392" s="5">
        <v>1</v>
      </c>
      <c r="O392" s="5">
        <v>40</v>
      </c>
      <c r="P392" s="5"/>
      <c r="Q392" s="5"/>
      <c r="R392" s="5"/>
      <c r="S392" s="5"/>
      <c r="T392" s="5"/>
      <c r="U392" s="26"/>
      <c r="V392" s="14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14" t="s">
        <v>98</v>
      </c>
      <c r="AH392" s="1"/>
      <c r="AI392" s="1"/>
      <c r="AJ392" s="1"/>
      <c r="AK392" s="1"/>
      <c r="AL392" s="1"/>
      <c r="AM392" s="1"/>
      <c r="AN392" s="1"/>
      <c r="AO392" s="1"/>
      <c r="AP392" s="1"/>
      <c r="AQ392" s="4"/>
    </row>
    <row r="393" spans="1:43" s="38" customFormat="1" x14ac:dyDescent="0.55000000000000004">
      <c r="A393" s="45"/>
      <c r="B393" s="35"/>
      <c r="C393" s="35"/>
      <c r="D393" s="35"/>
      <c r="E393" s="34"/>
      <c r="F393" s="35"/>
      <c r="G393" s="35"/>
      <c r="H393" s="35"/>
      <c r="I393" s="34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53"/>
      <c r="V393" s="46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4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7"/>
    </row>
    <row r="394" spans="1:43" x14ac:dyDescent="0.55000000000000004">
      <c r="A394" s="42">
        <v>97</v>
      </c>
      <c r="B394" s="5" t="s">
        <v>58</v>
      </c>
      <c r="C394" s="5" t="s">
        <v>326</v>
      </c>
      <c r="D394" s="5" t="s">
        <v>209</v>
      </c>
      <c r="E394" s="12" t="s">
        <v>46</v>
      </c>
      <c r="F394" s="5">
        <v>15387</v>
      </c>
      <c r="G394" s="5">
        <v>4</v>
      </c>
      <c r="H394" s="5">
        <v>1608</v>
      </c>
      <c r="I394" s="12">
        <v>4</v>
      </c>
      <c r="J394" s="5">
        <v>0</v>
      </c>
      <c r="K394" s="5">
        <v>2</v>
      </c>
      <c r="L394" s="5">
        <v>84</v>
      </c>
      <c r="M394" s="5">
        <v>284</v>
      </c>
      <c r="N394" s="5">
        <v>1</v>
      </c>
      <c r="O394" s="5">
        <v>284</v>
      </c>
      <c r="P394" s="5"/>
      <c r="Q394" s="5"/>
      <c r="R394" s="5"/>
      <c r="S394" s="5"/>
      <c r="T394" s="5"/>
      <c r="U394" s="26"/>
      <c r="V394" s="14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14" t="s">
        <v>98</v>
      </c>
      <c r="AH394" s="1"/>
      <c r="AI394" s="1"/>
      <c r="AJ394" s="1"/>
      <c r="AK394" s="1"/>
      <c r="AL394" s="1"/>
      <c r="AM394" s="1"/>
      <c r="AN394" s="1"/>
      <c r="AO394" s="1"/>
      <c r="AP394" s="1"/>
      <c r="AQ394" s="4"/>
    </row>
    <row r="395" spans="1:43" s="38" customFormat="1" x14ac:dyDescent="0.55000000000000004">
      <c r="A395" s="45"/>
      <c r="B395" s="35"/>
      <c r="C395" s="35"/>
      <c r="D395" s="35"/>
      <c r="E395" s="34"/>
      <c r="F395" s="35"/>
      <c r="G395" s="35"/>
      <c r="H395" s="35"/>
      <c r="I395" s="34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53"/>
      <c r="V395" s="46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4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</row>
    <row r="396" spans="1:43" s="28" customFormat="1" x14ac:dyDescent="0.55000000000000004">
      <c r="A396" s="42">
        <v>98</v>
      </c>
      <c r="B396" s="14" t="s">
        <v>45</v>
      </c>
      <c r="C396" s="14" t="s">
        <v>370</v>
      </c>
      <c r="D396" s="14" t="s">
        <v>222</v>
      </c>
      <c r="E396" s="13" t="s">
        <v>46</v>
      </c>
      <c r="F396" s="27" t="s">
        <v>371</v>
      </c>
      <c r="G396" s="14">
        <v>30</v>
      </c>
      <c r="H396" s="14">
        <v>1835</v>
      </c>
      <c r="I396" s="13">
        <v>4</v>
      </c>
      <c r="J396" s="14">
        <v>5</v>
      </c>
      <c r="K396" s="14">
        <v>0</v>
      </c>
      <c r="L396" s="14">
        <v>79</v>
      </c>
      <c r="M396" s="5">
        <f t="shared" ref="M396:M397" si="3">+(J396*400)+(K396*100)+L396</f>
        <v>2079</v>
      </c>
      <c r="N396" s="5">
        <v>1</v>
      </c>
      <c r="O396" s="5">
        <v>2079</v>
      </c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 t="s">
        <v>47</v>
      </c>
    </row>
    <row r="397" spans="1:43" s="28" customFormat="1" x14ac:dyDescent="0.55000000000000004">
      <c r="A397" s="42"/>
      <c r="B397" s="14" t="s">
        <v>45</v>
      </c>
      <c r="C397" s="14" t="s">
        <v>370</v>
      </c>
      <c r="D397" s="14" t="s">
        <v>222</v>
      </c>
      <c r="E397" s="13" t="s">
        <v>46</v>
      </c>
      <c r="F397" s="14">
        <v>15644</v>
      </c>
      <c r="G397" s="14">
        <v>2</v>
      </c>
      <c r="H397" s="14">
        <v>965</v>
      </c>
      <c r="I397" s="13">
        <v>4</v>
      </c>
      <c r="J397" s="14">
        <v>1</v>
      </c>
      <c r="K397" s="14">
        <v>3</v>
      </c>
      <c r="L397" s="14">
        <v>44</v>
      </c>
      <c r="M397" s="14">
        <f t="shared" si="3"/>
        <v>744</v>
      </c>
      <c r="N397" s="14">
        <v>1</v>
      </c>
      <c r="O397" s="5">
        <v>744</v>
      </c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 t="s">
        <v>47</v>
      </c>
    </row>
    <row r="398" spans="1:43" x14ac:dyDescent="0.55000000000000004">
      <c r="A398" s="42"/>
      <c r="B398" s="5" t="s">
        <v>45</v>
      </c>
      <c r="C398" s="5" t="s">
        <v>370</v>
      </c>
      <c r="D398" s="5" t="s">
        <v>222</v>
      </c>
      <c r="E398" s="12" t="s">
        <v>46</v>
      </c>
      <c r="F398" s="5">
        <v>19232</v>
      </c>
      <c r="G398" s="5">
        <v>29</v>
      </c>
      <c r="H398" s="5">
        <v>1833</v>
      </c>
      <c r="I398" s="12">
        <v>4</v>
      </c>
      <c r="J398" s="5">
        <v>1</v>
      </c>
      <c r="K398" s="5">
        <v>2</v>
      </c>
      <c r="L398" s="5">
        <v>33</v>
      </c>
      <c r="M398" s="5">
        <v>633</v>
      </c>
      <c r="N398" s="5">
        <v>1</v>
      </c>
      <c r="O398" s="5">
        <v>633</v>
      </c>
      <c r="P398" s="5"/>
      <c r="Q398" s="5"/>
      <c r="R398" s="5"/>
      <c r="S398" s="5"/>
      <c r="T398" s="5"/>
      <c r="U398" s="26"/>
      <c r="V398" s="14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14"/>
      <c r="AH398" s="1"/>
      <c r="AI398" s="1"/>
      <c r="AJ398" s="1"/>
      <c r="AK398" s="1"/>
      <c r="AL398" s="1"/>
      <c r="AM398" s="1"/>
      <c r="AN398" s="1"/>
      <c r="AO398" s="1"/>
      <c r="AP398" s="1"/>
      <c r="AQ398" s="4"/>
    </row>
    <row r="399" spans="1:43" s="49" customFormat="1" x14ac:dyDescent="0.55000000000000004">
      <c r="A399" s="45"/>
      <c r="B399" s="46"/>
      <c r="C399" s="46"/>
      <c r="D399" s="46"/>
      <c r="E399" s="47"/>
      <c r="F399" s="46"/>
      <c r="G399" s="46"/>
      <c r="H399" s="46"/>
      <c r="I399" s="47"/>
      <c r="J399" s="46"/>
      <c r="K399" s="46"/>
      <c r="L399" s="46"/>
      <c r="M399" s="46"/>
      <c r="N399" s="46"/>
      <c r="O399" s="35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</row>
    <row r="400" spans="1:43" x14ac:dyDescent="0.55000000000000004">
      <c r="A400" s="42">
        <v>99</v>
      </c>
      <c r="B400" s="5" t="s">
        <v>45</v>
      </c>
      <c r="C400" s="5" t="s">
        <v>327</v>
      </c>
      <c r="D400" s="5" t="s">
        <v>292</v>
      </c>
      <c r="E400" s="12" t="s">
        <v>46</v>
      </c>
      <c r="F400" s="5">
        <v>15710</v>
      </c>
      <c r="G400" s="5">
        <v>26</v>
      </c>
      <c r="H400" s="5">
        <v>925</v>
      </c>
      <c r="I400" s="12">
        <v>4</v>
      </c>
      <c r="J400" s="5">
        <v>2</v>
      </c>
      <c r="K400" s="5">
        <v>0</v>
      </c>
      <c r="L400" s="5">
        <v>60</v>
      </c>
      <c r="M400" s="5">
        <v>860</v>
      </c>
      <c r="N400" s="5">
        <v>1</v>
      </c>
      <c r="O400" s="5">
        <v>860</v>
      </c>
      <c r="P400" s="5"/>
      <c r="Q400" s="5"/>
      <c r="R400" s="5"/>
      <c r="S400" s="5"/>
      <c r="T400" s="5"/>
      <c r="U400" s="26"/>
      <c r="V400" s="14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14" t="s">
        <v>140</v>
      </c>
      <c r="AH400" s="1"/>
      <c r="AI400" s="1"/>
      <c r="AJ400" s="1"/>
      <c r="AK400" s="1"/>
      <c r="AL400" s="1"/>
      <c r="AM400" s="1"/>
      <c r="AN400" s="1"/>
      <c r="AO400" s="1"/>
      <c r="AP400" s="1"/>
      <c r="AQ400" s="4"/>
    </row>
    <row r="401" spans="1:43" s="38" customFormat="1" x14ac:dyDescent="0.55000000000000004">
      <c r="A401" s="45"/>
      <c r="B401" s="35"/>
      <c r="C401" s="35"/>
      <c r="D401" s="35"/>
      <c r="E401" s="34"/>
      <c r="F401" s="35"/>
      <c r="G401" s="35"/>
      <c r="H401" s="35"/>
      <c r="I401" s="34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53"/>
      <c r="V401" s="46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4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7"/>
    </row>
    <row r="402" spans="1:43" x14ac:dyDescent="0.55000000000000004">
      <c r="A402" s="42">
        <v>100</v>
      </c>
      <c r="B402" s="5" t="s">
        <v>59</v>
      </c>
      <c r="C402" s="5" t="s">
        <v>328</v>
      </c>
      <c r="D402" s="5" t="s">
        <v>226</v>
      </c>
      <c r="E402" s="12" t="s">
        <v>46</v>
      </c>
      <c r="F402" s="5">
        <v>5608</v>
      </c>
      <c r="G402" s="5">
        <v>125</v>
      </c>
      <c r="H402" s="5">
        <v>69</v>
      </c>
      <c r="I402" s="12">
        <v>4</v>
      </c>
      <c r="J402" s="5">
        <v>0</v>
      </c>
      <c r="K402" s="5">
        <v>2</v>
      </c>
      <c r="L402" s="5">
        <v>44</v>
      </c>
      <c r="M402" s="5">
        <v>244</v>
      </c>
      <c r="N402" s="5">
        <v>2</v>
      </c>
      <c r="O402" s="5"/>
      <c r="P402" s="5">
        <v>244</v>
      </c>
      <c r="Q402" s="5"/>
      <c r="R402" s="5"/>
      <c r="S402" s="5"/>
      <c r="T402" s="5"/>
      <c r="U402" s="26" t="s">
        <v>329</v>
      </c>
      <c r="V402" s="14" t="s">
        <v>106</v>
      </c>
      <c r="W402" s="5" t="s">
        <v>114</v>
      </c>
      <c r="X402" s="5">
        <v>18</v>
      </c>
      <c r="Y402" s="5">
        <v>18</v>
      </c>
      <c r="Z402" s="5">
        <v>324</v>
      </c>
      <c r="AA402" s="5">
        <v>2</v>
      </c>
      <c r="AB402" s="5"/>
      <c r="AC402" s="5">
        <v>324</v>
      </c>
      <c r="AD402" s="5"/>
      <c r="AE402" s="5"/>
      <c r="AF402" s="5">
        <v>26</v>
      </c>
      <c r="AG402" s="14"/>
      <c r="AH402" s="1"/>
      <c r="AI402" s="1"/>
      <c r="AJ402" s="1"/>
      <c r="AK402" s="1"/>
      <c r="AL402" s="1"/>
      <c r="AM402" s="1"/>
      <c r="AN402" s="1"/>
      <c r="AO402" s="1"/>
      <c r="AP402" s="1"/>
      <c r="AQ402" s="4"/>
    </row>
    <row r="403" spans="1:43" x14ac:dyDescent="0.55000000000000004">
      <c r="A403" s="42"/>
      <c r="B403" s="5"/>
      <c r="C403" s="5"/>
      <c r="D403" s="5"/>
      <c r="E403" s="12"/>
      <c r="F403" s="5"/>
      <c r="G403" s="5"/>
      <c r="H403" s="5"/>
      <c r="I403" s="12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26"/>
      <c r="V403" s="14"/>
      <c r="W403" s="5" t="s">
        <v>189</v>
      </c>
      <c r="X403" s="5">
        <v>6</v>
      </c>
      <c r="Y403" s="5">
        <v>18</v>
      </c>
      <c r="Z403" s="5">
        <f>X403*Y403</f>
        <v>108</v>
      </c>
      <c r="AA403" s="5">
        <v>2</v>
      </c>
      <c r="AB403" s="5"/>
      <c r="AC403" s="5">
        <v>108</v>
      </c>
      <c r="AD403" s="5"/>
      <c r="AE403" s="5"/>
      <c r="AF403" s="5">
        <v>26</v>
      </c>
      <c r="AG403" s="14"/>
      <c r="AH403" s="1"/>
      <c r="AI403" s="1"/>
      <c r="AJ403" s="1"/>
      <c r="AK403" s="1"/>
      <c r="AL403" s="1"/>
      <c r="AM403" s="1"/>
      <c r="AN403" s="1"/>
      <c r="AO403" s="1"/>
      <c r="AP403" s="1"/>
      <c r="AQ403" s="4"/>
    </row>
    <row r="404" spans="1:43" x14ac:dyDescent="0.55000000000000004">
      <c r="A404" s="42"/>
      <c r="B404" s="5"/>
      <c r="C404" s="5"/>
      <c r="D404" s="5"/>
      <c r="E404" s="12"/>
      <c r="F404" s="5"/>
      <c r="G404" s="5"/>
      <c r="H404" s="5"/>
      <c r="I404" s="12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26"/>
      <c r="V404" s="14"/>
      <c r="W404" s="5" t="s">
        <v>114</v>
      </c>
      <c r="X404" s="5">
        <v>2</v>
      </c>
      <c r="Y404" s="5">
        <v>4</v>
      </c>
      <c r="Z404" s="5">
        <v>8</v>
      </c>
      <c r="AA404" s="5">
        <v>2</v>
      </c>
      <c r="AB404" s="5"/>
      <c r="AC404" s="5">
        <v>8</v>
      </c>
      <c r="AD404" s="5"/>
      <c r="AE404" s="5"/>
      <c r="AF404" s="5">
        <v>21</v>
      </c>
      <c r="AG404" s="14" t="s">
        <v>51</v>
      </c>
      <c r="AH404" s="1"/>
      <c r="AI404" s="1"/>
      <c r="AJ404" s="1"/>
      <c r="AK404" s="1"/>
      <c r="AL404" s="1"/>
      <c r="AM404" s="1"/>
      <c r="AN404" s="1"/>
      <c r="AO404" s="1"/>
      <c r="AP404" s="1"/>
      <c r="AQ404" s="4"/>
    </row>
    <row r="405" spans="1:43" s="38" customFormat="1" x14ac:dyDescent="0.55000000000000004">
      <c r="A405" s="45"/>
      <c r="B405" s="35"/>
      <c r="C405" s="35"/>
      <c r="D405" s="35"/>
      <c r="E405" s="34"/>
      <c r="F405" s="35"/>
      <c r="G405" s="35"/>
      <c r="H405" s="35"/>
      <c r="I405" s="34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53"/>
      <c r="V405" s="46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4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7"/>
    </row>
    <row r="406" spans="1:43" x14ac:dyDescent="0.55000000000000004">
      <c r="A406" s="42">
        <v>101</v>
      </c>
      <c r="B406" s="5" t="s">
        <v>58</v>
      </c>
      <c r="C406" s="5" t="s">
        <v>330</v>
      </c>
      <c r="D406" s="5" t="s">
        <v>331</v>
      </c>
      <c r="E406" s="12" t="s">
        <v>46</v>
      </c>
      <c r="F406" s="5">
        <v>7765</v>
      </c>
      <c r="G406" s="5">
        <v>212</v>
      </c>
      <c r="H406" s="5">
        <v>725</v>
      </c>
      <c r="I406" s="12">
        <v>4</v>
      </c>
      <c r="J406" s="5">
        <v>0</v>
      </c>
      <c r="K406" s="5">
        <v>2</v>
      </c>
      <c r="L406" s="5">
        <v>5</v>
      </c>
      <c r="M406" s="5">
        <v>205</v>
      </c>
      <c r="N406" s="5">
        <v>2</v>
      </c>
      <c r="O406" s="5"/>
      <c r="P406" s="5">
        <v>205</v>
      </c>
      <c r="Q406" s="5"/>
      <c r="R406" s="5"/>
      <c r="S406" s="5"/>
      <c r="T406" s="5"/>
      <c r="U406" s="26" t="s">
        <v>332</v>
      </c>
      <c r="V406" s="14" t="s">
        <v>106</v>
      </c>
      <c r="W406" s="5" t="s">
        <v>114</v>
      </c>
      <c r="X406" s="5">
        <v>17</v>
      </c>
      <c r="Y406" s="5">
        <v>11</v>
      </c>
      <c r="Z406" s="5">
        <v>187</v>
      </c>
      <c r="AA406" s="5">
        <v>2</v>
      </c>
      <c r="AB406" s="5"/>
      <c r="AC406" s="5">
        <v>187</v>
      </c>
      <c r="AD406" s="5"/>
      <c r="AE406" s="5"/>
      <c r="AF406" s="5">
        <v>25</v>
      </c>
      <c r="AG406" s="14"/>
      <c r="AH406" s="1"/>
      <c r="AI406" s="1"/>
      <c r="AJ406" s="1"/>
      <c r="AK406" s="1"/>
      <c r="AL406" s="1"/>
      <c r="AM406" s="1"/>
      <c r="AN406" s="1"/>
      <c r="AO406" s="1"/>
      <c r="AP406" s="1"/>
      <c r="AQ406" s="4"/>
    </row>
    <row r="407" spans="1:43" x14ac:dyDescent="0.55000000000000004">
      <c r="A407" s="42"/>
      <c r="B407" s="5"/>
      <c r="C407" s="5"/>
      <c r="D407" s="5"/>
      <c r="E407" s="12"/>
      <c r="F407" s="5"/>
      <c r="G407" s="5"/>
      <c r="H407" s="5"/>
      <c r="I407" s="12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26"/>
      <c r="V407" s="14"/>
      <c r="W407" s="5" t="s">
        <v>189</v>
      </c>
      <c r="X407" s="5">
        <v>11</v>
      </c>
      <c r="Y407" s="5">
        <v>6</v>
      </c>
      <c r="Z407" s="5">
        <v>66</v>
      </c>
      <c r="AA407" s="5">
        <v>2</v>
      </c>
      <c r="AB407" s="5"/>
      <c r="AC407" s="5">
        <v>66</v>
      </c>
      <c r="AD407" s="5"/>
      <c r="AE407" s="5"/>
      <c r="AF407" s="5">
        <v>4</v>
      </c>
      <c r="AG407" s="14"/>
      <c r="AH407" s="1"/>
      <c r="AI407" s="1"/>
      <c r="AJ407" s="1"/>
      <c r="AK407" s="1"/>
      <c r="AL407" s="1"/>
      <c r="AM407" s="1"/>
      <c r="AN407" s="1"/>
      <c r="AO407" s="1"/>
      <c r="AP407" s="1"/>
      <c r="AQ407" s="4"/>
    </row>
    <row r="408" spans="1:43" x14ac:dyDescent="0.55000000000000004">
      <c r="A408" s="42"/>
      <c r="B408" s="5"/>
      <c r="C408" s="5"/>
      <c r="D408" s="5"/>
      <c r="E408" s="12"/>
      <c r="F408" s="5"/>
      <c r="G408" s="5"/>
      <c r="H408" s="5"/>
      <c r="I408" s="12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26"/>
      <c r="V408" s="14"/>
      <c r="W408" s="5" t="s">
        <v>114</v>
      </c>
      <c r="X408" s="5">
        <v>3</v>
      </c>
      <c r="Y408" s="5">
        <v>2</v>
      </c>
      <c r="Z408" s="5">
        <v>6</v>
      </c>
      <c r="AA408" s="5">
        <v>2</v>
      </c>
      <c r="AB408" s="5"/>
      <c r="AC408" s="5">
        <v>6</v>
      </c>
      <c r="AD408" s="5"/>
      <c r="AE408" s="5"/>
      <c r="AF408" s="5">
        <v>31</v>
      </c>
      <c r="AG408" s="14"/>
      <c r="AH408" s="1"/>
      <c r="AI408" s="1"/>
      <c r="AJ408" s="1"/>
      <c r="AK408" s="1"/>
      <c r="AL408" s="1"/>
      <c r="AM408" s="1"/>
      <c r="AN408" s="1"/>
      <c r="AO408" s="1"/>
      <c r="AP408" s="1"/>
      <c r="AQ408" s="4"/>
    </row>
    <row r="409" spans="1:43" x14ac:dyDescent="0.55000000000000004">
      <c r="A409" s="42"/>
      <c r="B409" s="5" t="s">
        <v>58</v>
      </c>
      <c r="C409" s="5" t="s">
        <v>330</v>
      </c>
      <c r="D409" s="5" t="s">
        <v>331</v>
      </c>
      <c r="E409" s="12" t="s">
        <v>46</v>
      </c>
      <c r="F409" s="5">
        <v>7765</v>
      </c>
      <c r="G409" s="5">
        <v>212</v>
      </c>
      <c r="H409" s="5">
        <v>725</v>
      </c>
      <c r="I409" s="12">
        <v>4</v>
      </c>
      <c r="J409" s="5">
        <v>0</v>
      </c>
      <c r="K409" s="5">
        <v>2</v>
      </c>
      <c r="L409" s="5">
        <v>5</v>
      </c>
      <c r="M409" s="5">
        <v>205</v>
      </c>
      <c r="N409" s="5">
        <v>1</v>
      </c>
      <c r="O409" s="5">
        <v>205</v>
      </c>
      <c r="P409" s="5"/>
      <c r="Q409" s="5"/>
      <c r="R409" s="5"/>
      <c r="S409" s="5"/>
      <c r="T409" s="5"/>
      <c r="U409" s="26"/>
      <c r="V409" s="14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14" t="s">
        <v>333</v>
      </c>
      <c r="AH409" s="1"/>
      <c r="AI409" s="1"/>
      <c r="AJ409" s="1"/>
      <c r="AK409" s="1"/>
      <c r="AL409" s="1"/>
      <c r="AM409" s="1"/>
      <c r="AN409" s="1"/>
      <c r="AO409" s="1"/>
      <c r="AP409" s="1"/>
      <c r="AQ409" s="4"/>
    </row>
    <row r="410" spans="1:43" s="38" customFormat="1" x14ac:dyDescent="0.55000000000000004">
      <c r="A410" s="45"/>
      <c r="B410" s="35"/>
      <c r="C410" s="35"/>
      <c r="D410" s="35"/>
      <c r="E410" s="34"/>
      <c r="F410" s="35"/>
      <c r="G410" s="35"/>
      <c r="H410" s="35"/>
      <c r="I410" s="34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53"/>
      <c r="V410" s="46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4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7"/>
    </row>
    <row r="411" spans="1:43" x14ac:dyDescent="0.55000000000000004">
      <c r="A411" s="42">
        <v>102</v>
      </c>
      <c r="B411" s="5" t="s">
        <v>59</v>
      </c>
      <c r="C411" s="5" t="s">
        <v>334</v>
      </c>
      <c r="D411" s="5" t="s">
        <v>222</v>
      </c>
      <c r="E411" s="12" t="s">
        <v>46</v>
      </c>
      <c r="F411" s="5">
        <v>5203</v>
      </c>
      <c r="G411" s="5">
        <v>69</v>
      </c>
      <c r="H411" s="5">
        <v>466</v>
      </c>
      <c r="I411" s="12">
        <v>4</v>
      </c>
      <c r="J411" s="5">
        <v>3</v>
      </c>
      <c r="K411" s="5">
        <v>0</v>
      </c>
      <c r="L411" s="5">
        <v>30</v>
      </c>
      <c r="M411" s="5">
        <v>1230</v>
      </c>
      <c r="N411" s="5">
        <v>1</v>
      </c>
      <c r="O411" s="5">
        <v>1230</v>
      </c>
      <c r="P411" s="5"/>
      <c r="Q411" s="5"/>
      <c r="R411" s="5"/>
      <c r="S411" s="5"/>
      <c r="T411" s="5"/>
      <c r="U411" s="26"/>
      <c r="V411" s="14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14" t="s">
        <v>47</v>
      </c>
      <c r="AH411" s="1"/>
      <c r="AI411" s="1"/>
      <c r="AJ411" s="1"/>
      <c r="AK411" s="1"/>
      <c r="AL411" s="1"/>
      <c r="AM411" s="1"/>
      <c r="AN411" s="1"/>
      <c r="AO411" s="1"/>
      <c r="AP411" s="1"/>
      <c r="AQ411" s="4"/>
    </row>
    <row r="412" spans="1:43" s="38" customFormat="1" x14ac:dyDescent="0.55000000000000004">
      <c r="A412" s="45"/>
      <c r="B412" s="35"/>
      <c r="C412" s="35"/>
      <c r="D412" s="35"/>
      <c r="E412" s="34"/>
      <c r="F412" s="35"/>
      <c r="G412" s="35"/>
      <c r="H412" s="35"/>
      <c r="I412" s="34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53"/>
      <c r="V412" s="46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4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7"/>
    </row>
    <row r="413" spans="1:43" x14ac:dyDescent="0.55000000000000004">
      <c r="A413" s="42">
        <v>103</v>
      </c>
      <c r="B413" s="5" t="s">
        <v>45</v>
      </c>
      <c r="C413" s="5" t="s">
        <v>335</v>
      </c>
      <c r="D413" s="5" t="s">
        <v>336</v>
      </c>
      <c r="E413" s="12" t="s">
        <v>46</v>
      </c>
      <c r="F413" s="5">
        <v>15714</v>
      </c>
      <c r="G413" s="5">
        <v>24</v>
      </c>
      <c r="H413" s="5">
        <v>924</v>
      </c>
      <c r="I413" s="12">
        <v>4</v>
      </c>
      <c r="J413" s="5">
        <v>0</v>
      </c>
      <c r="K413" s="5">
        <v>2</v>
      </c>
      <c r="L413" s="5">
        <v>70</v>
      </c>
      <c r="M413" s="5">
        <v>270</v>
      </c>
      <c r="N413" s="5">
        <v>1</v>
      </c>
      <c r="O413" s="5">
        <v>270</v>
      </c>
      <c r="P413" s="5"/>
      <c r="Q413" s="5"/>
      <c r="R413" s="5"/>
      <c r="S413" s="5"/>
      <c r="T413" s="5"/>
      <c r="U413" s="26"/>
      <c r="V413" s="14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14" t="s">
        <v>54</v>
      </c>
      <c r="AH413" s="1"/>
      <c r="AI413" s="1"/>
      <c r="AJ413" s="1"/>
      <c r="AK413" s="1"/>
      <c r="AL413" s="1"/>
      <c r="AM413" s="1"/>
      <c r="AN413" s="1"/>
      <c r="AO413" s="1"/>
      <c r="AP413" s="1"/>
      <c r="AQ413" s="4"/>
    </row>
    <row r="414" spans="1:43" s="38" customFormat="1" x14ac:dyDescent="0.55000000000000004">
      <c r="A414" s="45"/>
      <c r="B414" s="35"/>
      <c r="C414" s="35"/>
      <c r="D414" s="35"/>
      <c r="E414" s="34"/>
      <c r="F414" s="35"/>
      <c r="G414" s="35"/>
      <c r="H414" s="35"/>
      <c r="I414" s="34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53"/>
      <c r="V414" s="46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4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7"/>
    </row>
    <row r="415" spans="1:43" x14ac:dyDescent="0.55000000000000004">
      <c r="A415" s="42">
        <v>104</v>
      </c>
      <c r="B415" s="5" t="s">
        <v>45</v>
      </c>
      <c r="C415" s="5" t="s">
        <v>337</v>
      </c>
      <c r="D415" s="5" t="s">
        <v>338</v>
      </c>
      <c r="E415" s="12" t="s">
        <v>46</v>
      </c>
      <c r="F415" s="5">
        <v>5673</v>
      </c>
      <c r="G415" s="5">
        <v>198</v>
      </c>
      <c r="H415" s="5">
        <v>40</v>
      </c>
      <c r="I415" s="12">
        <v>4</v>
      </c>
      <c r="J415" s="5">
        <v>0</v>
      </c>
      <c r="K415" s="5">
        <v>2</v>
      </c>
      <c r="L415" s="5">
        <v>37</v>
      </c>
      <c r="M415" s="5">
        <v>237</v>
      </c>
      <c r="N415" s="5">
        <v>2</v>
      </c>
      <c r="O415" s="5"/>
      <c r="P415" s="5">
        <v>237</v>
      </c>
      <c r="Q415" s="5"/>
      <c r="R415" s="5"/>
      <c r="S415" s="5"/>
      <c r="T415" s="5"/>
      <c r="U415" s="26" t="s">
        <v>339</v>
      </c>
      <c r="V415" s="14" t="s">
        <v>106</v>
      </c>
      <c r="W415" s="5" t="s">
        <v>114</v>
      </c>
      <c r="X415" s="5">
        <v>6.5</v>
      </c>
      <c r="Y415" s="5">
        <v>16</v>
      </c>
      <c r="Z415" s="5">
        <v>104</v>
      </c>
      <c r="AA415" s="5">
        <v>2</v>
      </c>
      <c r="AB415" s="5"/>
      <c r="AC415" s="5">
        <v>104</v>
      </c>
      <c r="AD415" s="5"/>
      <c r="AE415" s="5"/>
      <c r="AF415" s="5">
        <v>34</v>
      </c>
      <c r="AG415" s="14"/>
      <c r="AH415" s="1"/>
      <c r="AI415" s="1"/>
      <c r="AJ415" s="1"/>
      <c r="AK415" s="1"/>
      <c r="AL415" s="1"/>
      <c r="AM415" s="1"/>
      <c r="AN415" s="1"/>
      <c r="AO415" s="1"/>
      <c r="AP415" s="1"/>
      <c r="AQ415" s="4"/>
    </row>
    <row r="416" spans="1:43" x14ac:dyDescent="0.55000000000000004">
      <c r="A416" s="42"/>
      <c r="B416" s="5"/>
      <c r="C416" s="5"/>
      <c r="D416" s="5"/>
      <c r="E416" s="12"/>
      <c r="F416" s="5"/>
      <c r="G416" s="5"/>
      <c r="H416" s="5"/>
      <c r="I416" s="12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26"/>
      <c r="V416" s="14"/>
      <c r="W416" s="5" t="s">
        <v>114</v>
      </c>
      <c r="X416" s="5">
        <v>2</v>
      </c>
      <c r="Y416" s="5">
        <v>4</v>
      </c>
      <c r="Z416" s="5">
        <v>8</v>
      </c>
      <c r="AA416" s="5">
        <v>2</v>
      </c>
      <c r="AB416" s="5"/>
      <c r="AC416" s="5">
        <v>8</v>
      </c>
      <c r="AD416" s="5"/>
      <c r="AE416" s="5"/>
      <c r="AF416" s="5">
        <v>34</v>
      </c>
      <c r="AG416" s="14" t="s">
        <v>51</v>
      </c>
      <c r="AH416" s="1"/>
      <c r="AI416" s="1"/>
      <c r="AJ416" s="1"/>
      <c r="AK416" s="1"/>
      <c r="AL416" s="1"/>
      <c r="AM416" s="1"/>
      <c r="AN416" s="1"/>
      <c r="AO416" s="1"/>
      <c r="AP416" s="1"/>
      <c r="AQ416" s="4"/>
    </row>
    <row r="417" spans="1:43" x14ac:dyDescent="0.55000000000000004">
      <c r="A417" s="42"/>
      <c r="B417" s="5" t="s">
        <v>45</v>
      </c>
      <c r="C417" s="5" t="s">
        <v>337</v>
      </c>
      <c r="D417" s="5" t="s">
        <v>338</v>
      </c>
      <c r="E417" s="12" t="s">
        <v>46</v>
      </c>
      <c r="F417" s="5">
        <v>5248</v>
      </c>
      <c r="G417" s="5">
        <v>105</v>
      </c>
      <c r="H417" s="5">
        <v>657</v>
      </c>
      <c r="I417" s="12">
        <v>4</v>
      </c>
      <c r="J417" s="5">
        <v>4</v>
      </c>
      <c r="K417" s="5">
        <v>0</v>
      </c>
      <c r="L417" s="5">
        <v>93</v>
      </c>
      <c r="M417" s="5">
        <v>1693</v>
      </c>
      <c r="N417" s="5">
        <v>1</v>
      </c>
      <c r="O417" s="5">
        <v>1693</v>
      </c>
      <c r="P417" s="5"/>
      <c r="Q417" s="5"/>
      <c r="R417" s="5"/>
      <c r="S417" s="5"/>
      <c r="T417" s="5"/>
      <c r="U417" s="26"/>
      <c r="V417" s="14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14" t="s">
        <v>140</v>
      </c>
      <c r="AH417" s="1"/>
      <c r="AI417" s="1"/>
      <c r="AJ417" s="1"/>
      <c r="AK417" s="1"/>
      <c r="AL417" s="1"/>
      <c r="AM417" s="1"/>
      <c r="AN417" s="1"/>
      <c r="AO417" s="1"/>
      <c r="AP417" s="1"/>
      <c r="AQ417" s="4"/>
    </row>
    <row r="418" spans="1:43" s="38" customFormat="1" x14ac:dyDescent="0.55000000000000004">
      <c r="A418" s="45"/>
      <c r="B418" s="35"/>
      <c r="C418" s="35"/>
      <c r="D418" s="35"/>
      <c r="E418" s="34"/>
      <c r="F418" s="35"/>
      <c r="G418" s="35"/>
      <c r="H418" s="35"/>
      <c r="I418" s="34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53"/>
      <c r="V418" s="46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4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</row>
    <row r="419" spans="1:43" s="28" customFormat="1" x14ac:dyDescent="0.55000000000000004">
      <c r="A419" s="42">
        <v>105</v>
      </c>
      <c r="B419" s="14" t="s">
        <v>59</v>
      </c>
      <c r="C419" s="14" t="s">
        <v>372</v>
      </c>
      <c r="D419" s="14" t="s">
        <v>193</v>
      </c>
      <c r="E419" s="13" t="s">
        <v>46</v>
      </c>
      <c r="F419" s="27" t="s">
        <v>373</v>
      </c>
      <c r="G419" s="14">
        <v>189</v>
      </c>
      <c r="H419" s="14">
        <v>80</v>
      </c>
      <c r="I419" s="13">
        <v>4</v>
      </c>
      <c r="J419" s="14">
        <v>1</v>
      </c>
      <c r="K419" s="14">
        <v>0</v>
      </c>
      <c r="L419" s="14">
        <v>85</v>
      </c>
      <c r="M419" s="5">
        <f t="shared" ref="M419" si="4">+(J419*400)+(K419*100)+L419</f>
        <v>485</v>
      </c>
      <c r="N419" s="5">
        <v>2</v>
      </c>
      <c r="O419" s="5"/>
      <c r="P419" s="14">
        <v>485</v>
      </c>
      <c r="Q419" s="14"/>
      <c r="R419" s="14"/>
      <c r="S419" s="14"/>
      <c r="T419" s="14">
        <v>1</v>
      </c>
      <c r="U419" s="14" t="s">
        <v>374</v>
      </c>
      <c r="V419" s="14" t="s">
        <v>169</v>
      </c>
      <c r="W419" s="14" t="s">
        <v>49</v>
      </c>
      <c r="X419" s="14">
        <v>9</v>
      </c>
      <c r="Y419" s="14">
        <v>9</v>
      </c>
      <c r="Z419" s="5">
        <f>+X419*Y419</f>
        <v>81</v>
      </c>
      <c r="AA419" s="5">
        <v>2</v>
      </c>
      <c r="AB419" s="14"/>
      <c r="AC419" s="14">
        <v>81</v>
      </c>
      <c r="AD419" s="14"/>
      <c r="AE419" s="14"/>
      <c r="AF419" s="14">
        <v>31</v>
      </c>
      <c r="AG419" s="14"/>
    </row>
    <row r="420" spans="1:43" s="28" customFormat="1" x14ac:dyDescent="0.55000000000000004">
      <c r="A420" s="42"/>
      <c r="B420" s="14"/>
      <c r="C420" s="14"/>
      <c r="D420" s="14"/>
      <c r="E420" s="13"/>
      <c r="F420" s="27"/>
      <c r="G420" s="14"/>
      <c r="H420" s="14"/>
      <c r="I420" s="13"/>
      <c r="J420" s="14"/>
      <c r="K420" s="14"/>
      <c r="L420" s="14"/>
      <c r="M420" s="5"/>
      <c r="N420" s="5"/>
      <c r="O420" s="5"/>
      <c r="P420" s="14"/>
      <c r="Q420" s="14"/>
      <c r="R420" s="14"/>
      <c r="S420" s="14"/>
      <c r="T420" s="14"/>
      <c r="U420" s="14"/>
      <c r="V420" s="14"/>
      <c r="W420" s="14" t="s">
        <v>49</v>
      </c>
      <c r="X420" s="14">
        <v>9</v>
      </c>
      <c r="Y420" s="14">
        <v>9</v>
      </c>
      <c r="Z420" s="5">
        <f>+X420*Y420</f>
        <v>81</v>
      </c>
      <c r="AA420" s="5">
        <v>2</v>
      </c>
      <c r="AB420" s="14"/>
      <c r="AC420" s="14">
        <v>81</v>
      </c>
      <c r="AD420" s="14"/>
      <c r="AE420" s="14"/>
      <c r="AF420" s="14">
        <v>31</v>
      </c>
      <c r="AG420" s="14"/>
    </row>
    <row r="421" spans="1:43" s="28" customFormat="1" x14ac:dyDescent="0.55000000000000004">
      <c r="A421" s="42"/>
      <c r="B421" s="14"/>
      <c r="C421" s="14"/>
      <c r="D421" s="14"/>
      <c r="E421" s="13"/>
      <c r="F421" s="27"/>
      <c r="G421" s="14"/>
      <c r="H421" s="14"/>
      <c r="I421" s="13"/>
      <c r="J421" s="14"/>
      <c r="K421" s="14"/>
      <c r="L421" s="14"/>
      <c r="M421" s="5"/>
      <c r="N421" s="5"/>
      <c r="O421" s="5"/>
      <c r="P421" s="14"/>
      <c r="Q421" s="14"/>
      <c r="R421" s="14"/>
      <c r="S421" s="14"/>
      <c r="T421" s="14"/>
      <c r="U421" s="14"/>
      <c r="V421" s="14"/>
      <c r="W421" s="14" t="s">
        <v>114</v>
      </c>
      <c r="X421" s="14">
        <v>3</v>
      </c>
      <c r="Y421" s="14">
        <v>3</v>
      </c>
      <c r="Z421" s="5">
        <f>+X421*Y421</f>
        <v>9</v>
      </c>
      <c r="AA421" s="5">
        <v>2</v>
      </c>
      <c r="AB421" s="14"/>
      <c r="AC421" s="14">
        <v>9</v>
      </c>
      <c r="AD421" s="14"/>
      <c r="AE421" s="14"/>
      <c r="AF421" s="14">
        <v>31</v>
      </c>
      <c r="AG421" s="14" t="s">
        <v>51</v>
      </c>
    </row>
    <row r="422" spans="1:43" s="28" customFormat="1" x14ac:dyDescent="0.55000000000000004">
      <c r="A422" s="42"/>
      <c r="B422" s="14" t="s">
        <v>59</v>
      </c>
      <c r="C422" s="14" t="s">
        <v>372</v>
      </c>
      <c r="D422" s="14" t="s">
        <v>193</v>
      </c>
      <c r="E422" s="13" t="s">
        <v>46</v>
      </c>
      <c r="F422" s="27" t="s">
        <v>375</v>
      </c>
      <c r="G422" s="14">
        <v>37</v>
      </c>
      <c r="H422" s="14">
        <v>534</v>
      </c>
      <c r="I422" s="13">
        <v>4</v>
      </c>
      <c r="J422" s="14">
        <v>3</v>
      </c>
      <c r="K422" s="14">
        <v>0</v>
      </c>
      <c r="L422" s="14">
        <v>57</v>
      </c>
      <c r="M422" s="5">
        <f t="shared" ref="M422:M423" si="5">+(J422*400)+(K422*100)+L422</f>
        <v>1257</v>
      </c>
      <c r="N422" s="5">
        <v>1</v>
      </c>
      <c r="O422" s="5">
        <v>1257</v>
      </c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 t="s">
        <v>47</v>
      </c>
    </row>
    <row r="423" spans="1:43" s="28" customFormat="1" x14ac:dyDescent="0.55000000000000004">
      <c r="A423" s="42"/>
      <c r="B423" s="14" t="s">
        <v>59</v>
      </c>
      <c r="C423" s="14" t="s">
        <v>372</v>
      </c>
      <c r="D423" s="14" t="s">
        <v>193</v>
      </c>
      <c r="E423" s="13" t="s">
        <v>46</v>
      </c>
      <c r="F423" s="27" t="s">
        <v>376</v>
      </c>
      <c r="G423" s="14">
        <v>74</v>
      </c>
      <c r="H423" s="14">
        <v>609</v>
      </c>
      <c r="I423" s="13">
        <v>4</v>
      </c>
      <c r="J423" s="14">
        <v>2</v>
      </c>
      <c r="K423" s="14">
        <v>1</v>
      </c>
      <c r="L423" s="14">
        <v>74</v>
      </c>
      <c r="M423" s="5">
        <f t="shared" si="5"/>
        <v>974</v>
      </c>
      <c r="N423" s="5">
        <v>1</v>
      </c>
      <c r="O423" s="5">
        <v>974</v>
      </c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 t="s">
        <v>47</v>
      </c>
    </row>
    <row r="424" spans="1:43" s="49" customFormat="1" x14ac:dyDescent="0.55000000000000004">
      <c r="A424" s="45"/>
      <c r="B424" s="46"/>
      <c r="C424" s="46"/>
      <c r="D424" s="46"/>
      <c r="E424" s="47"/>
      <c r="F424" s="48"/>
      <c r="G424" s="46"/>
      <c r="H424" s="46"/>
      <c r="I424" s="47"/>
      <c r="J424" s="46"/>
      <c r="K424" s="46"/>
      <c r="L424" s="46"/>
      <c r="M424" s="35"/>
      <c r="N424" s="35"/>
      <c r="O424" s="35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</row>
    <row r="425" spans="1:43" x14ac:dyDescent="0.55000000000000004">
      <c r="A425" s="42">
        <v>106</v>
      </c>
      <c r="B425" s="5" t="s">
        <v>59</v>
      </c>
      <c r="C425" s="5" t="s">
        <v>340</v>
      </c>
      <c r="D425" s="5" t="s">
        <v>341</v>
      </c>
      <c r="E425" s="12" t="s">
        <v>46</v>
      </c>
      <c r="F425" s="5">
        <v>5629</v>
      </c>
      <c r="G425" s="5">
        <v>159</v>
      </c>
      <c r="H425" s="5">
        <v>58</v>
      </c>
      <c r="I425" s="12">
        <v>4</v>
      </c>
      <c r="J425" s="5">
        <v>0</v>
      </c>
      <c r="K425" s="5">
        <v>3</v>
      </c>
      <c r="L425" s="5">
        <v>30</v>
      </c>
      <c r="M425" s="5">
        <v>330</v>
      </c>
      <c r="N425" s="5">
        <v>2</v>
      </c>
      <c r="O425" s="5"/>
      <c r="P425" s="5">
        <v>330</v>
      </c>
      <c r="Q425" s="5"/>
      <c r="R425" s="5"/>
      <c r="S425" s="5"/>
      <c r="T425" s="5"/>
      <c r="U425" s="26" t="s">
        <v>342</v>
      </c>
      <c r="V425" s="14" t="s">
        <v>106</v>
      </c>
      <c r="W425" s="5" t="s">
        <v>114</v>
      </c>
      <c r="X425" s="5">
        <v>16</v>
      </c>
      <c r="Y425" s="5">
        <v>9</v>
      </c>
      <c r="Z425" s="5">
        <v>144</v>
      </c>
      <c r="AA425" s="5">
        <v>2</v>
      </c>
      <c r="AB425" s="5"/>
      <c r="AC425" s="5">
        <v>144</v>
      </c>
      <c r="AD425" s="5"/>
      <c r="AE425" s="5"/>
      <c r="AF425" s="5">
        <v>30</v>
      </c>
      <c r="AG425" s="14"/>
      <c r="AH425" s="1"/>
      <c r="AI425" s="1"/>
      <c r="AJ425" s="1"/>
      <c r="AK425" s="1"/>
      <c r="AL425" s="1"/>
      <c r="AM425" s="1"/>
      <c r="AN425" s="1"/>
      <c r="AO425" s="1"/>
      <c r="AP425" s="1"/>
      <c r="AQ425" s="4"/>
    </row>
    <row r="426" spans="1:43" x14ac:dyDescent="0.55000000000000004">
      <c r="A426" s="42"/>
      <c r="B426" s="5"/>
      <c r="C426" s="5"/>
      <c r="D426" s="5"/>
      <c r="E426" s="12"/>
      <c r="F426" s="5"/>
      <c r="G426" s="5"/>
      <c r="H426" s="5"/>
      <c r="I426" s="12">
        <v>4</v>
      </c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26"/>
      <c r="V426" s="14"/>
      <c r="W426" s="5" t="s">
        <v>114</v>
      </c>
      <c r="X426" s="5">
        <v>2</v>
      </c>
      <c r="Y426" s="5">
        <v>3</v>
      </c>
      <c r="Z426" s="5">
        <v>6</v>
      </c>
      <c r="AA426" s="5">
        <v>2</v>
      </c>
      <c r="AB426" s="5"/>
      <c r="AC426" s="5">
        <v>6</v>
      </c>
      <c r="AD426" s="5"/>
      <c r="AE426" s="5"/>
      <c r="AF426" s="5">
        <v>30</v>
      </c>
      <c r="AG426" s="14" t="s">
        <v>51</v>
      </c>
      <c r="AH426" s="1"/>
      <c r="AI426" s="1"/>
      <c r="AJ426" s="1"/>
      <c r="AK426" s="1"/>
      <c r="AL426" s="1"/>
      <c r="AM426" s="1"/>
      <c r="AN426" s="1"/>
      <c r="AO426" s="1"/>
      <c r="AP426" s="1"/>
      <c r="AQ426" s="4"/>
    </row>
    <row r="427" spans="1:43" x14ac:dyDescent="0.55000000000000004">
      <c r="A427" s="42"/>
      <c r="B427" s="5" t="s">
        <v>59</v>
      </c>
      <c r="C427" s="5" t="s">
        <v>340</v>
      </c>
      <c r="D427" s="5" t="s">
        <v>341</v>
      </c>
      <c r="E427" s="12" t="s">
        <v>46</v>
      </c>
      <c r="F427" s="5">
        <v>15663</v>
      </c>
      <c r="G427" s="5">
        <v>8</v>
      </c>
      <c r="H427" s="5">
        <v>916</v>
      </c>
      <c r="I427" s="12">
        <v>4</v>
      </c>
      <c r="J427" s="5">
        <v>6</v>
      </c>
      <c r="K427" s="5">
        <v>0</v>
      </c>
      <c r="L427" s="5">
        <v>61</v>
      </c>
      <c r="M427" s="5">
        <v>2461</v>
      </c>
      <c r="N427" s="5">
        <v>1</v>
      </c>
      <c r="O427" s="5">
        <v>2461</v>
      </c>
      <c r="P427" s="5"/>
      <c r="Q427" s="5"/>
      <c r="R427" s="5"/>
      <c r="S427" s="5"/>
      <c r="T427" s="5"/>
      <c r="U427" s="26"/>
      <c r="V427" s="14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14" t="s">
        <v>140</v>
      </c>
      <c r="AH427" s="1"/>
      <c r="AI427" s="1"/>
      <c r="AJ427" s="1"/>
      <c r="AK427" s="1"/>
      <c r="AL427" s="1"/>
      <c r="AM427" s="1"/>
      <c r="AN427" s="1"/>
      <c r="AO427" s="1"/>
      <c r="AP427" s="1"/>
      <c r="AQ427" s="4"/>
    </row>
    <row r="428" spans="1:43" x14ac:dyDescent="0.55000000000000004">
      <c r="A428" s="42"/>
      <c r="B428" s="5" t="s">
        <v>59</v>
      </c>
      <c r="C428" s="5" t="s">
        <v>340</v>
      </c>
      <c r="D428" s="5" t="s">
        <v>341</v>
      </c>
      <c r="E428" s="12" t="s">
        <v>46</v>
      </c>
      <c r="F428" s="5">
        <v>15651</v>
      </c>
      <c r="G428" s="5">
        <v>20</v>
      </c>
      <c r="H428" s="5">
        <v>973</v>
      </c>
      <c r="I428" s="12">
        <v>4</v>
      </c>
      <c r="J428" s="5">
        <v>0</v>
      </c>
      <c r="K428" s="5">
        <v>1</v>
      </c>
      <c r="L428" s="5">
        <v>75</v>
      </c>
      <c r="M428" s="5">
        <v>175</v>
      </c>
      <c r="N428" s="5">
        <v>1</v>
      </c>
      <c r="O428" s="5">
        <v>175</v>
      </c>
      <c r="P428" s="5"/>
      <c r="Q428" s="5"/>
      <c r="R428" s="5"/>
      <c r="S428" s="5"/>
      <c r="T428" s="5"/>
      <c r="U428" s="26"/>
      <c r="V428" s="14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14" t="s">
        <v>98</v>
      </c>
      <c r="AH428" s="1"/>
      <c r="AI428" s="1"/>
      <c r="AJ428" s="1"/>
      <c r="AK428" s="1"/>
      <c r="AL428" s="1"/>
      <c r="AM428" s="1"/>
      <c r="AN428" s="1"/>
      <c r="AO428" s="1"/>
      <c r="AP428" s="1"/>
      <c r="AQ428" s="4"/>
    </row>
    <row r="429" spans="1:43" x14ac:dyDescent="0.55000000000000004">
      <c r="A429" s="42"/>
      <c r="B429" s="5" t="s">
        <v>59</v>
      </c>
      <c r="C429" s="5" t="s">
        <v>340</v>
      </c>
      <c r="D429" s="5" t="s">
        <v>341</v>
      </c>
      <c r="E429" s="12" t="s">
        <v>46</v>
      </c>
      <c r="F429" s="5">
        <v>5503</v>
      </c>
      <c r="G429" s="5">
        <v>89</v>
      </c>
      <c r="H429" s="5">
        <v>602</v>
      </c>
      <c r="I429" s="12">
        <v>4</v>
      </c>
      <c r="J429" s="5">
        <v>1</v>
      </c>
      <c r="K429" s="5">
        <v>0</v>
      </c>
      <c r="L429" s="5">
        <v>45</v>
      </c>
      <c r="M429" s="5">
        <v>445</v>
      </c>
      <c r="N429" s="5">
        <v>1</v>
      </c>
      <c r="O429" s="5">
        <v>445</v>
      </c>
      <c r="P429" s="5"/>
      <c r="Q429" s="5"/>
      <c r="R429" s="5"/>
      <c r="S429" s="5"/>
      <c r="T429" s="5"/>
      <c r="U429" s="26"/>
      <c r="V429" s="14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14" t="s">
        <v>140</v>
      </c>
      <c r="AH429" s="1"/>
      <c r="AI429" s="1"/>
      <c r="AJ429" s="1"/>
      <c r="AK429" s="1"/>
      <c r="AL429" s="1"/>
      <c r="AM429" s="1"/>
      <c r="AN429" s="1"/>
      <c r="AO429" s="1"/>
      <c r="AP429" s="1"/>
      <c r="AQ429" s="4"/>
    </row>
    <row r="430" spans="1:43" s="38" customFormat="1" x14ac:dyDescent="0.55000000000000004">
      <c r="A430" s="45"/>
      <c r="B430" s="35"/>
      <c r="C430" s="35"/>
      <c r="D430" s="35"/>
      <c r="E430" s="34"/>
      <c r="F430" s="35"/>
      <c r="G430" s="35"/>
      <c r="H430" s="35"/>
      <c r="I430" s="34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53"/>
      <c r="V430" s="46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4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7"/>
    </row>
    <row r="431" spans="1:43" x14ac:dyDescent="0.55000000000000004">
      <c r="A431" s="42">
        <v>107</v>
      </c>
      <c r="B431" s="5" t="s">
        <v>59</v>
      </c>
      <c r="C431" s="5" t="s">
        <v>343</v>
      </c>
      <c r="D431" s="5" t="s">
        <v>222</v>
      </c>
      <c r="E431" s="12" t="s">
        <v>46</v>
      </c>
      <c r="F431" s="5">
        <v>5670</v>
      </c>
      <c r="G431" s="5">
        <v>200</v>
      </c>
      <c r="H431" s="5">
        <v>37</v>
      </c>
      <c r="I431" s="12">
        <v>4</v>
      </c>
      <c r="J431" s="5">
        <v>1</v>
      </c>
      <c r="K431" s="5">
        <v>1</v>
      </c>
      <c r="L431" s="5">
        <v>72</v>
      </c>
      <c r="M431" s="5">
        <v>572</v>
      </c>
      <c r="N431" s="5">
        <v>1</v>
      </c>
      <c r="O431" s="5">
        <v>572</v>
      </c>
      <c r="P431" s="5"/>
      <c r="Q431" s="5"/>
      <c r="R431" s="5"/>
      <c r="S431" s="5"/>
      <c r="T431" s="5"/>
      <c r="U431" s="26"/>
      <c r="V431" s="14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14" t="s">
        <v>140</v>
      </c>
      <c r="AH431" s="1"/>
      <c r="AI431" s="1"/>
      <c r="AJ431" s="1"/>
      <c r="AK431" s="1"/>
      <c r="AL431" s="1"/>
      <c r="AM431" s="1"/>
      <c r="AN431" s="1"/>
      <c r="AO431" s="1"/>
      <c r="AP431" s="1"/>
      <c r="AQ431" s="4"/>
    </row>
    <row r="432" spans="1:43" s="38" customFormat="1" x14ac:dyDescent="0.55000000000000004">
      <c r="A432" s="45"/>
      <c r="B432" s="35"/>
      <c r="C432" s="35"/>
      <c r="D432" s="35"/>
      <c r="E432" s="34"/>
      <c r="F432" s="35"/>
      <c r="G432" s="35"/>
      <c r="H432" s="35"/>
      <c r="I432" s="34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53"/>
      <c r="V432" s="46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4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7"/>
    </row>
    <row r="433" spans="1:43" x14ac:dyDescent="0.55000000000000004">
      <c r="A433" s="42">
        <v>108</v>
      </c>
      <c r="B433" s="5" t="s">
        <v>58</v>
      </c>
      <c r="C433" s="5" t="s">
        <v>344</v>
      </c>
      <c r="D433" s="5" t="s">
        <v>345</v>
      </c>
      <c r="E433" s="12" t="s">
        <v>46</v>
      </c>
      <c r="F433" s="5">
        <v>10165</v>
      </c>
      <c r="G433" s="5">
        <v>213</v>
      </c>
      <c r="H433" s="5">
        <v>744</v>
      </c>
      <c r="I433" s="12">
        <v>4</v>
      </c>
      <c r="J433" s="5">
        <v>0</v>
      </c>
      <c r="K433" s="5">
        <v>3</v>
      </c>
      <c r="L433" s="5">
        <v>10</v>
      </c>
      <c r="M433" s="5">
        <v>310</v>
      </c>
      <c r="N433" s="5">
        <v>2</v>
      </c>
      <c r="O433" s="5"/>
      <c r="P433" s="5">
        <v>310</v>
      </c>
      <c r="Q433" s="5"/>
      <c r="R433" s="5"/>
      <c r="S433" s="5"/>
      <c r="T433" s="5"/>
      <c r="U433" s="26" t="s">
        <v>346</v>
      </c>
      <c r="V433" s="14" t="s">
        <v>106</v>
      </c>
      <c r="W433" s="5" t="s">
        <v>114</v>
      </c>
      <c r="X433" s="5">
        <v>9</v>
      </c>
      <c r="Y433" s="5">
        <v>18</v>
      </c>
      <c r="Z433" s="5">
        <f>X433*Y433</f>
        <v>162</v>
      </c>
      <c r="AA433" s="5">
        <v>2</v>
      </c>
      <c r="AB433" s="5"/>
      <c r="AC433" s="5">
        <v>162</v>
      </c>
      <c r="AD433" s="5"/>
      <c r="AE433" s="5"/>
      <c r="AF433" s="5">
        <v>51</v>
      </c>
      <c r="AG433" s="14"/>
      <c r="AH433" s="1"/>
      <c r="AI433" s="1"/>
      <c r="AJ433" s="1"/>
      <c r="AK433" s="1"/>
      <c r="AL433" s="1"/>
      <c r="AM433" s="1"/>
      <c r="AN433" s="1"/>
      <c r="AO433" s="1"/>
      <c r="AP433" s="1"/>
      <c r="AQ433" s="4"/>
    </row>
    <row r="434" spans="1:43" x14ac:dyDescent="0.55000000000000004">
      <c r="A434" s="42"/>
      <c r="B434" s="5"/>
      <c r="C434" s="5"/>
      <c r="D434" s="5"/>
      <c r="E434" s="12"/>
      <c r="F434" s="5"/>
      <c r="G434" s="5"/>
      <c r="H434" s="5"/>
      <c r="I434" s="12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26"/>
      <c r="V434" s="14"/>
      <c r="W434" s="5" t="s">
        <v>189</v>
      </c>
      <c r="X434" s="5">
        <v>6</v>
      </c>
      <c r="Y434" s="5">
        <v>3</v>
      </c>
      <c r="Z434" s="5">
        <f>X434*Y434</f>
        <v>18</v>
      </c>
      <c r="AA434" s="5">
        <v>2</v>
      </c>
      <c r="AB434" s="5"/>
      <c r="AC434" s="5">
        <v>18</v>
      </c>
      <c r="AD434" s="5"/>
      <c r="AE434" s="5"/>
      <c r="AF434" s="5">
        <v>4</v>
      </c>
      <c r="AG434" s="14"/>
      <c r="AH434" s="1"/>
      <c r="AI434" s="1"/>
      <c r="AJ434" s="1"/>
      <c r="AK434" s="1"/>
      <c r="AL434" s="1"/>
      <c r="AM434" s="1"/>
      <c r="AN434" s="1"/>
      <c r="AO434" s="1"/>
      <c r="AP434" s="1"/>
      <c r="AQ434" s="4"/>
    </row>
    <row r="435" spans="1:43" x14ac:dyDescent="0.55000000000000004">
      <c r="A435" s="42"/>
      <c r="B435" s="5"/>
      <c r="C435" s="5"/>
      <c r="D435" s="5"/>
      <c r="E435" s="12"/>
      <c r="F435" s="5"/>
      <c r="G435" s="5"/>
      <c r="H435" s="5"/>
      <c r="I435" s="12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26"/>
      <c r="V435" s="14"/>
      <c r="W435" s="5" t="s">
        <v>114</v>
      </c>
      <c r="X435" s="5">
        <v>2</v>
      </c>
      <c r="Y435" s="5">
        <v>3</v>
      </c>
      <c r="Z435" s="5">
        <f>X435*Y435</f>
        <v>6</v>
      </c>
      <c r="AA435" s="5">
        <v>2</v>
      </c>
      <c r="AB435" s="5"/>
      <c r="AC435" s="5">
        <v>6</v>
      </c>
      <c r="AD435" s="5"/>
      <c r="AE435" s="5"/>
      <c r="AF435" s="5">
        <v>51</v>
      </c>
      <c r="AG435" s="14" t="s">
        <v>51</v>
      </c>
      <c r="AH435" s="1"/>
      <c r="AI435" s="1"/>
      <c r="AJ435" s="1"/>
      <c r="AK435" s="1"/>
      <c r="AL435" s="1"/>
      <c r="AM435" s="1"/>
      <c r="AN435" s="1"/>
      <c r="AO435" s="1"/>
      <c r="AP435" s="1"/>
      <c r="AQ435" s="4"/>
    </row>
    <row r="436" spans="1:43" x14ac:dyDescent="0.55000000000000004">
      <c r="A436" s="42"/>
      <c r="B436" s="5" t="s">
        <v>58</v>
      </c>
      <c r="C436" s="5" t="s">
        <v>344</v>
      </c>
      <c r="D436" s="5" t="s">
        <v>345</v>
      </c>
      <c r="E436" s="12" t="s">
        <v>46</v>
      </c>
      <c r="F436" s="5">
        <v>5138</v>
      </c>
      <c r="G436" s="5">
        <v>4</v>
      </c>
      <c r="H436" s="5">
        <v>401</v>
      </c>
      <c r="I436" s="12">
        <v>4</v>
      </c>
      <c r="J436" s="5">
        <v>5</v>
      </c>
      <c r="K436" s="5">
        <v>2</v>
      </c>
      <c r="L436" s="5">
        <v>56</v>
      </c>
      <c r="M436" s="5">
        <v>2256</v>
      </c>
      <c r="N436" s="5">
        <v>1</v>
      </c>
      <c r="O436" s="5">
        <v>2256</v>
      </c>
      <c r="P436" s="5"/>
      <c r="Q436" s="5"/>
      <c r="R436" s="5"/>
      <c r="S436" s="5"/>
      <c r="T436" s="5"/>
      <c r="U436" s="26"/>
      <c r="V436" s="14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14" t="s">
        <v>140</v>
      </c>
      <c r="AH436" s="1"/>
      <c r="AI436" s="1"/>
      <c r="AJ436" s="1"/>
      <c r="AK436" s="1"/>
      <c r="AL436" s="1"/>
      <c r="AM436" s="1"/>
      <c r="AN436" s="1"/>
      <c r="AO436" s="1"/>
      <c r="AP436" s="1"/>
      <c r="AQ436" s="4"/>
    </row>
    <row r="437" spans="1:43" x14ac:dyDescent="0.55000000000000004">
      <c r="A437" s="42"/>
      <c r="B437" s="5" t="s">
        <v>58</v>
      </c>
      <c r="C437" s="5" t="s">
        <v>344</v>
      </c>
      <c r="D437" s="5" t="s">
        <v>345</v>
      </c>
      <c r="E437" s="12" t="s">
        <v>46</v>
      </c>
      <c r="F437" s="5">
        <v>5677</v>
      </c>
      <c r="G437" s="5">
        <v>195</v>
      </c>
      <c r="H437" s="5">
        <v>44</v>
      </c>
      <c r="I437" s="12">
        <v>4</v>
      </c>
      <c r="J437" s="5">
        <v>0</v>
      </c>
      <c r="K437" s="5">
        <v>0</v>
      </c>
      <c r="L437" s="5">
        <v>93</v>
      </c>
      <c r="M437" s="5">
        <v>93</v>
      </c>
      <c r="N437" s="5">
        <v>1</v>
      </c>
      <c r="O437" s="5">
        <v>93</v>
      </c>
      <c r="P437" s="5"/>
      <c r="Q437" s="5"/>
      <c r="R437" s="5"/>
      <c r="S437" s="5"/>
      <c r="T437" s="5"/>
      <c r="U437" s="26"/>
      <c r="V437" s="14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14" t="s">
        <v>405</v>
      </c>
      <c r="AH437" s="1"/>
      <c r="AI437" s="1"/>
      <c r="AJ437" s="1"/>
      <c r="AK437" s="1"/>
      <c r="AL437" s="1"/>
      <c r="AM437" s="1"/>
      <c r="AN437" s="1"/>
      <c r="AO437" s="1"/>
      <c r="AP437" s="1"/>
      <c r="AQ437" s="4"/>
    </row>
    <row r="438" spans="1:43" x14ac:dyDescent="0.55000000000000004">
      <c r="A438" s="42"/>
      <c r="B438" s="5" t="s">
        <v>58</v>
      </c>
      <c r="C438" s="5" t="s">
        <v>344</v>
      </c>
      <c r="D438" s="5" t="s">
        <v>345</v>
      </c>
      <c r="E438" s="12" t="s">
        <v>46</v>
      </c>
      <c r="F438" s="5">
        <v>11754</v>
      </c>
      <c r="G438" s="5">
        <v>129</v>
      </c>
      <c r="H438" s="5">
        <v>862</v>
      </c>
      <c r="I438" s="12">
        <v>4</v>
      </c>
      <c r="J438" s="5">
        <v>2</v>
      </c>
      <c r="K438" s="5">
        <v>3</v>
      </c>
      <c r="L438" s="5">
        <v>83</v>
      </c>
      <c r="M438" s="5">
        <v>1183</v>
      </c>
      <c r="N438" s="5">
        <v>1</v>
      </c>
      <c r="O438" s="5">
        <v>1183</v>
      </c>
      <c r="P438" s="5"/>
      <c r="Q438" s="5"/>
      <c r="R438" s="5"/>
      <c r="S438" s="5"/>
      <c r="T438" s="5"/>
      <c r="U438" s="26"/>
      <c r="V438" s="14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14" t="s">
        <v>54</v>
      </c>
      <c r="AH438" s="1"/>
      <c r="AI438" s="1"/>
      <c r="AJ438" s="1"/>
      <c r="AK438" s="1"/>
      <c r="AL438" s="1"/>
      <c r="AM438" s="1"/>
      <c r="AN438" s="1"/>
      <c r="AO438" s="1"/>
      <c r="AP438" s="1"/>
      <c r="AQ438" s="4"/>
    </row>
    <row r="439" spans="1:43" x14ac:dyDescent="0.55000000000000004">
      <c r="A439" s="42"/>
      <c r="B439" s="5" t="s">
        <v>58</v>
      </c>
      <c r="C439" s="5" t="s">
        <v>344</v>
      </c>
      <c r="D439" s="5" t="s">
        <v>345</v>
      </c>
      <c r="E439" s="12" t="s">
        <v>46</v>
      </c>
      <c r="F439" s="5">
        <v>18622</v>
      </c>
      <c r="G439" s="5">
        <v>218</v>
      </c>
      <c r="H439" s="5">
        <v>1764</v>
      </c>
      <c r="I439" s="12">
        <v>4</v>
      </c>
      <c r="J439" s="5">
        <v>5</v>
      </c>
      <c r="K439" s="5">
        <v>0</v>
      </c>
      <c r="L439" s="5">
        <v>88</v>
      </c>
      <c r="M439" s="5">
        <v>2088</v>
      </c>
      <c r="N439" s="5">
        <v>1</v>
      </c>
      <c r="O439" s="5">
        <v>2088</v>
      </c>
      <c r="P439" s="5"/>
      <c r="Q439" s="5"/>
      <c r="R439" s="5"/>
      <c r="S439" s="5"/>
      <c r="T439" s="5"/>
      <c r="U439" s="26"/>
      <c r="V439" s="14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14" t="s">
        <v>57</v>
      </c>
      <c r="AH439" s="1"/>
      <c r="AI439" s="1"/>
      <c r="AJ439" s="1"/>
      <c r="AK439" s="1"/>
      <c r="AL439" s="1"/>
      <c r="AM439" s="1"/>
      <c r="AN439" s="1"/>
      <c r="AO439" s="1"/>
      <c r="AP439" s="1"/>
      <c r="AQ439" s="4"/>
    </row>
    <row r="440" spans="1:43" s="38" customFormat="1" x14ac:dyDescent="0.55000000000000004">
      <c r="A440" s="45"/>
      <c r="B440" s="35"/>
      <c r="C440" s="35"/>
      <c r="D440" s="35"/>
      <c r="E440" s="34"/>
      <c r="F440" s="35"/>
      <c r="G440" s="35"/>
      <c r="H440" s="35"/>
      <c r="I440" s="34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53"/>
      <c r="V440" s="46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4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7"/>
    </row>
    <row r="441" spans="1:43" s="52" customFormat="1" x14ac:dyDescent="0.55000000000000004">
      <c r="A441" s="42">
        <v>109</v>
      </c>
      <c r="B441" s="5" t="s">
        <v>58</v>
      </c>
      <c r="C441" s="5" t="s">
        <v>303</v>
      </c>
      <c r="D441" s="5" t="s">
        <v>164</v>
      </c>
      <c r="E441" s="12" t="s">
        <v>46</v>
      </c>
      <c r="F441" s="5">
        <v>5205</v>
      </c>
      <c r="G441" s="5">
        <v>71</v>
      </c>
      <c r="H441" s="5">
        <v>468</v>
      </c>
      <c r="I441" s="12">
        <v>4</v>
      </c>
      <c r="J441" s="5">
        <v>4</v>
      </c>
      <c r="K441" s="5">
        <v>2</v>
      </c>
      <c r="L441" s="5">
        <v>17</v>
      </c>
      <c r="M441" s="5">
        <v>1817</v>
      </c>
      <c r="N441" s="5">
        <v>1</v>
      </c>
      <c r="O441" s="5">
        <v>1817</v>
      </c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 t="s">
        <v>47</v>
      </c>
      <c r="AH441" s="1"/>
      <c r="AI441" s="1"/>
      <c r="AJ441" s="1"/>
      <c r="AK441" s="1"/>
      <c r="AL441" s="1"/>
      <c r="AM441" s="1"/>
      <c r="AN441" s="1"/>
      <c r="AO441" s="1"/>
      <c r="AP441" s="1"/>
      <c r="AQ441" s="4"/>
    </row>
    <row r="442" spans="1:43" s="38" customFormat="1" x14ac:dyDescent="0.55000000000000004">
      <c r="A442" s="45"/>
      <c r="B442" s="35"/>
      <c r="C442" s="35"/>
      <c r="D442" s="35"/>
      <c r="E442" s="34"/>
      <c r="F442" s="35"/>
      <c r="G442" s="35"/>
      <c r="H442" s="35"/>
      <c r="I442" s="34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6"/>
      <c r="AI442" s="36"/>
      <c r="AJ442" s="36"/>
      <c r="AK442" s="36"/>
      <c r="AL442" s="36"/>
      <c r="AM442" s="36"/>
      <c r="AN442" s="36"/>
      <c r="AO442" s="36"/>
      <c r="AP442" s="36"/>
      <c r="AQ442" s="37"/>
    </row>
    <row r="443" spans="1:43" x14ac:dyDescent="0.55000000000000004">
      <c r="A443" s="42">
        <v>110</v>
      </c>
      <c r="B443" s="5" t="s">
        <v>58</v>
      </c>
      <c r="C443" s="5" t="s">
        <v>304</v>
      </c>
      <c r="D443" s="5" t="s">
        <v>242</v>
      </c>
      <c r="E443" s="12" t="s">
        <v>46</v>
      </c>
      <c r="F443" s="5">
        <v>18634</v>
      </c>
      <c r="G443" s="5">
        <v>229</v>
      </c>
      <c r="H443" s="5">
        <v>1776</v>
      </c>
      <c r="I443" s="12">
        <v>4</v>
      </c>
      <c r="J443" s="5">
        <v>2</v>
      </c>
      <c r="K443" s="5">
        <v>2</v>
      </c>
      <c r="L443" s="5">
        <v>54</v>
      </c>
      <c r="M443" s="5">
        <v>1054</v>
      </c>
      <c r="N443" s="5">
        <v>1</v>
      </c>
      <c r="O443" s="5">
        <v>1054</v>
      </c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 t="s">
        <v>47</v>
      </c>
      <c r="AH443" s="1"/>
      <c r="AI443" s="1"/>
      <c r="AJ443" s="1"/>
      <c r="AK443" s="1"/>
      <c r="AL443" s="1"/>
      <c r="AM443" s="1"/>
      <c r="AN443" s="1"/>
      <c r="AO443" s="1"/>
      <c r="AP443" s="1"/>
      <c r="AQ443" s="4"/>
    </row>
    <row r="444" spans="1:43" s="38" customFormat="1" x14ac:dyDescent="0.55000000000000004">
      <c r="A444" s="45"/>
      <c r="B444" s="35"/>
      <c r="C444" s="35"/>
      <c r="D444" s="35"/>
      <c r="E444" s="34"/>
      <c r="F444" s="35"/>
      <c r="G444" s="35"/>
      <c r="H444" s="35"/>
      <c r="I444" s="34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6"/>
      <c r="AI444" s="36"/>
      <c r="AJ444" s="36"/>
      <c r="AK444" s="36"/>
      <c r="AL444" s="36"/>
      <c r="AM444" s="36"/>
      <c r="AN444" s="36"/>
      <c r="AO444" s="36"/>
      <c r="AP444" s="36"/>
      <c r="AQ444" s="37"/>
    </row>
    <row r="445" spans="1:43" x14ac:dyDescent="0.55000000000000004">
      <c r="A445" s="42">
        <v>111</v>
      </c>
      <c r="B445" s="5" t="s">
        <v>45</v>
      </c>
      <c r="C445" s="5" t="s">
        <v>305</v>
      </c>
      <c r="D445" s="5" t="s">
        <v>306</v>
      </c>
      <c r="E445" s="12" t="s">
        <v>46</v>
      </c>
      <c r="F445" s="5">
        <v>5605</v>
      </c>
      <c r="G445" s="5">
        <v>150</v>
      </c>
      <c r="H445" s="5">
        <v>66</v>
      </c>
      <c r="I445" s="12">
        <v>4</v>
      </c>
      <c r="J445" s="5">
        <v>0</v>
      </c>
      <c r="K445" s="5">
        <v>1</v>
      </c>
      <c r="L445" s="5">
        <v>5</v>
      </c>
      <c r="M445" s="5">
        <v>105</v>
      </c>
      <c r="N445" s="5">
        <v>1</v>
      </c>
      <c r="O445" s="5">
        <v>105</v>
      </c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 t="s">
        <v>57</v>
      </c>
      <c r="AH445" s="1"/>
      <c r="AI445" s="1"/>
      <c r="AJ445" s="1"/>
      <c r="AK445" s="1"/>
      <c r="AL445" s="1"/>
      <c r="AM445" s="1"/>
      <c r="AN445" s="1"/>
      <c r="AO445" s="1"/>
      <c r="AP445" s="1"/>
      <c r="AQ445" s="4"/>
    </row>
    <row r="446" spans="1:43" s="38" customFormat="1" x14ac:dyDescent="0.55000000000000004">
      <c r="A446" s="45"/>
      <c r="B446" s="35"/>
      <c r="C446" s="35"/>
      <c r="D446" s="35"/>
      <c r="E446" s="34"/>
      <c r="F446" s="35"/>
      <c r="G446" s="35"/>
      <c r="H446" s="35"/>
      <c r="I446" s="34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6"/>
      <c r="AI446" s="36"/>
      <c r="AJ446" s="36"/>
      <c r="AK446" s="36"/>
      <c r="AL446" s="36"/>
      <c r="AM446" s="36"/>
      <c r="AN446" s="36"/>
      <c r="AO446" s="36"/>
      <c r="AP446" s="36"/>
      <c r="AQ446" s="37"/>
    </row>
    <row r="447" spans="1:43" x14ac:dyDescent="0.55000000000000004">
      <c r="A447" s="42">
        <v>112</v>
      </c>
      <c r="B447" s="5" t="s">
        <v>59</v>
      </c>
      <c r="C447" s="5" t="s">
        <v>307</v>
      </c>
      <c r="D447" s="5" t="s">
        <v>179</v>
      </c>
      <c r="E447" s="12" t="s">
        <v>46</v>
      </c>
      <c r="F447" s="5">
        <v>16601</v>
      </c>
      <c r="G447" s="5">
        <v>109</v>
      </c>
      <c r="H447" s="5">
        <v>1358</v>
      </c>
      <c r="I447" s="12" t="s">
        <v>308</v>
      </c>
      <c r="J447" s="5">
        <v>1</v>
      </c>
      <c r="K447" s="5">
        <v>0</v>
      </c>
      <c r="L447" s="5">
        <v>76</v>
      </c>
      <c r="M447" s="5">
        <v>476</v>
      </c>
      <c r="N447" s="5">
        <v>1</v>
      </c>
      <c r="O447" s="5">
        <v>476</v>
      </c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 t="s">
        <v>47</v>
      </c>
      <c r="AH447" s="1"/>
      <c r="AI447" s="1"/>
      <c r="AJ447" s="1"/>
      <c r="AK447" s="1"/>
      <c r="AL447" s="1"/>
      <c r="AM447" s="1"/>
      <c r="AN447" s="1"/>
      <c r="AO447" s="1"/>
      <c r="AP447" s="1"/>
      <c r="AQ447" s="4"/>
    </row>
    <row r="448" spans="1:43" x14ac:dyDescent="0.55000000000000004">
      <c r="A448" s="42"/>
      <c r="B448" s="5" t="s">
        <v>59</v>
      </c>
      <c r="C448" s="5" t="s">
        <v>307</v>
      </c>
      <c r="D448" s="5" t="s">
        <v>179</v>
      </c>
      <c r="E448" s="12" t="s">
        <v>46</v>
      </c>
      <c r="F448" s="5">
        <v>16602</v>
      </c>
      <c r="G448" s="5">
        <v>110</v>
      </c>
      <c r="H448" s="5">
        <v>1359</v>
      </c>
      <c r="I448" s="12" t="s">
        <v>308</v>
      </c>
      <c r="J448" s="5">
        <v>0</v>
      </c>
      <c r="K448" s="5">
        <v>3</v>
      </c>
      <c r="L448" s="5">
        <v>18</v>
      </c>
      <c r="M448" s="5">
        <v>318</v>
      </c>
      <c r="N448" s="5">
        <v>1</v>
      </c>
      <c r="O448" s="5">
        <v>318</v>
      </c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 t="s">
        <v>47</v>
      </c>
      <c r="AH448" s="1"/>
      <c r="AI448" s="1"/>
      <c r="AJ448" s="1"/>
      <c r="AK448" s="1"/>
      <c r="AL448" s="1"/>
      <c r="AM448" s="1"/>
      <c r="AN448" s="1"/>
      <c r="AO448" s="1"/>
      <c r="AP448" s="1"/>
      <c r="AQ448" s="4"/>
    </row>
    <row r="449" spans="1:43" s="38" customFormat="1" x14ac:dyDescent="0.55000000000000004">
      <c r="A449" s="45"/>
      <c r="B449" s="35"/>
      <c r="C449" s="35"/>
      <c r="D449" s="35"/>
      <c r="E449" s="34"/>
      <c r="F449" s="35"/>
      <c r="G449" s="35"/>
      <c r="H449" s="35"/>
      <c r="I449" s="34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6"/>
      <c r="AI449" s="36"/>
      <c r="AJ449" s="36"/>
      <c r="AK449" s="36"/>
      <c r="AL449" s="36"/>
      <c r="AM449" s="36"/>
      <c r="AN449" s="36"/>
      <c r="AO449" s="36"/>
      <c r="AP449" s="36"/>
      <c r="AQ449" s="37"/>
    </row>
    <row r="450" spans="1:43" x14ac:dyDescent="0.55000000000000004">
      <c r="A450" s="42">
        <v>113</v>
      </c>
      <c r="B450" s="5" t="s">
        <v>45</v>
      </c>
      <c r="C450" s="5" t="s">
        <v>309</v>
      </c>
      <c r="D450" s="5" t="s">
        <v>185</v>
      </c>
      <c r="E450" s="12" t="s">
        <v>46</v>
      </c>
      <c r="F450" s="5">
        <v>5230</v>
      </c>
      <c r="G450" s="5">
        <v>96</v>
      </c>
      <c r="H450" s="5">
        <v>493</v>
      </c>
      <c r="I450" s="12">
        <v>4</v>
      </c>
      <c r="J450" s="5">
        <v>3</v>
      </c>
      <c r="K450" s="5">
        <v>2</v>
      </c>
      <c r="L450" s="5">
        <v>49</v>
      </c>
      <c r="M450" s="5">
        <v>1449</v>
      </c>
      <c r="N450" s="5">
        <v>1</v>
      </c>
      <c r="O450" s="5">
        <v>1449</v>
      </c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 t="s">
        <v>310</v>
      </c>
      <c r="AH450" s="1"/>
      <c r="AI450" s="1"/>
      <c r="AJ450" s="1"/>
      <c r="AK450" s="1"/>
      <c r="AL450" s="1"/>
      <c r="AM450" s="1"/>
      <c r="AN450" s="1"/>
      <c r="AO450" s="1"/>
      <c r="AP450" s="1"/>
      <c r="AQ450" s="4"/>
    </row>
    <row r="451" spans="1:43" s="38" customFormat="1" x14ac:dyDescent="0.55000000000000004">
      <c r="A451" s="45"/>
      <c r="B451" s="35"/>
      <c r="C451" s="35"/>
      <c r="D451" s="35"/>
      <c r="E451" s="34"/>
      <c r="F451" s="35"/>
      <c r="G451" s="35"/>
      <c r="H451" s="35"/>
      <c r="I451" s="34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6"/>
      <c r="AI451" s="36"/>
      <c r="AJ451" s="36"/>
      <c r="AK451" s="36"/>
      <c r="AL451" s="36"/>
      <c r="AM451" s="36"/>
      <c r="AN451" s="36"/>
      <c r="AO451" s="36"/>
      <c r="AP451" s="36"/>
      <c r="AQ451" s="37"/>
    </row>
    <row r="452" spans="1:43" x14ac:dyDescent="0.55000000000000004">
      <c r="A452" s="42">
        <v>114</v>
      </c>
      <c r="B452" s="5" t="s">
        <v>59</v>
      </c>
      <c r="C452" s="5" t="s">
        <v>142</v>
      </c>
      <c r="D452" s="5" t="s">
        <v>321</v>
      </c>
      <c r="E452" s="12" t="s">
        <v>46</v>
      </c>
      <c r="F452" s="5">
        <v>5640</v>
      </c>
      <c r="G452" s="5">
        <v>174</v>
      </c>
      <c r="H452" s="5">
        <v>7</v>
      </c>
      <c r="I452" s="12">
        <v>4</v>
      </c>
      <c r="J452" s="5">
        <v>1</v>
      </c>
      <c r="K452" s="5">
        <v>0</v>
      </c>
      <c r="L452" s="5">
        <v>28</v>
      </c>
      <c r="M452" s="5">
        <v>428</v>
      </c>
      <c r="N452" s="5">
        <v>2</v>
      </c>
      <c r="O452" s="5"/>
      <c r="P452" s="5">
        <v>428</v>
      </c>
      <c r="Q452" s="5"/>
      <c r="R452" s="5"/>
      <c r="S452" s="5"/>
      <c r="T452" s="5">
        <v>1</v>
      </c>
      <c r="U452" s="26" t="s">
        <v>347</v>
      </c>
      <c r="V452" s="14" t="s">
        <v>48</v>
      </c>
      <c r="W452" s="5" t="s">
        <v>50</v>
      </c>
      <c r="X452" s="5">
        <v>9</v>
      </c>
      <c r="Y452" s="5">
        <v>17.5</v>
      </c>
      <c r="Z452" s="5">
        <v>157.5</v>
      </c>
      <c r="AA452" s="5">
        <v>2</v>
      </c>
      <c r="AB452" s="5"/>
      <c r="AC452" s="5">
        <v>157.5</v>
      </c>
      <c r="AD452" s="5"/>
      <c r="AE452" s="5"/>
      <c r="AF452" s="5">
        <v>36</v>
      </c>
      <c r="AG452" s="14"/>
      <c r="AH452" s="1"/>
      <c r="AI452" s="1"/>
      <c r="AJ452" s="1"/>
      <c r="AK452" s="1"/>
      <c r="AL452" s="1"/>
      <c r="AM452" s="1"/>
      <c r="AN452" s="1"/>
      <c r="AO452" s="1"/>
      <c r="AP452" s="1"/>
      <c r="AQ452" s="4"/>
    </row>
    <row r="453" spans="1:43" x14ac:dyDescent="0.55000000000000004">
      <c r="A453" s="42"/>
      <c r="B453" s="5"/>
      <c r="C453" s="5"/>
      <c r="D453" s="5"/>
      <c r="E453" s="12"/>
      <c r="F453" s="5"/>
      <c r="G453" s="5"/>
      <c r="H453" s="5"/>
      <c r="I453" s="12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26"/>
      <c r="V453" s="14"/>
      <c r="W453" s="5" t="s">
        <v>114</v>
      </c>
      <c r="X453" s="5">
        <v>2</v>
      </c>
      <c r="Y453" s="5">
        <v>4</v>
      </c>
      <c r="Z453" s="5">
        <v>8</v>
      </c>
      <c r="AA453" s="5">
        <v>2</v>
      </c>
      <c r="AB453" s="5"/>
      <c r="AC453" s="5">
        <v>8</v>
      </c>
      <c r="AD453" s="5"/>
      <c r="AE453" s="5"/>
      <c r="AF453" s="5">
        <v>36</v>
      </c>
      <c r="AG453" s="14" t="s">
        <v>51</v>
      </c>
      <c r="AH453" s="1"/>
      <c r="AI453" s="1"/>
      <c r="AJ453" s="1"/>
      <c r="AK453" s="1"/>
      <c r="AL453" s="1"/>
      <c r="AM453" s="1"/>
      <c r="AN453" s="1"/>
      <c r="AO453" s="1"/>
      <c r="AP453" s="1"/>
      <c r="AQ453" s="4"/>
    </row>
    <row r="454" spans="1:43" x14ac:dyDescent="0.55000000000000004">
      <c r="A454" s="42"/>
      <c r="B454" s="5" t="s">
        <v>59</v>
      </c>
      <c r="C454" s="5" t="s">
        <v>142</v>
      </c>
      <c r="D454" s="5" t="s">
        <v>321</v>
      </c>
      <c r="E454" s="12" t="s">
        <v>46</v>
      </c>
      <c r="F454" s="5">
        <v>14650</v>
      </c>
      <c r="G454" s="5">
        <v>163</v>
      </c>
      <c r="H454" s="5">
        <v>1283</v>
      </c>
      <c r="I454" s="12">
        <v>4</v>
      </c>
      <c r="J454" s="5">
        <v>4</v>
      </c>
      <c r="K454" s="5">
        <v>0</v>
      </c>
      <c r="L454" s="5">
        <v>39</v>
      </c>
      <c r="M454" s="5">
        <v>1639</v>
      </c>
      <c r="N454" s="5">
        <v>1</v>
      </c>
      <c r="O454" s="5">
        <v>1639</v>
      </c>
      <c r="P454" s="5"/>
      <c r="Q454" s="5"/>
      <c r="R454" s="5"/>
      <c r="S454" s="5"/>
      <c r="T454" s="5"/>
      <c r="U454" s="26"/>
      <c r="V454" s="14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14" t="s">
        <v>47</v>
      </c>
      <c r="AH454" s="1"/>
      <c r="AI454" s="1"/>
      <c r="AJ454" s="1"/>
      <c r="AK454" s="1"/>
      <c r="AL454" s="1"/>
      <c r="AM454" s="1"/>
      <c r="AN454" s="1"/>
      <c r="AO454" s="1"/>
      <c r="AP454" s="1"/>
      <c r="AQ454" s="4"/>
    </row>
    <row r="455" spans="1:43" s="38" customFormat="1" x14ac:dyDescent="0.55000000000000004">
      <c r="A455" s="45"/>
      <c r="B455" s="35"/>
      <c r="C455" s="35"/>
      <c r="D455" s="35"/>
      <c r="E455" s="34"/>
      <c r="F455" s="35"/>
      <c r="G455" s="35"/>
      <c r="H455" s="35"/>
      <c r="I455" s="34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53"/>
      <c r="V455" s="46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4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7"/>
    </row>
    <row r="456" spans="1:43" x14ac:dyDescent="0.55000000000000004">
      <c r="A456" s="42">
        <v>115</v>
      </c>
      <c r="B456" s="5" t="s">
        <v>58</v>
      </c>
      <c r="C456" s="5" t="s">
        <v>142</v>
      </c>
      <c r="D456" s="5" t="s">
        <v>185</v>
      </c>
      <c r="E456" s="12" t="s">
        <v>46</v>
      </c>
      <c r="F456" s="5">
        <v>5658</v>
      </c>
      <c r="G456" s="5">
        <v>130</v>
      </c>
      <c r="H456" s="5">
        <v>25</v>
      </c>
      <c r="I456" s="12">
        <v>4</v>
      </c>
      <c r="J456" s="5">
        <v>0</v>
      </c>
      <c r="K456" s="5">
        <v>3</v>
      </c>
      <c r="L456" s="5">
        <v>80</v>
      </c>
      <c r="M456" s="5">
        <v>380</v>
      </c>
      <c r="N456" s="5">
        <v>2</v>
      </c>
      <c r="O456" s="5"/>
      <c r="P456" s="5">
        <v>380</v>
      </c>
      <c r="Q456" s="5"/>
      <c r="R456" s="5"/>
      <c r="S456" s="5"/>
      <c r="T456" s="5">
        <v>1</v>
      </c>
      <c r="U456" s="26" t="s">
        <v>116</v>
      </c>
      <c r="V456" s="14" t="s">
        <v>48</v>
      </c>
      <c r="W456" s="5" t="s">
        <v>50</v>
      </c>
      <c r="X456" s="5">
        <v>9</v>
      </c>
      <c r="Y456" s="5">
        <v>15</v>
      </c>
      <c r="Z456" s="5">
        <v>135</v>
      </c>
      <c r="AA456" s="5">
        <v>2</v>
      </c>
      <c r="AB456" s="5"/>
      <c r="AC456" s="5">
        <v>135</v>
      </c>
      <c r="AD456" s="5"/>
      <c r="AE456" s="5"/>
      <c r="AF456" s="5">
        <v>4</v>
      </c>
      <c r="AG456" s="14"/>
      <c r="AH456" s="1"/>
      <c r="AI456" s="1"/>
      <c r="AJ456" s="1"/>
      <c r="AK456" s="1"/>
      <c r="AL456" s="1"/>
      <c r="AM456" s="1"/>
      <c r="AN456" s="1"/>
      <c r="AO456" s="1"/>
      <c r="AP456" s="1"/>
      <c r="AQ456" s="4"/>
    </row>
    <row r="457" spans="1:43" s="38" customFormat="1" x14ac:dyDescent="0.55000000000000004">
      <c r="A457" s="45"/>
      <c r="B457" s="35"/>
      <c r="C457" s="35"/>
      <c r="D457" s="35"/>
      <c r="E457" s="34"/>
      <c r="F457" s="35"/>
      <c r="G457" s="35"/>
      <c r="H457" s="35"/>
      <c r="I457" s="34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53"/>
      <c r="V457" s="46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4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7"/>
    </row>
    <row r="458" spans="1:43" x14ac:dyDescent="0.55000000000000004">
      <c r="A458" s="42">
        <v>116</v>
      </c>
      <c r="B458" s="5" t="s">
        <v>45</v>
      </c>
      <c r="C458" s="5" t="s">
        <v>348</v>
      </c>
      <c r="D458" s="5" t="s">
        <v>321</v>
      </c>
      <c r="E458" s="12" t="s">
        <v>46</v>
      </c>
      <c r="F458" s="5">
        <v>5506</v>
      </c>
      <c r="G458" s="5">
        <v>75</v>
      </c>
      <c r="H458" s="5">
        <v>608</v>
      </c>
      <c r="I458" s="12">
        <v>4</v>
      </c>
      <c r="J458" s="5">
        <v>1</v>
      </c>
      <c r="K458" s="5">
        <v>0</v>
      </c>
      <c r="L458" s="5">
        <v>12</v>
      </c>
      <c r="M458" s="5">
        <v>412</v>
      </c>
      <c r="N458" s="5">
        <v>1</v>
      </c>
      <c r="O458" s="5">
        <v>412</v>
      </c>
      <c r="P458" s="5"/>
      <c r="Q458" s="5"/>
      <c r="R458" s="5"/>
      <c r="S458" s="5"/>
      <c r="T458" s="5"/>
      <c r="U458" s="26"/>
      <c r="V458" s="14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14" t="s">
        <v>47</v>
      </c>
      <c r="AH458" s="1"/>
      <c r="AI458" s="1"/>
      <c r="AJ458" s="1"/>
      <c r="AK458" s="1"/>
      <c r="AL458" s="1"/>
      <c r="AM458" s="1"/>
      <c r="AN458" s="1"/>
      <c r="AO458" s="1"/>
      <c r="AP458" s="1"/>
      <c r="AQ458" s="4"/>
    </row>
    <row r="459" spans="1:43" x14ac:dyDescent="0.55000000000000004">
      <c r="A459" s="42"/>
      <c r="B459" s="5" t="s">
        <v>45</v>
      </c>
      <c r="C459" s="5" t="s">
        <v>348</v>
      </c>
      <c r="D459" s="5" t="s">
        <v>321</v>
      </c>
      <c r="E459" s="12" t="s">
        <v>46</v>
      </c>
      <c r="F459" s="5">
        <v>5454</v>
      </c>
      <c r="G459" s="5">
        <v>76</v>
      </c>
      <c r="H459" s="5">
        <v>607</v>
      </c>
      <c r="I459" s="12">
        <v>4</v>
      </c>
      <c r="J459" s="5">
        <v>0</v>
      </c>
      <c r="K459" s="5">
        <v>3</v>
      </c>
      <c r="L459" s="5">
        <v>80</v>
      </c>
      <c r="M459" s="5">
        <v>380</v>
      </c>
      <c r="N459" s="5">
        <v>1</v>
      </c>
      <c r="O459" s="5">
        <v>380</v>
      </c>
      <c r="P459" s="5"/>
      <c r="Q459" s="5"/>
      <c r="R459" s="5"/>
      <c r="S459" s="5"/>
      <c r="T459" s="5"/>
      <c r="U459" s="26"/>
      <c r="V459" s="14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14" t="s">
        <v>47</v>
      </c>
      <c r="AH459" s="1"/>
      <c r="AI459" s="1"/>
      <c r="AJ459" s="1"/>
      <c r="AK459" s="1"/>
      <c r="AL459" s="1"/>
      <c r="AM459" s="1"/>
      <c r="AN459" s="1"/>
      <c r="AO459" s="1"/>
      <c r="AP459" s="1"/>
      <c r="AQ459" s="4"/>
    </row>
    <row r="460" spans="1:43" x14ac:dyDescent="0.55000000000000004">
      <c r="A460" s="42"/>
      <c r="B460" s="5" t="s">
        <v>45</v>
      </c>
      <c r="C460" s="5" t="s">
        <v>348</v>
      </c>
      <c r="D460" s="5" t="s">
        <v>321</v>
      </c>
      <c r="E460" s="12" t="s">
        <v>46</v>
      </c>
      <c r="F460" s="5">
        <v>18661</v>
      </c>
      <c r="G460" s="5">
        <v>171</v>
      </c>
      <c r="H460" s="5">
        <v>1803</v>
      </c>
      <c r="I460" s="12">
        <v>4</v>
      </c>
      <c r="J460" s="5">
        <v>1</v>
      </c>
      <c r="K460" s="5">
        <v>2</v>
      </c>
      <c r="L460" s="5">
        <v>25</v>
      </c>
      <c r="M460" s="5">
        <v>625</v>
      </c>
      <c r="N460" s="5">
        <v>1</v>
      </c>
      <c r="O460" s="5">
        <v>265</v>
      </c>
      <c r="P460" s="5"/>
      <c r="Q460" s="5"/>
      <c r="R460" s="5"/>
      <c r="S460" s="5"/>
      <c r="T460" s="5"/>
      <c r="U460" s="26"/>
      <c r="V460" s="14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14" t="s">
        <v>54</v>
      </c>
      <c r="AH460" s="1"/>
      <c r="AI460" s="1"/>
      <c r="AJ460" s="1"/>
      <c r="AK460" s="1"/>
      <c r="AL460" s="1"/>
      <c r="AM460" s="1"/>
      <c r="AN460" s="1"/>
      <c r="AO460" s="1"/>
      <c r="AP460" s="1"/>
      <c r="AQ460" s="4"/>
    </row>
    <row r="461" spans="1:43" s="38" customFormat="1" x14ac:dyDescent="0.55000000000000004">
      <c r="A461" s="45"/>
      <c r="B461" s="35"/>
      <c r="C461" s="35"/>
      <c r="D461" s="35"/>
      <c r="E461" s="34"/>
      <c r="F461" s="35"/>
      <c r="G461" s="35"/>
      <c r="H461" s="35"/>
      <c r="I461" s="34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53"/>
      <c r="V461" s="46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4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7"/>
    </row>
    <row r="462" spans="1:43" x14ac:dyDescent="0.55000000000000004">
      <c r="A462" s="42">
        <v>117</v>
      </c>
      <c r="B462" s="5" t="s">
        <v>45</v>
      </c>
      <c r="C462" s="5" t="s">
        <v>349</v>
      </c>
      <c r="D462" s="5" t="s">
        <v>226</v>
      </c>
      <c r="E462" s="12" t="s">
        <v>46</v>
      </c>
      <c r="F462" s="5">
        <v>19051</v>
      </c>
      <c r="G462" s="5">
        <v>222</v>
      </c>
      <c r="H462" s="5">
        <v>1814</v>
      </c>
      <c r="I462" s="12">
        <v>4</v>
      </c>
      <c r="J462" s="5">
        <v>0</v>
      </c>
      <c r="K462" s="5">
        <v>1</v>
      </c>
      <c r="L462" s="5">
        <v>65</v>
      </c>
      <c r="M462" s="5">
        <v>165</v>
      </c>
      <c r="N462" s="5">
        <v>2</v>
      </c>
      <c r="O462" s="5"/>
      <c r="P462" s="5">
        <v>165</v>
      </c>
      <c r="Q462" s="5"/>
      <c r="R462" s="5"/>
      <c r="S462" s="5"/>
      <c r="T462" s="5"/>
      <c r="U462" s="26" t="s">
        <v>350</v>
      </c>
      <c r="V462" s="14" t="s">
        <v>106</v>
      </c>
      <c r="W462" s="14" t="s">
        <v>114</v>
      </c>
      <c r="X462" s="5">
        <v>6</v>
      </c>
      <c r="Y462" s="5">
        <v>18</v>
      </c>
      <c r="Z462" s="5">
        <v>108</v>
      </c>
      <c r="AA462" s="5">
        <v>2</v>
      </c>
      <c r="AB462" s="5"/>
      <c r="AC462" s="5">
        <v>108</v>
      </c>
      <c r="AD462" s="5"/>
      <c r="AE462" s="5"/>
      <c r="AF462" s="5">
        <v>31</v>
      </c>
      <c r="AG462" s="14"/>
      <c r="AH462" s="1"/>
      <c r="AI462" s="1"/>
      <c r="AJ462" s="1"/>
      <c r="AK462" s="1"/>
      <c r="AL462" s="1"/>
      <c r="AM462" s="1"/>
      <c r="AN462" s="1"/>
      <c r="AO462" s="1"/>
      <c r="AP462" s="1"/>
      <c r="AQ462" s="4"/>
    </row>
    <row r="463" spans="1:43" x14ac:dyDescent="0.55000000000000004">
      <c r="A463" s="42"/>
      <c r="B463" s="5"/>
      <c r="C463" s="5"/>
      <c r="D463" s="5"/>
      <c r="E463" s="12"/>
      <c r="F463" s="5"/>
      <c r="G463" s="5"/>
      <c r="H463" s="5"/>
      <c r="I463" s="12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26"/>
      <c r="V463" s="14"/>
      <c r="W463" s="14" t="s">
        <v>189</v>
      </c>
      <c r="X463" s="5">
        <v>6</v>
      </c>
      <c r="Y463" s="5">
        <v>18</v>
      </c>
      <c r="Z463" s="5">
        <v>108</v>
      </c>
      <c r="AA463" s="5">
        <v>2</v>
      </c>
      <c r="AB463" s="5"/>
      <c r="AC463" s="5">
        <v>108</v>
      </c>
      <c r="AD463" s="5"/>
      <c r="AE463" s="5"/>
      <c r="AF463" s="5">
        <v>21</v>
      </c>
      <c r="AG463" s="14"/>
      <c r="AH463" s="1"/>
      <c r="AI463" s="1"/>
      <c r="AJ463" s="1"/>
      <c r="AK463" s="1"/>
      <c r="AL463" s="1"/>
      <c r="AM463" s="1"/>
      <c r="AN463" s="1"/>
      <c r="AO463" s="1"/>
      <c r="AP463" s="1"/>
      <c r="AQ463" s="4"/>
    </row>
    <row r="464" spans="1:43" x14ac:dyDescent="0.55000000000000004">
      <c r="A464" s="42"/>
      <c r="B464" s="5"/>
      <c r="C464" s="5"/>
      <c r="D464" s="5"/>
      <c r="E464" s="12"/>
      <c r="F464" s="5"/>
      <c r="G464" s="5"/>
      <c r="H464" s="5"/>
      <c r="I464" s="12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26"/>
      <c r="V464" s="14"/>
      <c r="W464" s="14" t="s">
        <v>114</v>
      </c>
      <c r="X464" s="5">
        <v>2</v>
      </c>
      <c r="Y464" s="5">
        <v>2</v>
      </c>
      <c r="Z464" s="5">
        <v>4</v>
      </c>
      <c r="AA464" s="5">
        <v>2</v>
      </c>
      <c r="AB464" s="5"/>
      <c r="AC464" s="5">
        <v>4</v>
      </c>
      <c r="AD464" s="5"/>
      <c r="AE464" s="5"/>
      <c r="AF464" s="5">
        <v>26</v>
      </c>
      <c r="AG464" s="14" t="s">
        <v>51</v>
      </c>
      <c r="AH464" s="1"/>
      <c r="AI464" s="1"/>
      <c r="AJ464" s="1"/>
      <c r="AK464" s="1"/>
      <c r="AL464" s="1"/>
      <c r="AM464" s="1"/>
      <c r="AN464" s="1"/>
      <c r="AO464" s="1"/>
      <c r="AP464" s="1"/>
      <c r="AQ464" s="4"/>
    </row>
    <row r="465" spans="1:43" x14ac:dyDescent="0.55000000000000004">
      <c r="A465" s="42"/>
      <c r="B465" s="5" t="s">
        <v>45</v>
      </c>
      <c r="C465" s="5" t="s">
        <v>349</v>
      </c>
      <c r="D465" s="5" t="s">
        <v>226</v>
      </c>
      <c r="E465" s="12" t="s">
        <v>46</v>
      </c>
      <c r="F465" s="5">
        <v>19052</v>
      </c>
      <c r="G465" s="5">
        <v>154</v>
      </c>
      <c r="H465" s="5">
        <v>1815</v>
      </c>
      <c r="I465" s="12">
        <v>4</v>
      </c>
      <c r="J465" s="5">
        <v>3</v>
      </c>
      <c r="K465" s="5">
        <v>0</v>
      </c>
      <c r="L465" s="5">
        <v>81</v>
      </c>
      <c r="M465" s="5">
        <v>1281</v>
      </c>
      <c r="N465" s="5">
        <v>1</v>
      </c>
      <c r="O465" s="5">
        <v>1281</v>
      </c>
      <c r="P465" s="5"/>
      <c r="Q465" s="5"/>
      <c r="R465" s="5"/>
      <c r="S465" s="5"/>
      <c r="T465" s="5"/>
      <c r="U465" s="26"/>
      <c r="V465" s="14"/>
      <c r="W465" s="14"/>
      <c r="X465" s="5"/>
      <c r="Y465" s="5"/>
      <c r="Z465" s="5"/>
      <c r="AA465" s="5"/>
      <c r="AB465" s="5"/>
      <c r="AC465" s="5"/>
      <c r="AD465" s="5"/>
      <c r="AE465" s="5"/>
      <c r="AF465" s="5"/>
      <c r="AG465" s="14" t="s">
        <v>140</v>
      </c>
      <c r="AH465" s="1"/>
      <c r="AI465" s="1"/>
      <c r="AJ465" s="1"/>
      <c r="AK465" s="1"/>
      <c r="AL465" s="1"/>
      <c r="AM465" s="1"/>
      <c r="AN465" s="1"/>
      <c r="AO465" s="1"/>
      <c r="AP465" s="1"/>
      <c r="AQ465" s="4"/>
    </row>
    <row r="466" spans="1:43" s="38" customFormat="1" x14ac:dyDescent="0.55000000000000004">
      <c r="A466" s="45"/>
      <c r="B466" s="35"/>
      <c r="C466" s="35"/>
      <c r="D466" s="35"/>
      <c r="E466" s="34"/>
      <c r="F466" s="35"/>
      <c r="G466" s="35"/>
      <c r="H466" s="35"/>
      <c r="I466" s="34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53"/>
      <c r="V466" s="46"/>
      <c r="W466" s="46"/>
      <c r="X466" s="35"/>
      <c r="Y466" s="35"/>
      <c r="Z466" s="35"/>
      <c r="AA466" s="35"/>
      <c r="AB466" s="35"/>
      <c r="AC466" s="35"/>
      <c r="AD466" s="35"/>
      <c r="AE466" s="35"/>
      <c r="AF466" s="35"/>
      <c r="AG466" s="4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7"/>
    </row>
    <row r="467" spans="1:43" x14ac:dyDescent="0.55000000000000004">
      <c r="A467" s="42">
        <v>118</v>
      </c>
      <c r="B467" s="5" t="s">
        <v>59</v>
      </c>
      <c r="C467" s="5" t="s">
        <v>351</v>
      </c>
      <c r="D467" s="5" t="s">
        <v>321</v>
      </c>
      <c r="E467" s="12" t="s">
        <v>46</v>
      </c>
      <c r="F467" s="5">
        <v>14658</v>
      </c>
      <c r="G467" s="5">
        <v>93</v>
      </c>
      <c r="H467" s="5">
        <v>1289</v>
      </c>
      <c r="I467" s="12">
        <v>4</v>
      </c>
      <c r="J467" s="5">
        <v>0</v>
      </c>
      <c r="K467" s="5">
        <v>3</v>
      </c>
      <c r="L467" s="5">
        <v>12</v>
      </c>
      <c r="M467" s="5">
        <v>312</v>
      </c>
      <c r="N467" s="5">
        <v>1</v>
      </c>
      <c r="O467" s="5">
        <v>312</v>
      </c>
      <c r="P467" s="5"/>
      <c r="Q467" s="5"/>
      <c r="R467" s="5"/>
      <c r="S467" s="5"/>
      <c r="T467" s="5"/>
      <c r="U467" s="26"/>
      <c r="V467" s="14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14" t="s">
        <v>352</v>
      </c>
      <c r="AH467" s="1"/>
      <c r="AI467" s="1"/>
      <c r="AJ467" s="1"/>
      <c r="AK467" s="1"/>
      <c r="AL467" s="1"/>
      <c r="AM467" s="1"/>
      <c r="AN467" s="1"/>
      <c r="AO467" s="1"/>
      <c r="AP467" s="1"/>
      <c r="AQ467" s="4"/>
    </row>
    <row r="468" spans="1:43" s="38" customFormat="1" x14ac:dyDescent="0.55000000000000004">
      <c r="A468" s="45"/>
      <c r="B468" s="35"/>
      <c r="C468" s="35"/>
      <c r="D468" s="35"/>
      <c r="E468" s="34"/>
      <c r="F468" s="35"/>
      <c r="G468" s="35"/>
      <c r="H468" s="35"/>
      <c r="I468" s="34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53"/>
      <c r="V468" s="46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4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</row>
    <row r="469" spans="1:43" s="28" customFormat="1" x14ac:dyDescent="0.55000000000000004">
      <c r="A469" s="42">
        <v>119</v>
      </c>
      <c r="B469" s="14" t="s">
        <v>59</v>
      </c>
      <c r="C469" s="14" t="s">
        <v>351</v>
      </c>
      <c r="D469" s="14" t="s">
        <v>272</v>
      </c>
      <c r="E469" s="13" t="s">
        <v>46</v>
      </c>
      <c r="F469" s="27" t="s">
        <v>381</v>
      </c>
      <c r="G469" s="14">
        <v>192</v>
      </c>
      <c r="H469" s="14">
        <v>1561</v>
      </c>
      <c r="I469" s="13">
        <v>4</v>
      </c>
      <c r="J469" s="14">
        <v>1</v>
      </c>
      <c r="K469" s="14">
        <v>3</v>
      </c>
      <c r="L469" s="14">
        <v>12</v>
      </c>
      <c r="M469" s="5">
        <f t="shared" ref="M469" si="6">+(J469*400)+(K469*100)+L469</f>
        <v>712</v>
      </c>
      <c r="N469" s="5">
        <v>1</v>
      </c>
      <c r="O469" s="5">
        <v>712</v>
      </c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 t="s">
        <v>47</v>
      </c>
    </row>
    <row r="470" spans="1:43" s="49" customFormat="1" x14ac:dyDescent="0.55000000000000004">
      <c r="A470" s="45"/>
      <c r="B470" s="46"/>
      <c r="C470" s="46"/>
      <c r="D470" s="46"/>
      <c r="E470" s="47"/>
      <c r="F470" s="48"/>
      <c r="G470" s="46"/>
      <c r="H470" s="46"/>
      <c r="I470" s="47"/>
      <c r="J470" s="46"/>
      <c r="K470" s="46"/>
      <c r="L470" s="46"/>
      <c r="M470" s="35"/>
      <c r="N470" s="35"/>
      <c r="O470" s="35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</row>
    <row r="471" spans="1:43" x14ac:dyDescent="0.55000000000000004">
      <c r="A471" s="42">
        <v>120</v>
      </c>
      <c r="B471" s="5" t="s">
        <v>59</v>
      </c>
      <c r="C471" s="5" t="s">
        <v>353</v>
      </c>
      <c r="D471" s="5" t="s">
        <v>292</v>
      </c>
      <c r="E471" s="12" t="s">
        <v>46</v>
      </c>
      <c r="F471" s="5">
        <v>7618</v>
      </c>
      <c r="G471" s="5">
        <v>101</v>
      </c>
      <c r="H471" s="5">
        <v>721</v>
      </c>
      <c r="I471" s="12">
        <v>4</v>
      </c>
      <c r="J471" s="5">
        <v>1</v>
      </c>
      <c r="K471" s="5">
        <v>0</v>
      </c>
      <c r="L471" s="5">
        <v>36</v>
      </c>
      <c r="M471" s="5">
        <v>436</v>
      </c>
      <c r="N471" s="5">
        <v>2</v>
      </c>
      <c r="O471" s="5"/>
      <c r="P471" s="5">
        <v>436</v>
      </c>
      <c r="Q471" s="5"/>
      <c r="R471" s="5"/>
      <c r="S471" s="5"/>
      <c r="T471" s="5"/>
      <c r="U471" s="26" t="s">
        <v>126</v>
      </c>
      <c r="V471" s="14" t="s">
        <v>106</v>
      </c>
      <c r="W471" s="5" t="s">
        <v>114</v>
      </c>
      <c r="X471" s="5">
        <v>18</v>
      </c>
      <c r="Y471" s="5">
        <v>16</v>
      </c>
      <c r="Z471" s="5">
        <v>288</v>
      </c>
      <c r="AA471" s="5">
        <v>2</v>
      </c>
      <c r="AB471" s="5"/>
      <c r="AC471" s="5">
        <v>288</v>
      </c>
      <c r="AD471" s="5"/>
      <c r="AE471" s="5"/>
      <c r="AF471" s="5">
        <v>31</v>
      </c>
      <c r="AG471" s="14"/>
      <c r="AH471" s="1"/>
      <c r="AI471" s="1"/>
      <c r="AJ471" s="1"/>
      <c r="AK471" s="1"/>
      <c r="AL471" s="1"/>
      <c r="AM471" s="1"/>
      <c r="AN471" s="1"/>
      <c r="AO471" s="1"/>
      <c r="AP471" s="1"/>
      <c r="AQ471" s="4"/>
    </row>
    <row r="472" spans="1:43" x14ac:dyDescent="0.55000000000000004">
      <c r="A472" s="42"/>
      <c r="B472" s="5"/>
      <c r="C472" s="5"/>
      <c r="D472" s="5"/>
      <c r="E472" s="12"/>
      <c r="F472" s="5"/>
      <c r="G472" s="5"/>
      <c r="H472" s="5"/>
      <c r="I472" s="12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26"/>
      <c r="V472" s="14"/>
      <c r="W472" s="5" t="s">
        <v>189</v>
      </c>
      <c r="X472" s="5">
        <v>18</v>
      </c>
      <c r="Y472" s="5">
        <v>16</v>
      </c>
      <c r="Z472" s="5">
        <v>288</v>
      </c>
      <c r="AA472" s="5">
        <v>2</v>
      </c>
      <c r="AB472" s="5"/>
      <c r="AC472" s="5">
        <v>288</v>
      </c>
      <c r="AD472" s="5"/>
      <c r="AE472" s="5"/>
      <c r="AF472" s="5">
        <v>21</v>
      </c>
      <c r="AG472" s="14"/>
      <c r="AH472" s="1"/>
      <c r="AI472" s="1"/>
      <c r="AJ472" s="1"/>
      <c r="AK472" s="1"/>
      <c r="AL472" s="1"/>
      <c r="AM472" s="1"/>
      <c r="AN472" s="1"/>
      <c r="AO472" s="1"/>
      <c r="AP472" s="1"/>
      <c r="AQ472" s="4"/>
    </row>
    <row r="473" spans="1:43" x14ac:dyDescent="0.55000000000000004">
      <c r="A473" s="42"/>
      <c r="B473" s="5"/>
      <c r="C473" s="5"/>
      <c r="D473" s="5"/>
      <c r="E473" s="12"/>
      <c r="F473" s="5"/>
      <c r="G473" s="5"/>
      <c r="H473" s="5"/>
      <c r="I473" s="12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26"/>
      <c r="V473" s="14"/>
      <c r="W473" s="5" t="s">
        <v>114</v>
      </c>
      <c r="X473" s="5">
        <v>2</v>
      </c>
      <c r="Y473" s="5">
        <v>4</v>
      </c>
      <c r="Z473" s="5">
        <v>8</v>
      </c>
      <c r="AA473" s="5">
        <v>2</v>
      </c>
      <c r="AB473" s="5"/>
      <c r="AC473" s="5">
        <v>8</v>
      </c>
      <c r="AD473" s="5"/>
      <c r="AE473" s="5"/>
      <c r="AF473" s="5">
        <v>31</v>
      </c>
      <c r="AG473" s="14" t="s">
        <v>51</v>
      </c>
      <c r="AH473" s="1"/>
      <c r="AI473" s="1"/>
      <c r="AJ473" s="1"/>
      <c r="AK473" s="1"/>
      <c r="AL473" s="1"/>
      <c r="AM473" s="1"/>
      <c r="AN473" s="1"/>
      <c r="AO473" s="1"/>
      <c r="AP473" s="1"/>
      <c r="AQ473" s="4"/>
    </row>
    <row r="474" spans="1:43" x14ac:dyDescent="0.55000000000000004">
      <c r="A474" s="42"/>
      <c r="B474" s="5" t="s">
        <v>59</v>
      </c>
      <c r="C474" s="5" t="s">
        <v>353</v>
      </c>
      <c r="D474" s="5" t="s">
        <v>292</v>
      </c>
      <c r="E474" s="12" t="s">
        <v>46</v>
      </c>
      <c r="F474" s="5">
        <v>11755</v>
      </c>
      <c r="G474" s="5">
        <v>130</v>
      </c>
      <c r="H474" s="5">
        <v>864</v>
      </c>
      <c r="I474" s="12">
        <v>4</v>
      </c>
      <c r="J474" s="5">
        <v>0</v>
      </c>
      <c r="K474" s="5">
        <v>0</v>
      </c>
      <c r="L474" s="5">
        <v>40</v>
      </c>
      <c r="M474" s="5">
        <v>40</v>
      </c>
      <c r="N474" s="5">
        <v>1</v>
      </c>
      <c r="O474" s="5">
        <v>40</v>
      </c>
      <c r="P474" s="5"/>
      <c r="Q474" s="5"/>
      <c r="R474" s="5"/>
      <c r="S474" s="5"/>
      <c r="T474" s="5"/>
      <c r="U474" s="26"/>
      <c r="V474" s="14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14" t="s">
        <v>52</v>
      </c>
      <c r="AH474" s="1"/>
      <c r="AI474" s="1"/>
      <c r="AJ474" s="1"/>
      <c r="AK474" s="1"/>
      <c r="AL474" s="1"/>
      <c r="AM474" s="1"/>
      <c r="AN474" s="1"/>
      <c r="AO474" s="1"/>
      <c r="AP474" s="1"/>
      <c r="AQ474" s="4"/>
    </row>
    <row r="475" spans="1:43" x14ac:dyDescent="0.55000000000000004">
      <c r="A475" s="42"/>
      <c r="B475" s="5" t="s">
        <v>59</v>
      </c>
      <c r="C475" s="5" t="s">
        <v>353</v>
      </c>
      <c r="D475" s="5" t="s">
        <v>292</v>
      </c>
      <c r="E475" s="12" t="s">
        <v>46</v>
      </c>
      <c r="F475" s="5">
        <v>15673</v>
      </c>
      <c r="G475" s="5">
        <v>126</v>
      </c>
      <c r="H475" s="5">
        <v>909</v>
      </c>
      <c r="I475" s="12">
        <v>4</v>
      </c>
      <c r="J475" s="5">
        <v>5</v>
      </c>
      <c r="K475" s="5">
        <v>0</v>
      </c>
      <c r="L475" s="5">
        <v>30</v>
      </c>
      <c r="M475" s="5">
        <v>2030</v>
      </c>
      <c r="N475" s="5">
        <v>1</v>
      </c>
      <c r="O475" s="5">
        <v>2030</v>
      </c>
      <c r="P475" s="5"/>
      <c r="Q475" s="5"/>
      <c r="R475" s="5"/>
      <c r="S475" s="5"/>
      <c r="T475" s="5"/>
      <c r="U475" s="26"/>
      <c r="V475" s="14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14" t="s">
        <v>140</v>
      </c>
      <c r="AH475" s="1"/>
      <c r="AI475" s="1"/>
      <c r="AJ475" s="1"/>
      <c r="AK475" s="1"/>
      <c r="AL475" s="1"/>
      <c r="AM475" s="1"/>
      <c r="AN475" s="1"/>
      <c r="AO475" s="1"/>
      <c r="AP475" s="1"/>
      <c r="AQ475" s="4"/>
    </row>
    <row r="476" spans="1:43" x14ac:dyDescent="0.55000000000000004">
      <c r="A476" s="42"/>
      <c r="B476" s="5" t="s">
        <v>59</v>
      </c>
      <c r="C476" s="5" t="s">
        <v>353</v>
      </c>
      <c r="D476" s="5" t="s">
        <v>292</v>
      </c>
      <c r="E476" s="12" t="s">
        <v>46</v>
      </c>
      <c r="F476" s="5">
        <v>15640</v>
      </c>
      <c r="G476" s="5">
        <v>15</v>
      </c>
      <c r="H476" s="5">
        <v>955</v>
      </c>
      <c r="I476" s="12">
        <v>4</v>
      </c>
      <c r="J476" s="5">
        <v>0</v>
      </c>
      <c r="K476" s="5">
        <v>2</v>
      </c>
      <c r="L476" s="5">
        <v>64</v>
      </c>
      <c r="M476" s="5">
        <v>264</v>
      </c>
      <c r="N476" s="5">
        <v>1</v>
      </c>
      <c r="O476" s="5">
        <v>264</v>
      </c>
      <c r="P476" s="5"/>
      <c r="Q476" s="5"/>
      <c r="R476" s="5"/>
      <c r="S476" s="5"/>
      <c r="T476" s="5"/>
      <c r="U476" s="26"/>
      <c r="V476" s="14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14" t="s">
        <v>52</v>
      </c>
      <c r="AH476" s="1"/>
      <c r="AI476" s="1"/>
      <c r="AJ476" s="1"/>
      <c r="AK476" s="1"/>
      <c r="AL476" s="1"/>
      <c r="AM476" s="1"/>
      <c r="AN476" s="1"/>
      <c r="AO476" s="1"/>
      <c r="AP476" s="1"/>
      <c r="AQ476" s="4"/>
    </row>
    <row r="477" spans="1:43" s="38" customFormat="1" x14ac:dyDescent="0.55000000000000004">
      <c r="A477" s="45"/>
      <c r="B477" s="35"/>
      <c r="C477" s="35"/>
      <c r="D477" s="35"/>
      <c r="E477" s="34"/>
      <c r="F477" s="35"/>
      <c r="G477" s="35"/>
      <c r="H477" s="35"/>
      <c r="I477" s="34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53"/>
      <c r="V477" s="46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4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7"/>
    </row>
    <row r="478" spans="1:43" x14ac:dyDescent="0.55000000000000004">
      <c r="A478" s="42">
        <v>121</v>
      </c>
      <c r="B478" s="5" t="s">
        <v>45</v>
      </c>
      <c r="C478" s="5" t="s">
        <v>354</v>
      </c>
      <c r="D478" s="5" t="s">
        <v>209</v>
      </c>
      <c r="E478" s="12" t="s">
        <v>46</v>
      </c>
      <c r="F478" s="5">
        <v>18386</v>
      </c>
      <c r="G478" s="5">
        <v>3</v>
      </c>
      <c r="H478" s="5">
        <v>1607</v>
      </c>
      <c r="I478" s="12">
        <v>4</v>
      </c>
      <c r="J478" s="5">
        <v>0</v>
      </c>
      <c r="K478" s="5">
        <v>3</v>
      </c>
      <c r="L478" s="5">
        <v>32</v>
      </c>
      <c r="M478" s="5">
        <v>332</v>
      </c>
      <c r="N478" s="5">
        <v>1</v>
      </c>
      <c r="O478" s="5">
        <v>332</v>
      </c>
      <c r="P478" s="5"/>
      <c r="Q478" s="5"/>
      <c r="R478" s="5"/>
      <c r="S478" s="5"/>
      <c r="T478" s="5"/>
      <c r="U478" s="26"/>
      <c r="V478" s="14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14" t="s">
        <v>355</v>
      </c>
      <c r="AH478" s="1"/>
      <c r="AI478" s="1"/>
      <c r="AJ478" s="1"/>
      <c r="AK478" s="1"/>
      <c r="AL478" s="1"/>
      <c r="AM478" s="1"/>
      <c r="AN478" s="1"/>
      <c r="AO478" s="1"/>
      <c r="AP478" s="1"/>
      <c r="AQ478" s="4"/>
    </row>
    <row r="479" spans="1:43" s="38" customFormat="1" x14ac:dyDescent="0.55000000000000004">
      <c r="A479" s="45"/>
      <c r="B479" s="35"/>
      <c r="C479" s="35"/>
      <c r="D479" s="35"/>
      <c r="E479" s="34"/>
      <c r="F479" s="35"/>
      <c r="G479" s="35"/>
      <c r="H479" s="35"/>
      <c r="I479" s="34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53"/>
      <c r="V479" s="46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4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7"/>
    </row>
    <row r="480" spans="1:43" x14ac:dyDescent="0.55000000000000004">
      <c r="A480" s="42">
        <v>122</v>
      </c>
      <c r="B480" s="5" t="s">
        <v>59</v>
      </c>
      <c r="C480" s="5" t="s">
        <v>356</v>
      </c>
      <c r="D480" s="5" t="s">
        <v>292</v>
      </c>
      <c r="E480" s="12" t="s">
        <v>46</v>
      </c>
      <c r="F480" s="5">
        <v>5654</v>
      </c>
      <c r="G480" s="5">
        <v>167</v>
      </c>
      <c r="H480" s="5">
        <v>21</v>
      </c>
      <c r="I480" s="12">
        <v>4</v>
      </c>
      <c r="J480" s="5">
        <v>0</v>
      </c>
      <c r="K480" s="5">
        <v>1</v>
      </c>
      <c r="L480" s="5">
        <v>55</v>
      </c>
      <c r="M480" s="5">
        <v>155</v>
      </c>
      <c r="N480" s="5">
        <v>2</v>
      </c>
      <c r="O480" s="5"/>
      <c r="P480" s="5">
        <v>155</v>
      </c>
      <c r="Q480" s="5"/>
      <c r="R480" s="5"/>
      <c r="S480" s="5"/>
      <c r="T480" s="5">
        <v>1</v>
      </c>
      <c r="U480" s="26" t="s">
        <v>130</v>
      </c>
      <c r="V480" s="14" t="s">
        <v>169</v>
      </c>
      <c r="W480" s="5" t="s">
        <v>49</v>
      </c>
      <c r="X480" s="5">
        <v>14</v>
      </c>
      <c r="Y480" s="5">
        <v>17.5</v>
      </c>
      <c r="Z480" s="5">
        <v>245</v>
      </c>
      <c r="AA480" s="5">
        <v>2</v>
      </c>
      <c r="AB480" s="5"/>
      <c r="AC480" s="5">
        <v>245</v>
      </c>
      <c r="AD480" s="5"/>
      <c r="AE480" s="5"/>
      <c r="AF480" s="5">
        <v>21</v>
      </c>
      <c r="AG480" s="14"/>
      <c r="AH480" s="1"/>
      <c r="AI480" s="1"/>
      <c r="AJ480" s="1"/>
      <c r="AK480" s="1"/>
      <c r="AL480" s="1"/>
      <c r="AM480" s="1"/>
      <c r="AN480" s="1"/>
      <c r="AO480" s="1"/>
      <c r="AP480" s="1"/>
      <c r="AQ480" s="4"/>
    </row>
    <row r="481" spans="1:43" x14ac:dyDescent="0.55000000000000004">
      <c r="A481" s="42"/>
      <c r="B481" s="5"/>
      <c r="C481" s="5"/>
      <c r="D481" s="5"/>
      <c r="E481" s="12"/>
      <c r="F481" s="5"/>
      <c r="G481" s="5"/>
      <c r="H481" s="5"/>
      <c r="I481" s="12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26"/>
      <c r="V481" s="14"/>
      <c r="W481" s="5" t="s">
        <v>49</v>
      </c>
      <c r="X481" s="5">
        <v>14</v>
      </c>
      <c r="Y481" s="5">
        <v>17.5</v>
      </c>
      <c r="Z481" s="5">
        <v>245</v>
      </c>
      <c r="AA481" s="5">
        <v>2</v>
      </c>
      <c r="AB481" s="5"/>
      <c r="AC481" s="5">
        <v>245</v>
      </c>
      <c r="AD481" s="5"/>
      <c r="AE481" s="5"/>
      <c r="AF481" s="5">
        <v>21</v>
      </c>
      <c r="AG481" s="14"/>
      <c r="AH481" s="1"/>
      <c r="AI481" s="1"/>
      <c r="AJ481" s="1"/>
      <c r="AK481" s="1"/>
      <c r="AL481" s="1"/>
      <c r="AM481" s="1"/>
      <c r="AN481" s="1"/>
      <c r="AO481" s="1"/>
      <c r="AP481" s="1"/>
      <c r="AQ481" s="4"/>
    </row>
    <row r="482" spans="1:43" x14ac:dyDescent="0.55000000000000004">
      <c r="A482" s="42"/>
      <c r="B482" s="5"/>
      <c r="C482" s="5"/>
      <c r="D482" s="5"/>
      <c r="E482" s="12"/>
      <c r="F482" s="5"/>
      <c r="G482" s="5"/>
      <c r="H482" s="5"/>
      <c r="I482" s="12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26"/>
      <c r="V482" s="14"/>
      <c r="W482" s="5" t="s">
        <v>114</v>
      </c>
      <c r="X482" s="5">
        <v>2</v>
      </c>
      <c r="Y482" s="5">
        <v>3</v>
      </c>
      <c r="Z482" s="5">
        <v>6</v>
      </c>
      <c r="AA482" s="5">
        <v>2</v>
      </c>
      <c r="AB482" s="5"/>
      <c r="AC482" s="5">
        <v>6</v>
      </c>
      <c r="AD482" s="5"/>
      <c r="AE482" s="5"/>
      <c r="AF482" s="5">
        <v>21</v>
      </c>
      <c r="AG482" s="14" t="s">
        <v>51</v>
      </c>
      <c r="AH482" s="1"/>
      <c r="AI482" s="1"/>
      <c r="AJ482" s="1"/>
      <c r="AK482" s="1"/>
      <c r="AL482" s="1"/>
      <c r="AM482" s="1"/>
      <c r="AN482" s="1"/>
      <c r="AO482" s="1"/>
      <c r="AP482" s="1"/>
      <c r="AQ482" s="4"/>
    </row>
    <row r="483" spans="1:43" x14ac:dyDescent="0.55000000000000004">
      <c r="A483" s="42"/>
      <c r="B483" s="5" t="s">
        <v>59</v>
      </c>
      <c r="C483" s="5" t="s">
        <v>356</v>
      </c>
      <c r="D483" s="5" t="s">
        <v>292</v>
      </c>
      <c r="E483" s="12" t="s">
        <v>46</v>
      </c>
      <c r="F483" s="5">
        <v>5206</v>
      </c>
      <c r="G483" s="5">
        <v>72</v>
      </c>
      <c r="H483" s="5">
        <v>469</v>
      </c>
      <c r="I483" s="12">
        <v>4</v>
      </c>
      <c r="J483" s="5">
        <v>1</v>
      </c>
      <c r="K483" s="5">
        <v>3</v>
      </c>
      <c r="L483" s="5">
        <v>12</v>
      </c>
      <c r="M483" s="5">
        <v>712</v>
      </c>
      <c r="N483" s="5">
        <v>1</v>
      </c>
      <c r="O483" s="5">
        <v>712</v>
      </c>
      <c r="P483" s="5"/>
      <c r="Q483" s="5"/>
      <c r="R483" s="5"/>
      <c r="S483" s="5"/>
      <c r="T483" s="5"/>
      <c r="U483" s="26"/>
      <c r="V483" s="14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14" t="s">
        <v>47</v>
      </c>
      <c r="AH483" s="1"/>
      <c r="AI483" s="1"/>
      <c r="AJ483" s="1"/>
      <c r="AK483" s="1"/>
      <c r="AL483" s="1"/>
      <c r="AM483" s="1"/>
      <c r="AN483" s="1"/>
      <c r="AO483" s="1"/>
      <c r="AP483" s="1"/>
      <c r="AQ483" s="4"/>
    </row>
    <row r="484" spans="1:43" x14ac:dyDescent="0.55000000000000004">
      <c r="A484" s="42"/>
      <c r="B484" s="5" t="s">
        <v>59</v>
      </c>
      <c r="C484" s="5" t="s">
        <v>356</v>
      </c>
      <c r="D484" s="5" t="s">
        <v>292</v>
      </c>
      <c r="E484" s="12" t="s">
        <v>46</v>
      </c>
      <c r="F484" s="5">
        <v>14656</v>
      </c>
      <c r="G484" s="5">
        <v>97</v>
      </c>
      <c r="H484" s="5">
        <v>1287</v>
      </c>
      <c r="I484" s="12">
        <v>4</v>
      </c>
      <c r="J484" s="5">
        <v>3</v>
      </c>
      <c r="K484" s="5">
        <v>2</v>
      </c>
      <c r="L484" s="5">
        <v>31</v>
      </c>
      <c r="M484" s="5">
        <v>1431</v>
      </c>
      <c r="N484" s="5">
        <v>1</v>
      </c>
      <c r="O484" s="5">
        <v>1431</v>
      </c>
      <c r="P484" s="5"/>
      <c r="Q484" s="5"/>
      <c r="R484" s="5"/>
      <c r="S484" s="5"/>
      <c r="T484" s="5"/>
      <c r="U484" s="26"/>
      <c r="V484" s="14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14" t="s">
        <v>47</v>
      </c>
      <c r="AH484" s="1"/>
      <c r="AI484" s="1"/>
      <c r="AJ484" s="1"/>
      <c r="AK484" s="1"/>
      <c r="AL484" s="1"/>
      <c r="AM484" s="1"/>
      <c r="AN484" s="1"/>
      <c r="AO484" s="1"/>
      <c r="AP484" s="1"/>
      <c r="AQ484" s="4"/>
    </row>
    <row r="485" spans="1:43" x14ac:dyDescent="0.55000000000000004">
      <c r="A485" s="42"/>
      <c r="B485" s="5" t="s">
        <v>59</v>
      </c>
      <c r="C485" s="5" t="s">
        <v>402</v>
      </c>
      <c r="D485" s="5" t="s">
        <v>403</v>
      </c>
      <c r="E485" s="12" t="s">
        <v>46</v>
      </c>
      <c r="F485" s="5">
        <v>15740</v>
      </c>
      <c r="G485" s="5">
        <v>30</v>
      </c>
      <c r="H485" s="5">
        <v>942</v>
      </c>
      <c r="I485" s="12">
        <v>4</v>
      </c>
      <c r="J485" s="5">
        <v>3</v>
      </c>
      <c r="K485" s="5">
        <v>2</v>
      </c>
      <c r="L485" s="5">
        <v>39</v>
      </c>
      <c r="M485" s="5">
        <v>1439</v>
      </c>
      <c r="N485" s="5">
        <v>1</v>
      </c>
      <c r="O485" s="5">
        <v>1439</v>
      </c>
      <c r="P485" s="5"/>
      <c r="Q485" s="5"/>
      <c r="R485" s="5"/>
      <c r="S485" s="5"/>
      <c r="T485" s="5"/>
      <c r="U485" s="26"/>
      <c r="V485" s="14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14" t="s">
        <v>47</v>
      </c>
      <c r="AH485" s="1"/>
      <c r="AI485" s="1"/>
      <c r="AJ485" s="1"/>
      <c r="AK485" s="1"/>
      <c r="AL485" s="1"/>
      <c r="AM485" s="1"/>
      <c r="AN485" s="1"/>
      <c r="AO485" s="1"/>
      <c r="AP485" s="1"/>
      <c r="AQ485" s="4"/>
    </row>
    <row r="486" spans="1:43" x14ac:dyDescent="0.55000000000000004">
      <c r="A486" s="42"/>
      <c r="B486" s="5" t="s">
        <v>59</v>
      </c>
      <c r="C486" s="5" t="s">
        <v>356</v>
      </c>
      <c r="D486" s="5" t="s">
        <v>292</v>
      </c>
      <c r="E486" s="12" t="s">
        <v>46</v>
      </c>
      <c r="F486" s="5">
        <v>18663</v>
      </c>
      <c r="G486" s="5">
        <v>173</v>
      </c>
      <c r="H486" s="5">
        <v>1805</v>
      </c>
      <c r="I486" s="12">
        <v>4</v>
      </c>
      <c r="J486" s="5">
        <v>1</v>
      </c>
      <c r="K486" s="5">
        <v>2</v>
      </c>
      <c r="L486" s="5">
        <v>46</v>
      </c>
      <c r="M486" s="5">
        <v>646</v>
      </c>
      <c r="N486" s="5">
        <v>1</v>
      </c>
      <c r="O486" s="5">
        <v>646</v>
      </c>
      <c r="P486" s="5"/>
      <c r="Q486" s="5"/>
      <c r="R486" s="5"/>
      <c r="S486" s="5"/>
      <c r="T486" s="5"/>
      <c r="U486" s="26"/>
      <c r="V486" s="14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14" t="s">
        <v>68</v>
      </c>
      <c r="AH486" s="1"/>
      <c r="AI486" s="1"/>
      <c r="AJ486" s="1"/>
      <c r="AK486" s="1"/>
      <c r="AL486" s="1"/>
      <c r="AM486" s="1"/>
      <c r="AN486" s="1"/>
      <c r="AO486" s="1"/>
      <c r="AP486" s="1"/>
      <c r="AQ486" s="4"/>
    </row>
    <row r="487" spans="1:43" s="38" customFormat="1" x14ac:dyDescent="0.55000000000000004">
      <c r="A487" s="45"/>
      <c r="B487" s="35"/>
      <c r="C487" s="35"/>
      <c r="D487" s="35"/>
      <c r="E487" s="34"/>
      <c r="F487" s="35"/>
      <c r="G487" s="35"/>
      <c r="H487" s="35"/>
      <c r="I487" s="34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53"/>
      <c r="V487" s="46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4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7"/>
    </row>
    <row r="488" spans="1:43" x14ac:dyDescent="0.55000000000000004">
      <c r="A488" s="42">
        <v>123</v>
      </c>
      <c r="B488" s="5" t="s">
        <v>59</v>
      </c>
      <c r="C488" s="5" t="s">
        <v>356</v>
      </c>
      <c r="D488" s="5" t="s">
        <v>226</v>
      </c>
      <c r="E488" s="12" t="s">
        <v>71</v>
      </c>
      <c r="F488" s="5">
        <v>6</v>
      </c>
      <c r="G488" s="5">
        <v>296</v>
      </c>
      <c r="H488" s="5">
        <v>135</v>
      </c>
      <c r="I488" s="12">
        <v>5</v>
      </c>
      <c r="J488" s="5">
        <v>3</v>
      </c>
      <c r="K488" s="5">
        <v>0</v>
      </c>
      <c r="L488" s="5">
        <v>0</v>
      </c>
      <c r="M488" s="5">
        <v>1200</v>
      </c>
      <c r="N488" s="5">
        <v>1</v>
      </c>
      <c r="O488" s="5">
        <v>1200</v>
      </c>
      <c r="P488" s="5"/>
      <c r="Q488" s="5"/>
      <c r="R488" s="5"/>
      <c r="S488" s="5"/>
      <c r="T488" s="5"/>
      <c r="U488" s="26"/>
      <c r="V488" s="14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14" t="s">
        <v>357</v>
      </c>
      <c r="AH488" s="1"/>
      <c r="AI488" s="1"/>
      <c r="AJ488" s="1"/>
      <c r="AK488" s="1"/>
      <c r="AL488" s="1"/>
      <c r="AM488" s="1"/>
      <c r="AN488" s="1"/>
      <c r="AO488" s="1"/>
      <c r="AP488" s="1"/>
      <c r="AQ488" s="4"/>
    </row>
    <row r="489" spans="1:43" s="38" customFormat="1" x14ac:dyDescent="0.55000000000000004">
      <c r="A489" s="45"/>
      <c r="B489" s="35"/>
      <c r="C489" s="35"/>
      <c r="D489" s="35"/>
      <c r="E489" s="34"/>
      <c r="F489" s="35"/>
      <c r="G489" s="35"/>
      <c r="H489" s="35"/>
      <c r="I489" s="34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53"/>
      <c r="V489" s="46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4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7"/>
    </row>
    <row r="490" spans="1:43" s="52" customFormat="1" x14ac:dyDescent="0.55000000000000004">
      <c r="A490" s="42">
        <v>124</v>
      </c>
      <c r="B490" s="5" t="s">
        <v>59</v>
      </c>
      <c r="C490" s="5" t="s">
        <v>358</v>
      </c>
      <c r="D490" s="5" t="s">
        <v>204</v>
      </c>
      <c r="E490" s="12" t="s">
        <v>46</v>
      </c>
      <c r="F490" s="5">
        <v>5641</v>
      </c>
      <c r="G490" s="5">
        <v>212</v>
      </c>
      <c r="H490" s="5">
        <v>8</v>
      </c>
      <c r="I490" s="12">
        <v>4</v>
      </c>
      <c r="J490" s="5">
        <v>1</v>
      </c>
      <c r="K490" s="5">
        <v>0</v>
      </c>
      <c r="L490" s="5">
        <v>72</v>
      </c>
      <c r="M490" s="5">
        <v>472</v>
      </c>
      <c r="N490" s="5">
        <v>2</v>
      </c>
      <c r="O490" s="5"/>
      <c r="P490" s="5">
        <v>472</v>
      </c>
      <c r="Q490" s="5"/>
      <c r="R490" s="5"/>
      <c r="S490" s="5"/>
      <c r="T490" s="5">
        <v>1</v>
      </c>
      <c r="U490" s="26" t="s">
        <v>124</v>
      </c>
      <c r="V490" s="14" t="s">
        <v>48</v>
      </c>
      <c r="W490" s="5" t="s">
        <v>114</v>
      </c>
      <c r="X490" s="5">
        <v>9</v>
      </c>
      <c r="Y490" s="5">
        <v>18</v>
      </c>
      <c r="Z490" s="5">
        <f>X490*Y490</f>
        <v>162</v>
      </c>
      <c r="AA490" s="5">
        <v>2</v>
      </c>
      <c r="AB490" s="5"/>
      <c r="AC490" s="5">
        <v>162</v>
      </c>
      <c r="AD490" s="5"/>
      <c r="AE490" s="5"/>
      <c r="AF490" s="5">
        <v>41</v>
      </c>
      <c r="AG490" s="14" t="s">
        <v>141</v>
      </c>
      <c r="AH490" s="1"/>
      <c r="AI490" s="1"/>
      <c r="AJ490" s="1"/>
      <c r="AK490" s="1"/>
      <c r="AL490" s="1"/>
      <c r="AM490" s="1"/>
      <c r="AN490" s="1"/>
      <c r="AO490" s="1"/>
      <c r="AP490" s="1"/>
      <c r="AQ490" s="4"/>
    </row>
    <row r="491" spans="1:43" s="52" customFormat="1" x14ac:dyDescent="0.55000000000000004">
      <c r="A491" s="42"/>
      <c r="B491" s="5"/>
      <c r="C491" s="5"/>
      <c r="D491" s="5"/>
      <c r="E491" s="12"/>
      <c r="F491" s="5"/>
      <c r="G491" s="5"/>
      <c r="H491" s="5"/>
      <c r="I491" s="12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26"/>
      <c r="V491" s="14"/>
      <c r="W491" s="5" t="s">
        <v>189</v>
      </c>
      <c r="X491" s="5">
        <v>6</v>
      </c>
      <c r="Y491" s="5">
        <v>3</v>
      </c>
      <c r="Z491" s="5">
        <f>X491*Y491</f>
        <v>18</v>
      </c>
      <c r="AA491" s="5">
        <v>2</v>
      </c>
      <c r="AB491" s="5"/>
      <c r="AC491" s="5">
        <v>18</v>
      </c>
      <c r="AD491" s="5"/>
      <c r="AE491" s="5"/>
      <c r="AF491" s="5">
        <v>3</v>
      </c>
      <c r="AG491" s="14" t="s">
        <v>83</v>
      </c>
      <c r="AH491" s="1"/>
      <c r="AI491" s="1"/>
      <c r="AJ491" s="1"/>
      <c r="AK491" s="1"/>
      <c r="AL491" s="1"/>
      <c r="AM491" s="1"/>
      <c r="AN491" s="1"/>
      <c r="AO491" s="1"/>
      <c r="AP491" s="1"/>
      <c r="AQ491" s="4"/>
    </row>
    <row r="492" spans="1:43" s="52" customFormat="1" x14ac:dyDescent="0.55000000000000004">
      <c r="A492" s="42"/>
      <c r="B492" s="5"/>
      <c r="C492" s="5"/>
      <c r="D492" s="5"/>
      <c r="E492" s="12"/>
      <c r="F492" s="5"/>
      <c r="G492" s="5"/>
      <c r="H492" s="5"/>
      <c r="I492" s="12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26"/>
      <c r="V492" s="14"/>
      <c r="W492" s="5" t="s">
        <v>114</v>
      </c>
      <c r="X492" s="5">
        <v>2</v>
      </c>
      <c r="Y492" s="5">
        <v>3</v>
      </c>
      <c r="Z492" s="5">
        <f>X492*Y492</f>
        <v>6</v>
      </c>
      <c r="AA492" s="5">
        <v>2</v>
      </c>
      <c r="AB492" s="5"/>
      <c r="AC492" s="5">
        <v>6</v>
      </c>
      <c r="AD492" s="5"/>
      <c r="AE492" s="5"/>
      <c r="AF492" s="5">
        <v>41</v>
      </c>
      <c r="AG492" s="14" t="s">
        <v>51</v>
      </c>
      <c r="AH492" s="1"/>
      <c r="AI492" s="1"/>
      <c r="AJ492" s="1"/>
      <c r="AK492" s="1"/>
      <c r="AL492" s="1"/>
      <c r="AM492" s="1"/>
      <c r="AN492" s="1"/>
      <c r="AO492" s="1"/>
      <c r="AP492" s="1"/>
      <c r="AQ492" s="4"/>
    </row>
    <row r="493" spans="1:43" s="52" customFormat="1" x14ac:dyDescent="0.55000000000000004">
      <c r="A493" s="42"/>
      <c r="B493" s="5" t="s">
        <v>59</v>
      </c>
      <c r="C493" s="5" t="s">
        <v>358</v>
      </c>
      <c r="D493" s="5" t="s">
        <v>204</v>
      </c>
      <c r="E493" s="12" t="s">
        <v>46</v>
      </c>
      <c r="F493" s="5">
        <v>5479</v>
      </c>
      <c r="G493" s="5">
        <v>21</v>
      </c>
      <c r="H493" s="5">
        <v>644</v>
      </c>
      <c r="I493" s="12">
        <v>4</v>
      </c>
      <c r="J493" s="5">
        <v>3</v>
      </c>
      <c r="K493" s="5">
        <v>2</v>
      </c>
      <c r="L493" s="5">
        <v>10</v>
      </c>
      <c r="M493" s="5">
        <v>1410</v>
      </c>
      <c r="N493" s="5">
        <v>1</v>
      </c>
      <c r="O493" s="5">
        <v>1410</v>
      </c>
      <c r="P493" s="5"/>
      <c r="Q493" s="5"/>
      <c r="R493" s="5"/>
      <c r="S493" s="5"/>
      <c r="T493" s="5"/>
      <c r="U493" s="26"/>
      <c r="V493" s="14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14" t="s">
        <v>359</v>
      </c>
      <c r="AH493" s="1"/>
      <c r="AI493" s="1"/>
      <c r="AJ493" s="1"/>
      <c r="AK493" s="1"/>
      <c r="AL493" s="1"/>
      <c r="AM493" s="1"/>
      <c r="AN493" s="1"/>
      <c r="AO493" s="1"/>
      <c r="AP493" s="1"/>
      <c r="AQ493" s="4"/>
    </row>
    <row r="494" spans="1:43" s="38" customFormat="1" x14ac:dyDescent="0.55000000000000004">
      <c r="A494" s="45"/>
      <c r="B494" s="35"/>
      <c r="C494" s="35"/>
      <c r="D494" s="35"/>
      <c r="E494" s="34"/>
      <c r="F494" s="35"/>
      <c r="G494" s="35"/>
      <c r="H494" s="35"/>
      <c r="I494" s="34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53"/>
      <c r="V494" s="46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4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7"/>
    </row>
    <row r="495" spans="1:43" x14ac:dyDescent="0.55000000000000004">
      <c r="A495" s="42">
        <v>125</v>
      </c>
      <c r="B495" s="5" t="s">
        <v>59</v>
      </c>
      <c r="C495" s="5" t="s">
        <v>360</v>
      </c>
      <c r="D495" s="5" t="s">
        <v>164</v>
      </c>
      <c r="E495" s="12" t="s">
        <v>46</v>
      </c>
      <c r="F495" s="5">
        <v>15629</v>
      </c>
      <c r="G495" s="5">
        <v>31</v>
      </c>
      <c r="H495" s="5">
        <v>941</v>
      </c>
      <c r="I495" s="12">
        <v>4</v>
      </c>
      <c r="J495" s="5">
        <v>3</v>
      </c>
      <c r="K495" s="5">
        <v>0</v>
      </c>
      <c r="L495" s="5">
        <v>0</v>
      </c>
      <c r="M495" s="5">
        <v>1200</v>
      </c>
      <c r="N495" s="5">
        <v>1</v>
      </c>
      <c r="O495" s="5">
        <v>1200</v>
      </c>
      <c r="P495" s="5"/>
      <c r="Q495" s="5"/>
      <c r="R495" s="5"/>
      <c r="S495" s="5"/>
      <c r="T495" s="5"/>
      <c r="U495" s="26"/>
      <c r="V495" s="14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14" t="s">
        <v>140</v>
      </c>
      <c r="AH495" s="1"/>
      <c r="AI495" s="1"/>
      <c r="AJ495" s="1"/>
      <c r="AK495" s="1"/>
      <c r="AL495" s="1"/>
      <c r="AM495" s="1"/>
      <c r="AN495" s="1"/>
      <c r="AO495" s="1"/>
      <c r="AP495" s="1"/>
      <c r="AQ495" s="4"/>
    </row>
    <row r="496" spans="1:43" s="38" customFormat="1" x14ac:dyDescent="0.55000000000000004">
      <c r="A496" s="45"/>
      <c r="B496" s="35"/>
      <c r="C496" s="35"/>
      <c r="D496" s="35"/>
      <c r="E496" s="34"/>
      <c r="F496" s="35"/>
      <c r="G496" s="35"/>
      <c r="H496" s="35"/>
      <c r="I496" s="34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53"/>
      <c r="V496" s="46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4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7"/>
    </row>
    <row r="497" spans="1:43" x14ac:dyDescent="0.55000000000000004">
      <c r="A497" s="42">
        <v>126</v>
      </c>
      <c r="B497" s="5" t="s">
        <v>45</v>
      </c>
      <c r="C497" s="5" t="s">
        <v>361</v>
      </c>
      <c r="D497" s="5" t="s">
        <v>321</v>
      </c>
      <c r="E497" s="12" t="s">
        <v>46</v>
      </c>
      <c r="F497" s="5">
        <v>5655</v>
      </c>
      <c r="G497" s="5">
        <v>138</v>
      </c>
      <c r="H497" s="5">
        <v>22</v>
      </c>
      <c r="I497" s="12">
        <v>4</v>
      </c>
      <c r="J497" s="5">
        <v>0</v>
      </c>
      <c r="K497" s="5">
        <v>1</v>
      </c>
      <c r="L497" s="5">
        <v>48</v>
      </c>
      <c r="M497" s="5">
        <v>148</v>
      </c>
      <c r="N497" s="5">
        <v>2</v>
      </c>
      <c r="O497" s="5"/>
      <c r="P497" s="5">
        <v>148</v>
      </c>
      <c r="Q497" s="5"/>
      <c r="R497" s="5"/>
      <c r="S497" s="5"/>
      <c r="T497" s="5">
        <v>1</v>
      </c>
      <c r="U497" s="26" t="s">
        <v>64</v>
      </c>
      <c r="V497" s="14" t="s">
        <v>48</v>
      </c>
      <c r="W497" s="5" t="s">
        <v>50</v>
      </c>
      <c r="X497" s="5">
        <v>9</v>
      </c>
      <c r="Y497" s="5">
        <v>15</v>
      </c>
      <c r="Z497" s="5">
        <v>135</v>
      </c>
      <c r="AA497" s="5">
        <v>2</v>
      </c>
      <c r="AB497" s="5"/>
      <c r="AC497" s="5">
        <v>135</v>
      </c>
      <c r="AD497" s="5"/>
      <c r="AE497" s="5"/>
      <c r="AF497" s="5">
        <v>11</v>
      </c>
      <c r="AG497" s="14"/>
      <c r="AH497" s="1"/>
      <c r="AI497" s="1"/>
      <c r="AJ497" s="1"/>
      <c r="AK497" s="1"/>
      <c r="AL497" s="1"/>
      <c r="AM497" s="1"/>
      <c r="AN497" s="1"/>
      <c r="AO497" s="1"/>
      <c r="AP497" s="1"/>
      <c r="AQ497" s="4"/>
    </row>
    <row r="498" spans="1:43" x14ac:dyDescent="0.55000000000000004">
      <c r="A498" s="42"/>
      <c r="B498" s="5"/>
      <c r="C498" s="5"/>
      <c r="D498" s="5"/>
      <c r="E498" s="12"/>
      <c r="F498" s="5"/>
      <c r="G498" s="5"/>
      <c r="H498" s="5"/>
      <c r="I498" s="12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26"/>
      <c r="V498" s="14"/>
      <c r="W498" s="5" t="s">
        <v>114</v>
      </c>
      <c r="X498" s="5">
        <v>3</v>
      </c>
      <c r="Y498" s="5">
        <v>4</v>
      </c>
      <c r="Z498" s="5">
        <v>12</v>
      </c>
      <c r="AA498" s="5">
        <v>2</v>
      </c>
      <c r="AB498" s="5"/>
      <c r="AC498" s="5">
        <v>12</v>
      </c>
      <c r="AD498" s="5"/>
      <c r="AE498" s="5"/>
      <c r="AF498" s="5">
        <v>21</v>
      </c>
      <c r="AG498" s="14" t="s">
        <v>51</v>
      </c>
      <c r="AH498" s="1"/>
      <c r="AI498" s="1"/>
      <c r="AJ498" s="1"/>
      <c r="AK498" s="1"/>
      <c r="AL498" s="1"/>
      <c r="AM498" s="1"/>
      <c r="AN498" s="1"/>
      <c r="AO498" s="1"/>
      <c r="AP498" s="1"/>
      <c r="AQ498" s="4"/>
    </row>
    <row r="499" spans="1:43" s="38" customFormat="1" x14ac:dyDescent="0.55000000000000004">
      <c r="A499" s="45"/>
      <c r="B499" s="35"/>
      <c r="C499" s="35"/>
      <c r="D499" s="35"/>
      <c r="E499" s="34"/>
      <c r="F499" s="35"/>
      <c r="G499" s="35"/>
      <c r="H499" s="35"/>
      <c r="I499" s="34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53"/>
      <c r="V499" s="46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4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7"/>
    </row>
    <row r="500" spans="1:43" x14ac:dyDescent="0.55000000000000004">
      <c r="A500" s="42">
        <v>127</v>
      </c>
      <c r="B500" s="5" t="s">
        <v>59</v>
      </c>
      <c r="C500" s="5" t="s">
        <v>362</v>
      </c>
      <c r="D500" s="5" t="s">
        <v>195</v>
      </c>
      <c r="E500" s="12" t="s">
        <v>46</v>
      </c>
      <c r="F500" s="5">
        <v>15649</v>
      </c>
      <c r="G500" s="5">
        <v>13</v>
      </c>
      <c r="H500" s="5">
        <v>972</v>
      </c>
      <c r="I500" s="12">
        <v>4</v>
      </c>
      <c r="J500" s="5">
        <v>1</v>
      </c>
      <c r="K500" s="5">
        <v>3</v>
      </c>
      <c r="L500" s="5">
        <v>80</v>
      </c>
      <c r="M500" s="5">
        <v>780</v>
      </c>
      <c r="N500" s="5">
        <v>1</v>
      </c>
      <c r="O500" s="5">
        <v>780</v>
      </c>
      <c r="P500" s="5"/>
      <c r="Q500" s="5"/>
      <c r="R500" s="5"/>
      <c r="S500" s="5"/>
      <c r="T500" s="5"/>
      <c r="U500" s="26"/>
      <c r="V500" s="14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14" t="s">
        <v>47</v>
      </c>
      <c r="AH500" s="1"/>
      <c r="AI500" s="1"/>
      <c r="AJ500" s="1"/>
      <c r="AK500" s="1"/>
      <c r="AL500" s="1"/>
      <c r="AM500" s="1"/>
      <c r="AN500" s="1"/>
      <c r="AO500" s="1"/>
      <c r="AP500" s="1"/>
      <c r="AQ500" s="4"/>
    </row>
    <row r="501" spans="1:43" s="38" customFormat="1" x14ac:dyDescent="0.55000000000000004">
      <c r="A501" s="45"/>
      <c r="B501" s="35"/>
      <c r="C501" s="35"/>
      <c r="D501" s="35"/>
      <c r="E501" s="34"/>
      <c r="F501" s="35"/>
      <c r="G501" s="35"/>
      <c r="H501" s="35"/>
      <c r="I501" s="34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53"/>
      <c r="V501" s="46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4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7"/>
    </row>
    <row r="502" spans="1:43" x14ac:dyDescent="0.55000000000000004">
      <c r="A502" s="42">
        <v>128</v>
      </c>
      <c r="B502" s="5" t="s">
        <v>45</v>
      </c>
      <c r="C502" s="5" t="s">
        <v>363</v>
      </c>
      <c r="D502" s="5" t="s">
        <v>262</v>
      </c>
      <c r="E502" s="12" t="s">
        <v>46</v>
      </c>
      <c r="F502" s="5">
        <v>5240</v>
      </c>
      <c r="G502" s="5">
        <v>109</v>
      </c>
      <c r="H502" s="5">
        <v>503</v>
      </c>
      <c r="I502" s="12">
        <v>4</v>
      </c>
      <c r="J502" s="5">
        <v>3</v>
      </c>
      <c r="K502" s="5">
        <v>1</v>
      </c>
      <c r="L502" s="5">
        <v>44</v>
      </c>
      <c r="M502" s="5">
        <v>1344</v>
      </c>
      <c r="N502" s="5">
        <v>1</v>
      </c>
      <c r="O502" s="5">
        <v>1344</v>
      </c>
      <c r="P502" s="5"/>
      <c r="Q502" s="5"/>
      <c r="R502" s="5"/>
      <c r="S502" s="5"/>
      <c r="T502" s="5"/>
      <c r="U502" s="26"/>
      <c r="V502" s="14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14" t="s">
        <v>364</v>
      </c>
      <c r="AH502" s="1"/>
      <c r="AI502" s="1"/>
      <c r="AJ502" s="1"/>
      <c r="AK502" s="1"/>
      <c r="AL502" s="1"/>
      <c r="AM502" s="1"/>
      <c r="AN502" s="1"/>
      <c r="AO502" s="1"/>
      <c r="AP502" s="1"/>
      <c r="AQ502" s="4"/>
    </row>
    <row r="503" spans="1:43" x14ac:dyDescent="0.55000000000000004">
      <c r="A503" s="42"/>
      <c r="B503" s="5" t="s">
        <v>45</v>
      </c>
      <c r="C503" s="5" t="s">
        <v>363</v>
      </c>
      <c r="D503" s="5" t="s">
        <v>262</v>
      </c>
      <c r="E503" s="12" t="s">
        <v>46</v>
      </c>
      <c r="F503" s="5">
        <v>5245</v>
      </c>
      <c r="G503" s="5">
        <v>170</v>
      </c>
      <c r="H503" s="5">
        <v>508</v>
      </c>
      <c r="I503" s="12">
        <v>4</v>
      </c>
      <c r="J503" s="5">
        <v>0</v>
      </c>
      <c r="K503" s="5">
        <v>1</v>
      </c>
      <c r="L503" s="5">
        <v>39</v>
      </c>
      <c r="M503" s="5">
        <v>139</v>
      </c>
      <c r="N503" s="5">
        <v>1</v>
      </c>
      <c r="O503" s="5">
        <v>139</v>
      </c>
      <c r="P503" s="5"/>
      <c r="Q503" s="5"/>
      <c r="R503" s="5"/>
      <c r="S503" s="5"/>
      <c r="T503" s="5"/>
      <c r="U503" s="26"/>
      <c r="V503" s="14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14"/>
      <c r="AH503" s="1"/>
      <c r="AI503" s="1"/>
      <c r="AJ503" s="1"/>
      <c r="AK503" s="1"/>
      <c r="AL503" s="1"/>
      <c r="AM503" s="1"/>
      <c r="AN503" s="1"/>
      <c r="AO503" s="1"/>
      <c r="AP503" s="1"/>
      <c r="AQ503" s="4"/>
    </row>
    <row r="504" spans="1:43" s="38" customFormat="1" x14ac:dyDescent="0.55000000000000004">
      <c r="A504" s="45"/>
      <c r="B504" s="35"/>
      <c r="C504" s="35"/>
      <c r="D504" s="35"/>
      <c r="E504" s="34"/>
      <c r="F504" s="35"/>
      <c r="G504" s="35"/>
      <c r="H504" s="35"/>
      <c r="I504" s="34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53"/>
      <c r="V504" s="46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4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7"/>
    </row>
    <row r="505" spans="1:43" x14ac:dyDescent="0.55000000000000004">
      <c r="A505" s="42">
        <v>129</v>
      </c>
      <c r="B505" s="5" t="s">
        <v>58</v>
      </c>
      <c r="C505" s="5" t="s">
        <v>365</v>
      </c>
      <c r="D505" s="5" t="s">
        <v>345</v>
      </c>
      <c r="E505" s="12" t="s">
        <v>46</v>
      </c>
      <c r="F505" s="5">
        <v>10166</v>
      </c>
      <c r="G505" s="5">
        <v>214</v>
      </c>
      <c r="H505" s="5">
        <v>745</v>
      </c>
      <c r="I505" s="12">
        <v>4</v>
      </c>
      <c r="J505" s="5">
        <v>0</v>
      </c>
      <c r="K505" s="5">
        <v>3</v>
      </c>
      <c r="L505" s="5">
        <v>29</v>
      </c>
      <c r="M505" s="5">
        <v>329</v>
      </c>
      <c r="N505" s="5">
        <v>2</v>
      </c>
      <c r="O505" s="5"/>
      <c r="P505" s="5">
        <v>329</v>
      </c>
      <c r="Q505" s="5"/>
      <c r="R505" s="5"/>
      <c r="S505" s="5"/>
      <c r="T505" s="5">
        <v>1</v>
      </c>
      <c r="U505" s="26" t="s">
        <v>101</v>
      </c>
      <c r="V505" s="14" t="s">
        <v>48</v>
      </c>
      <c r="W505" s="5" t="s">
        <v>49</v>
      </c>
      <c r="X505" s="5">
        <v>12</v>
      </c>
      <c r="Y505" s="5">
        <v>20</v>
      </c>
      <c r="Z505" s="5">
        <v>240</v>
      </c>
      <c r="AA505" s="5">
        <v>2</v>
      </c>
      <c r="AB505" s="5"/>
      <c r="AC505" s="5">
        <v>240</v>
      </c>
      <c r="AD505" s="5"/>
      <c r="AE505" s="5"/>
      <c r="AF505" s="5">
        <v>31</v>
      </c>
      <c r="AG505" s="14" t="s">
        <v>141</v>
      </c>
      <c r="AH505" s="1"/>
      <c r="AI505" s="1"/>
      <c r="AJ505" s="1"/>
      <c r="AK505" s="1"/>
      <c r="AL505" s="1"/>
      <c r="AM505" s="1"/>
      <c r="AN505" s="1"/>
      <c r="AO505" s="1"/>
      <c r="AP505" s="1"/>
      <c r="AQ505" s="4"/>
    </row>
    <row r="506" spans="1:43" x14ac:dyDescent="0.55000000000000004">
      <c r="A506" s="42"/>
      <c r="B506" s="5"/>
      <c r="C506" s="5"/>
      <c r="D506" s="5"/>
      <c r="E506" s="12"/>
      <c r="F506" s="5"/>
      <c r="G506" s="5"/>
      <c r="H506" s="5"/>
      <c r="I506" s="12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26"/>
      <c r="V506" s="14"/>
      <c r="W506" s="5" t="s">
        <v>49</v>
      </c>
      <c r="X506" s="5">
        <v>6</v>
      </c>
      <c r="Y506" s="5">
        <v>6</v>
      </c>
      <c r="Z506" s="5">
        <v>36</v>
      </c>
      <c r="AA506" s="5">
        <v>2</v>
      </c>
      <c r="AB506" s="5"/>
      <c r="AC506" s="5">
        <v>36</v>
      </c>
      <c r="AD506" s="5"/>
      <c r="AE506" s="5"/>
      <c r="AF506" s="5">
        <v>11</v>
      </c>
      <c r="AG506" s="14" t="s">
        <v>83</v>
      </c>
      <c r="AH506" s="1"/>
      <c r="AI506" s="1"/>
      <c r="AJ506" s="1"/>
      <c r="AK506" s="1"/>
      <c r="AL506" s="1"/>
      <c r="AM506" s="1"/>
      <c r="AN506" s="1"/>
      <c r="AO506" s="1"/>
      <c r="AP506" s="1"/>
      <c r="AQ506" s="4"/>
    </row>
    <row r="507" spans="1:43" x14ac:dyDescent="0.55000000000000004">
      <c r="A507" s="42"/>
      <c r="B507" s="5"/>
      <c r="C507" s="5"/>
      <c r="D507" s="5"/>
      <c r="E507" s="12"/>
      <c r="F507" s="5"/>
      <c r="G507" s="5"/>
      <c r="H507" s="5"/>
      <c r="I507" s="12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>
        <v>2</v>
      </c>
      <c r="U507" s="26"/>
      <c r="V507" s="14" t="s">
        <v>48</v>
      </c>
      <c r="W507" s="5" t="s">
        <v>102</v>
      </c>
      <c r="X507" s="5">
        <v>3</v>
      </c>
      <c r="Y507" s="5">
        <v>6</v>
      </c>
      <c r="Z507" s="5">
        <v>18</v>
      </c>
      <c r="AA507" s="5">
        <v>2</v>
      </c>
      <c r="AB507" s="5"/>
      <c r="AC507" s="5">
        <v>18</v>
      </c>
      <c r="AD507" s="5"/>
      <c r="AE507" s="5"/>
      <c r="AF507" s="5">
        <v>21</v>
      </c>
      <c r="AG507" s="14"/>
      <c r="AH507" s="1"/>
      <c r="AI507" s="1"/>
      <c r="AJ507" s="1"/>
      <c r="AK507" s="1"/>
      <c r="AL507" s="1"/>
      <c r="AM507" s="1"/>
      <c r="AN507" s="1"/>
      <c r="AO507" s="1"/>
      <c r="AP507" s="1"/>
      <c r="AQ507" s="4"/>
    </row>
    <row r="508" spans="1:43" x14ac:dyDescent="0.55000000000000004">
      <c r="A508" s="42"/>
      <c r="B508" s="5" t="s">
        <v>58</v>
      </c>
      <c r="C508" s="5" t="s">
        <v>365</v>
      </c>
      <c r="D508" s="5" t="s">
        <v>345</v>
      </c>
      <c r="E508" s="12" t="s">
        <v>46</v>
      </c>
      <c r="F508" s="5">
        <v>5674</v>
      </c>
      <c r="G508" s="5">
        <v>197</v>
      </c>
      <c r="H508" s="5">
        <v>41</v>
      </c>
      <c r="I508" s="12">
        <v>4</v>
      </c>
      <c r="J508" s="5">
        <v>0</v>
      </c>
      <c r="K508" s="5">
        <v>1</v>
      </c>
      <c r="L508" s="5">
        <v>83</v>
      </c>
      <c r="M508" s="5">
        <v>183</v>
      </c>
      <c r="N508" s="5">
        <v>1</v>
      </c>
      <c r="O508" s="5">
        <v>183</v>
      </c>
      <c r="P508" s="5"/>
      <c r="Q508" s="5"/>
      <c r="R508" s="5"/>
      <c r="S508" s="5"/>
      <c r="T508" s="5"/>
      <c r="U508" s="26"/>
      <c r="V508" s="14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14" t="s">
        <v>104</v>
      </c>
      <c r="AH508" s="1"/>
      <c r="AI508" s="1"/>
      <c r="AJ508" s="1"/>
      <c r="AK508" s="1"/>
      <c r="AL508" s="1"/>
      <c r="AM508" s="1"/>
      <c r="AN508" s="1"/>
      <c r="AO508" s="1"/>
      <c r="AP508" s="1"/>
      <c r="AQ508" s="4"/>
    </row>
    <row r="509" spans="1:43" x14ac:dyDescent="0.55000000000000004">
      <c r="A509" s="42"/>
      <c r="B509" s="5" t="s">
        <v>58</v>
      </c>
      <c r="C509" s="5" t="s">
        <v>365</v>
      </c>
      <c r="D509" s="5" t="s">
        <v>345</v>
      </c>
      <c r="E509" s="12" t="s">
        <v>46</v>
      </c>
      <c r="F509" s="5">
        <v>14648</v>
      </c>
      <c r="G509" s="5">
        <v>161</v>
      </c>
      <c r="H509" s="5">
        <v>1281</v>
      </c>
      <c r="I509" s="12">
        <v>4</v>
      </c>
      <c r="J509" s="5">
        <v>1</v>
      </c>
      <c r="K509" s="5">
        <v>0</v>
      </c>
      <c r="L509" s="5">
        <v>95</v>
      </c>
      <c r="M509" s="5">
        <v>495</v>
      </c>
      <c r="N509" s="5">
        <v>1</v>
      </c>
      <c r="O509" s="5">
        <v>495</v>
      </c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14" t="s">
        <v>47</v>
      </c>
      <c r="AH509" s="1"/>
      <c r="AI509" s="1"/>
      <c r="AJ509" s="1"/>
      <c r="AK509" s="1"/>
      <c r="AL509" s="1"/>
      <c r="AM509" s="1"/>
      <c r="AN509" s="1"/>
      <c r="AO509" s="1"/>
      <c r="AP509" s="1"/>
      <c r="AQ509" s="4"/>
    </row>
    <row r="510" spans="1:43" x14ac:dyDescent="0.55000000000000004">
      <c r="A510" s="42"/>
      <c r="B510" s="5" t="s">
        <v>58</v>
      </c>
      <c r="C510" s="5" t="s">
        <v>365</v>
      </c>
      <c r="D510" s="5" t="s">
        <v>345</v>
      </c>
      <c r="E510" s="12" t="s">
        <v>46</v>
      </c>
      <c r="F510" s="5">
        <v>15713</v>
      </c>
      <c r="G510" s="5">
        <v>21</v>
      </c>
      <c r="H510" s="5">
        <v>921</v>
      </c>
      <c r="I510" s="12">
        <v>4</v>
      </c>
      <c r="J510" s="5">
        <v>1</v>
      </c>
      <c r="K510" s="5">
        <v>3</v>
      </c>
      <c r="L510" s="5">
        <v>76</v>
      </c>
      <c r="M510" s="5">
        <v>776</v>
      </c>
      <c r="N510" s="5">
        <v>1</v>
      </c>
      <c r="O510" s="5">
        <v>776</v>
      </c>
      <c r="P510" s="5"/>
      <c r="Q510" s="5"/>
      <c r="R510" s="5"/>
      <c r="S510" s="5"/>
      <c r="T510" s="5"/>
      <c r="U510" s="26"/>
      <c r="V510" s="14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14" t="s">
        <v>47</v>
      </c>
      <c r="AH510" s="1"/>
      <c r="AI510" s="1"/>
      <c r="AJ510" s="1"/>
      <c r="AK510" s="1"/>
      <c r="AL510" s="1"/>
      <c r="AM510" s="1"/>
      <c r="AN510" s="1"/>
      <c r="AO510" s="1"/>
      <c r="AP510" s="1"/>
      <c r="AQ510" s="4"/>
    </row>
    <row r="511" spans="1:43" x14ac:dyDescent="0.55000000000000004">
      <c r="A511" s="42"/>
      <c r="B511" s="5" t="s">
        <v>58</v>
      </c>
      <c r="C511" s="5" t="s">
        <v>365</v>
      </c>
      <c r="D511" s="5" t="s">
        <v>345</v>
      </c>
      <c r="E511" s="12" t="s">
        <v>46</v>
      </c>
      <c r="F511" s="5">
        <v>15708</v>
      </c>
      <c r="G511" s="5">
        <v>22</v>
      </c>
      <c r="H511" s="5">
        <v>922</v>
      </c>
      <c r="I511" s="12">
        <v>4</v>
      </c>
      <c r="J511" s="5">
        <v>1</v>
      </c>
      <c r="K511" s="5">
        <v>0</v>
      </c>
      <c r="L511" s="5">
        <v>88</v>
      </c>
      <c r="M511" s="5">
        <v>488</v>
      </c>
      <c r="N511" s="5">
        <v>1</v>
      </c>
      <c r="O511" s="5">
        <v>488</v>
      </c>
      <c r="P511" s="5"/>
      <c r="Q511" s="5"/>
      <c r="R511" s="5"/>
      <c r="S511" s="5"/>
      <c r="T511" s="5"/>
      <c r="U511" s="26"/>
      <c r="V511" s="14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14" t="s">
        <v>47</v>
      </c>
      <c r="AH511" s="1"/>
      <c r="AI511" s="1"/>
      <c r="AJ511" s="1"/>
      <c r="AK511" s="1"/>
      <c r="AL511" s="1"/>
      <c r="AM511" s="1"/>
      <c r="AN511" s="1"/>
      <c r="AO511" s="1"/>
      <c r="AP511" s="1"/>
      <c r="AQ511" s="4"/>
    </row>
    <row r="512" spans="1:43" s="38" customFormat="1" x14ac:dyDescent="0.55000000000000004">
      <c r="A512" s="45"/>
      <c r="B512" s="35"/>
      <c r="C512" s="35"/>
      <c r="D512" s="35"/>
      <c r="E512" s="34"/>
      <c r="F512" s="35"/>
      <c r="G512" s="35"/>
      <c r="H512" s="35"/>
      <c r="I512" s="34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53"/>
      <c r="V512" s="46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4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7"/>
    </row>
    <row r="513" spans="1:43" x14ac:dyDescent="0.55000000000000004">
      <c r="A513" s="42">
        <v>130</v>
      </c>
      <c r="B513" s="5" t="s">
        <v>59</v>
      </c>
      <c r="C513" s="5" t="s">
        <v>147</v>
      </c>
      <c r="D513" s="5" t="s">
        <v>366</v>
      </c>
      <c r="E513" s="12" t="s">
        <v>46</v>
      </c>
      <c r="F513" s="5">
        <v>5637</v>
      </c>
      <c r="G513" s="5">
        <v>171</v>
      </c>
      <c r="H513" s="5">
        <v>4</v>
      </c>
      <c r="I513" s="12">
        <v>4</v>
      </c>
      <c r="J513" s="5">
        <v>0</v>
      </c>
      <c r="K513" s="5">
        <v>2</v>
      </c>
      <c r="L513" s="5">
        <v>33</v>
      </c>
      <c r="M513" s="5">
        <v>233</v>
      </c>
      <c r="N513" s="5">
        <v>2</v>
      </c>
      <c r="O513" s="5"/>
      <c r="P513" s="5">
        <v>233</v>
      </c>
      <c r="Q513" s="5"/>
      <c r="R513" s="5"/>
      <c r="S513" s="5"/>
      <c r="T513" s="5">
        <v>1</v>
      </c>
      <c r="U513" s="26" t="s">
        <v>144</v>
      </c>
      <c r="V513" s="14" t="s">
        <v>48</v>
      </c>
      <c r="W513" s="5" t="s">
        <v>49</v>
      </c>
      <c r="X513" s="5">
        <v>14.5</v>
      </c>
      <c r="Y513" s="5">
        <v>17</v>
      </c>
      <c r="Z513" s="5">
        <v>246.5</v>
      </c>
      <c r="AA513" s="5">
        <v>2</v>
      </c>
      <c r="AB513" s="5"/>
      <c r="AC513" s="5">
        <v>246.5</v>
      </c>
      <c r="AD513" s="5"/>
      <c r="AE513" s="5"/>
      <c r="AF513" s="5">
        <v>43</v>
      </c>
      <c r="AG513" s="14" t="s">
        <v>141</v>
      </c>
      <c r="AH513" s="1"/>
      <c r="AI513" s="1"/>
      <c r="AJ513" s="1"/>
      <c r="AK513" s="1"/>
      <c r="AL513" s="1"/>
      <c r="AM513" s="1"/>
      <c r="AN513" s="1"/>
      <c r="AO513" s="1"/>
      <c r="AP513" s="1"/>
      <c r="AQ513" s="4"/>
    </row>
    <row r="514" spans="1:43" x14ac:dyDescent="0.55000000000000004">
      <c r="A514" s="42"/>
      <c r="B514" s="5"/>
      <c r="C514" s="5"/>
      <c r="D514" s="5"/>
      <c r="E514" s="12"/>
      <c r="F514" s="5"/>
      <c r="G514" s="5"/>
      <c r="H514" s="5"/>
      <c r="I514" s="12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26"/>
      <c r="V514" s="14"/>
      <c r="W514" s="5" t="s">
        <v>49</v>
      </c>
      <c r="X514" s="5">
        <v>3</v>
      </c>
      <c r="Y514" s="5">
        <v>6</v>
      </c>
      <c r="Z514" s="5">
        <v>18</v>
      </c>
      <c r="AA514" s="5">
        <v>2</v>
      </c>
      <c r="AB514" s="5"/>
      <c r="AC514" s="5">
        <v>18</v>
      </c>
      <c r="AD514" s="5"/>
      <c r="AE514" s="5"/>
      <c r="AF514" s="5">
        <v>21</v>
      </c>
      <c r="AG514" s="14" t="s">
        <v>83</v>
      </c>
      <c r="AH514" s="1"/>
      <c r="AI514" s="1"/>
      <c r="AJ514" s="1"/>
      <c r="AK514" s="1"/>
      <c r="AL514" s="1"/>
      <c r="AM514" s="1"/>
      <c r="AN514" s="1"/>
      <c r="AO514" s="1"/>
      <c r="AP514" s="1"/>
      <c r="AQ514" s="4"/>
    </row>
    <row r="515" spans="1:43" x14ac:dyDescent="0.55000000000000004">
      <c r="A515" s="42"/>
      <c r="B515" s="5"/>
      <c r="C515" s="5"/>
      <c r="D515" s="5"/>
      <c r="E515" s="12"/>
      <c r="F515" s="5"/>
      <c r="G515" s="5"/>
      <c r="H515" s="5"/>
      <c r="I515" s="12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26"/>
      <c r="V515" s="14"/>
      <c r="W515" s="5" t="s">
        <v>114</v>
      </c>
      <c r="X515" s="5">
        <v>2</v>
      </c>
      <c r="Y515" s="5">
        <v>4</v>
      </c>
      <c r="Z515" s="5">
        <v>8</v>
      </c>
      <c r="AA515" s="5">
        <v>2</v>
      </c>
      <c r="AB515" s="5"/>
      <c r="AC515" s="5">
        <v>8</v>
      </c>
      <c r="AD515" s="5"/>
      <c r="AE515" s="5"/>
      <c r="AF515" s="5">
        <v>43</v>
      </c>
      <c r="AG515" s="14" t="s">
        <v>51</v>
      </c>
      <c r="AH515" s="1"/>
      <c r="AI515" s="1"/>
      <c r="AJ515" s="1"/>
      <c r="AK515" s="1"/>
      <c r="AL515" s="1"/>
      <c r="AM515" s="1"/>
      <c r="AN515" s="1"/>
      <c r="AO515" s="1"/>
      <c r="AP515" s="1"/>
      <c r="AQ515" s="4"/>
    </row>
    <row r="516" spans="1:43" x14ac:dyDescent="0.55000000000000004">
      <c r="A516" s="42"/>
      <c r="B516" s="5" t="s">
        <v>59</v>
      </c>
      <c r="C516" s="5" t="s">
        <v>147</v>
      </c>
      <c r="D516" s="5" t="s">
        <v>366</v>
      </c>
      <c r="E516" s="12" t="s">
        <v>46</v>
      </c>
      <c r="F516" s="5">
        <v>14643</v>
      </c>
      <c r="G516" s="5">
        <v>101</v>
      </c>
      <c r="H516" s="5">
        <v>1276</v>
      </c>
      <c r="I516" s="12">
        <v>4</v>
      </c>
      <c r="J516" s="5">
        <v>2</v>
      </c>
      <c r="K516" s="5">
        <v>1</v>
      </c>
      <c r="L516" s="5">
        <v>3</v>
      </c>
      <c r="M516" s="5">
        <v>903</v>
      </c>
      <c r="N516" s="5">
        <v>1</v>
      </c>
      <c r="O516" s="5">
        <v>903</v>
      </c>
      <c r="P516" s="5"/>
      <c r="Q516" s="5"/>
      <c r="R516" s="5"/>
      <c r="S516" s="5"/>
      <c r="T516" s="5"/>
      <c r="U516" s="26"/>
      <c r="V516" s="14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14" t="s">
        <v>47</v>
      </c>
      <c r="AH516" s="1"/>
      <c r="AI516" s="1"/>
      <c r="AJ516" s="1"/>
      <c r="AK516" s="1"/>
      <c r="AL516" s="1"/>
      <c r="AM516" s="1"/>
      <c r="AN516" s="1"/>
      <c r="AO516" s="1"/>
      <c r="AP516" s="1"/>
      <c r="AQ516" s="4"/>
    </row>
    <row r="517" spans="1:43" s="38" customFormat="1" x14ac:dyDescent="0.55000000000000004">
      <c r="A517" s="45"/>
      <c r="B517" s="35"/>
      <c r="C517" s="35"/>
      <c r="D517" s="35"/>
      <c r="E517" s="34"/>
      <c r="F517" s="35"/>
      <c r="G517" s="35"/>
      <c r="H517" s="35"/>
      <c r="I517" s="34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53"/>
      <c r="V517" s="46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4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7"/>
    </row>
    <row r="518" spans="1:43" x14ac:dyDescent="0.55000000000000004">
      <c r="A518" s="42">
        <v>131</v>
      </c>
      <c r="B518" s="5" t="s">
        <v>45</v>
      </c>
      <c r="C518" s="5" t="s">
        <v>367</v>
      </c>
      <c r="D518" s="5" t="s">
        <v>228</v>
      </c>
      <c r="E518" s="12" t="s">
        <v>46</v>
      </c>
      <c r="F518" s="5">
        <v>15518</v>
      </c>
      <c r="G518" s="5">
        <v>135</v>
      </c>
      <c r="H518" s="5">
        <v>1138</v>
      </c>
      <c r="I518" s="12">
        <v>4</v>
      </c>
      <c r="J518" s="5">
        <v>0</v>
      </c>
      <c r="K518" s="5">
        <v>2</v>
      </c>
      <c r="L518" s="5">
        <v>20</v>
      </c>
      <c r="M518" s="5">
        <v>220</v>
      </c>
      <c r="N518" s="5">
        <v>1</v>
      </c>
      <c r="O518" s="5">
        <v>220</v>
      </c>
      <c r="P518" s="5"/>
      <c r="Q518" s="5"/>
      <c r="R518" s="5"/>
      <c r="S518" s="5"/>
      <c r="T518" s="5"/>
      <c r="U518" s="26"/>
      <c r="V518" s="14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14" t="s">
        <v>368</v>
      </c>
      <c r="AH518" s="1"/>
      <c r="AI518" s="1"/>
      <c r="AJ518" s="1"/>
      <c r="AK518" s="1"/>
      <c r="AL518" s="1"/>
      <c r="AM518" s="1"/>
      <c r="AN518" s="1"/>
      <c r="AO518" s="1"/>
      <c r="AP518" s="1"/>
      <c r="AQ518" s="4"/>
    </row>
    <row r="519" spans="1:43" s="38" customFormat="1" x14ac:dyDescent="0.55000000000000004">
      <c r="A519" s="45"/>
      <c r="B519" s="35"/>
      <c r="C519" s="35"/>
      <c r="D519" s="35"/>
      <c r="E519" s="34"/>
      <c r="F519" s="35"/>
      <c r="G519" s="35"/>
      <c r="H519" s="35"/>
      <c r="I519" s="34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53"/>
      <c r="V519" s="46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4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</row>
    <row r="520" spans="1:43" s="28" customFormat="1" x14ac:dyDescent="0.55000000000000004">
      <c r="A520" s="42">
        <v>132</v>
      </c>
      <c r="B520" s="14" t="s">
        <v>45</v>
      </c>
      <c r="C520" s="14" t="s">
        <v>385</v>
      </c>
      <c r="D520" s="14" t="s">
        <v>212</v>
      </c>
      <c r="E520" s="13" t="s">
        <v>46</v>
      </c>
      <c r="F520" s="27" t="s">
        <v>386</v>
      </c>
      <c r="G520" s="14">
        <v>11</v>
      </c>
      <c r="H520" s="14">
        <v>397</v>
      </c>
      <c r="I520" s="13">
        <v>4</v>
      </c>
      <c r="J520" s="14">
        <v>0</v>
      </c>
      <c r="K520" s="14">
        <v>1</v>
      </c>
      <c r="L520" s="14">
        <v>88</v>
      </c>
      <c r="M520" s="5">
        <f t="shared" ref="M520:M523" si="7">+(J520*400)+(K520*100)+L520</f>
        <v>188</v>
      </c>
      <c r="N520" s="5">
        <v>1</v>
      </c>
      <c r="O520" s="5">
        <v>188</v>
      </c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 t="s">
        <v>47</v>
      </c>
    </row>
    <row r="521" spans="1:43" s="28" customFormat="1" x14ac:dyDescent="0.55000000000000004">
      <c r="A521" s="42"/>
      <c r="B521" s="14" t="s">
        <v>45</v>
      </c>
      <c r="C521" s="14" t="s">
        <v>385</v>
      </c>
      <c r="D521" s="14" t="s">
        <v>212</v>
      </c>
      <c r="E521" s="13" t="s">
        <v>46</v>
      </c>
      <c r="F521" s="27" t="s">
        <v>387</v>
      </c>
      <c r="G521" s="14">
        <v>46</v>
      </c>
      <c r="H521" s="14">
        <v>443</v>
      </c>
      <c r="I521" s="13">
        <v>4</v>
      </c>
      <c r="J521" s="14">
        <v>0</v>
      </c>
      <c r="K521" s="14">
        <v>3</v>
      </c>
      <c r="L521" s="14">
        <v>24</v>
      </c>
      <c r="M521" s="5">
        <f t="shared" si="7"/>
        <v>324</v>
      </c>
      <c r="N521" s="5">
        <v>1</v>
      </c>
      <c r="O521" s="5">
        <v>324</v>
      </c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 t="s">
        <v>47</v>
      </c>
    </row>
    <row r="522" spans="1:43" s="28" customFormat="1" x14ac:dyDescent="0.55000000000000004">
      <c r="A522" s="42"/>
      <c r="B522" s="14" t="s">
        <v>45</v>
      </c>
      <c r="C522" s="14" t="s">
        <v>385</v>
      </c>
      <c r="D522" s="14" t="s">
        <v>212</v>
      </c>
      <c r="E522" s="13" t="s">
        <v>46</v>
      </c>
      <c r="F522" s="27" t="s">
        <v>388</v>
      </c>
      <c r="G522" s="14">
        <v>48</v>
      </c>
      <c r="H522" s="14">
        <v>445</v>
      </c>
      <c r="I522" s="13">
        <v>4</v>
      </c>
      <c r="J522" s="14">
        <v>1</v>
      </c>
      <c r="K522" s="14">
        <v>3</v>
      </c>
      <c r="L522" s="14">
        <v>8</v>
      </c>
      <c r="M522" s="5">
        <f t="shared" si="7"/>
        <v>708</v>
      </c>
      <c r="N522" s="5">
        <v>1</v>
      </c>
      <c r="O522" s="5">
        <v>708</v>
      </c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 t="s">
        <v>47</v>
      </c>
    </row>
    <row r="523" spans="1:43" s="28" customFormat="1" x14ac:dyDescent="0.55000000000000004">
      <c r="A523" s="71"/>
      <c r="B523" s="72" t="s">
        <v>45</v>
      </c>
      <c r="C523" s="72" t="s">
        <v>385</v>
      </c>
      <c r="D523" s="72" t="s">
        <v>212</v>
      </c>
      <c r="E523" s="73" t="s">
        <v>46</v>
      </c>
      <c r="F523" s="74" t="s">
        <v>389</v>
      </c>
      <c r="G523" s="72">
        <v>51</v>
      </c>
      <c r="H523" s="72">
        <v>448</v>
      </c>
      <c r="I523" s="73">
        <v>4</v>
      </c>
      <c r="J523" s="72">
        <v>1</v>
      </c>
      <c r="K523" s="72">
        <v>2</v>
      </c>
      <c r="L523" s="72">
        <v>6</v>
      </c>
      <c r="M523" s="75">
        <f t="shared" si="7"/>
        <v>606</v>
      </c>
      <c r="N523" s="75">
        <v>1</v>
      </c>
      <c r="O523" s="75">
        <v>606</v>
      </c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  <c r="AB523" s="72"/>
      <c r="AC523" s="72"/>
      <c r="AD523" s="72"/>
      <c r="AE523" s="72"/>
      <c r="AF523" s="72"/>
      <c r="AG523" s="72" t="s">
        <v>47</v>
      </c>
    </row>
    <row r="524" spans="1:43" s="35" customFormat="1" x14ac:dyDescent="0.55000000000000004">
      <c r="A524" s="40"/>
    </row>
  </sheetData>
  <mergeCells count="30">
    <mergeCell ref="U20:U23"/>
    <mergeCell ref="V20:V23"/>
    <mergeCell ref="U53:U56"/>
    <mergeCell ref="V53:V56"/>
    <mergeCell ref="U119:U122"/>
    <mergeCell ref="V119:V122"/>
    <mergeCell ref="I5:I6"/>
    <mergeCell ref="J5:L6"/>
    <mergeCell ref="M5:M8"/>
    <mergeCell ref="A5:A8"/>
    <mergeCell ref="B5:B8"/>
    <mergeCell ref="C5:C8"/>
    <mergeCell ref="D5:D8"/>
    <mergeCell ref="G5:H6"/>
    <mergeCell ref="E300:F300"/>
    <mergeCell ref="A2:AG2"/>
    <mergeCell ref="A3:AG3"/>
    <mergeCell ref="A4:S4"/>
    <mergeCell ref="T4:AG4"/>
    <mergeCell ref="O5:S5"/>
    <mergeCell ref="X5:Z5"/>
    <mergeCell ref="AB5:AE5"/>
    <mergeCell ref="AG5:AG8"/>
    <mergeCell ref="Q6:Q8"/>
    <mergeCell ref="X6:Z6"/>
    <mergeCell ref="AD6:AD8"/>
    <mergeCell ref="J7:J8"/>
    <mergeCell ref="K7:K8"/>
    <mergeCell ref="L7:L8"/>
    <mergeCell ref="T5:T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4"/>
  <sheetViews>
    <sheetView workbookViewId="0">
      <selection sqref="A1:XFD1048576"/>
    </sheetView>
  </sheetViews>
  <sheetFormatPr defaultRowHeight="21.75" x14ac:dyDescent="0.5"/>
  <cols>
    <col min="15" max="17" width="9" style="87"/>
    <col min="19" max="20" width="9" style="87"/>
    <col min="25" max="26" width="9" style="87"/>
  </cols>
  <sheetData>
    <row r="1" spans="1:34" s="65" customFormat="1" ht="18.75" x14ac:dyDescent="0.45">
      <c r="A1" s="121" t="s">
        <v>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64"/>
      <c r="AB1" s="64"/>
      <c r="AC1" s="64"/>
      <c r="AD1" s="64"/>
      <c r="AE1" s="64"/>
      <c r="AF1" s="64"/>
      <c r="AG1" s="64"/>
      <c r="AH1" s="64"/>
    </row>
    <row r="2" spans="1:34" s="65" customFormat="1" x14ac:dyDescent="0.5">
      <c r="A2" s="66"/>
      <c r="B2" s="66"/>
      <c r="C2" s="66"/>
      <c r="D2" s="66"/>
      <c r="E2" s="66"/>
      <c r="F2" s="66"/>
      <c r="G2" s="66"/>
      <c r="H2" s="66"/>
      <c r="I2" s="67"/>
      <c r="J2" s="66"/>
      <c r="K2" s="66"/>
      <c r="L2" s="66"/>
      <c r="M2" s="66"/>
      <c r="N2" s="66"/>
      <c r="O2" s="81"/>
      <c r="P2" s="81"/>
      <c r="Q2" s="81"/>
      <c r="R2" s="66"/>
      <c r="S2" s="81"/>
      <c r="T2" s="81"/>
      <c r="U2" s="66"/>
      <c r="V2" s="66"/>
      <c r="W2" s="66"/>
      <c r="X2" s="66"/>
      <c r="Y2" s="81"/>
      <c r="Z2" s="81"/>
      <c r="AA2" s="64"/>
      <c r="AB2" s="64"/>
      <c r="AC2" s="64"/>
      <c r="AD2" s="64"/>
      <c r="AE2" s="64"/>
      <c r="AF2" s="64"/>
      <c r="AG2" s="64"/>
      <c r="AH2" s="64"/>
    </row>
    <row r="3" spans="1:34" s="65" customFormat="1" ht="18.75" x14ac:dyDescent="0.45">
      <c r="A3" s="122" t="s">
        <v>406</v>
      </c>
      <c r="B3" s="123"/>
      <c r="C3" s="123"/>
      <c r="D3" s="123"/>
      <c r="E3" s="123"/>
      <c r="F3" s="123"/>
      <c r="G3" s="123"/>
      <c r="H3" s="123"/>
      <c r="I3" s="123"/>
      <c r="J3" s="124"/>
      <c r="K3" s="125" t="s">
        <v>407</v>
      </c>
      <c r="L3" s="126"/>
      <c r="M3" s="126"/>
      <c r="N3" s="126"/>
      <c r="O3" s="126"/>
      <c r="P3" s="126"/>
      <c r="Q3" s="126"/>
      <c r="R3" s="126"/>
      <c r="S3" s="126"/>
      <c r="T3" s="126"/>
      <c r="U3" s="127"/>
      <c r="V3" s="128" t="s">
        <v>408</v>
      </c>
      <c r="W3" s="128" t="s">
        <v>409</v>
      </c>
      <c r="X3" s="128" t="s">
        <v>410</v>
      </c>
      <c r="Y3" s="128" t="s">
        <v>411</v>
      </c>
      <c r="Z3" s="128" t="s">
        <v>412</v>
      </c>
      <c r="AA3" s="134" t="s">
        <v>413</v>
      </c>
      <c r="AB3" s="64"/>
      <c r="AC3" s="64"/>
      <c r="AD3" s="64"/>
      <c r="AE3" s="64"/>
      <c r="AF3" s="64"/>
      <c r="AG3" s="64"/>
      <c r="AH3" s="64"/>
    </row>
    <row r="4" spans="1:34" s="65" customFormat="1" ht="18.75" customHeight="1" x14ac:dyDescent="0.45">
      <c r="A4" s="137" t="s">
        <v>5</v>
      </c>
      <c r="B4" s="140" t="s">
        <v>414</v>
      </c>
      <c r="C4" s="140" t="s">
        <v>415</v>
      </c>
      <c r="D4" s="143" t="s">
        <v>11</v>
      </c>
      <c r="E4" s="144"/>
      <c r="F4" s="145"/>
      <c r="G4" s="141" t="s">
        <v>416</v>
      </c>
      <c r="H4" s="140" t="s">
        <v>417</v>
      </c>
      <c r="I4" s="140" t="s">
        <v>418</v>
      </c>
      <c r="J4" s="140" t="s">
        <v>419</v>
      </c>
      <c r="K4" s="149" t="s">
        <v>5</v>
      </c>
      <c r="L4" s="131" t="s">
        <v>420</v>
      </c>
      <c r="M4" s="131" t="s">
        <v>421</v>
      </c>
      <c r="N4" s="131" t="s">
        <v>416</v>
      </c>
      <c r="O4" s="131" t="s">
        <v>422</v>
      </c>
      <c r="P4" s="131" t="s">
        <v>423</v>
      </c>
      <c r="Q4" s="131" t="s">
        <v>424</v>
      </c>
      <c r="R4" s="131" t="s">
        <v>425</v>
      </c>
      <c r="S4" s="157" t="s">
        <v>426</v>
      </c>
      <c r="T4" s="158"/>
      <c r="U4" s="131" t="s">
        <v>427</v>
      </c>
      <c r="V4" s="129"/>
      <c r="W4" s="129"/>
      <c r="X4" s="129"/>
      <c r="Y4" s="129"/>
      <c r="Z4" s="129"/>
      <c r="AA4" s="135"/>
      <c r="AB4" s="64"/>
      <c r="AC4" s="64"/>
      <c r="AD4" s="64"/>
      <c r="AE4" s="64"/>
      <c r="AF4" s="64"/>
      <c r="AG4" s="64"/>
      <c r="AH4" s="64"/>
    </row>
    <row r="5" spans="1:34" s="65" customFormat="1" ht="15.75" customHeight="1" x14ac:dyDescent="0.45">
      <c r="A5" s="138"/>
      <c r="B5" s="141"/>
      <c r="C5" s="141"/>
      <c r="D5" s="146"/>
      <c r="E5" s="147"/>
      <c r="F5" s="148"/>
      <c r="G5" s="141"/>
      <c r="H5" s="141"/>
      <c r="I5" s="141"/>
      <c r="J5" s="141"/>
      <c r="K5" s="150"/>
      <c r="L5" s="132"/>
      <c r="M5" s="132"/>
      <c r="N5" s="132"/>
      <c r="O5" s="132"/>
      <c r="P5" s="132"/>
      <c r="Q5" s="132"/>
      <c r="R5" s="132"/>
      <c r="S5" s="131" t="s">
        <v>428</v>
      </c>
      <c r="T5" s="154" t="s">
        <v>429</v>
      </c>
      <c r="U5" s="132"/>
      <c r="V5" s="129"/>
      <c r="W5" s="129"/>
      <c r="X5" s="129"/>
      <c r="Y5" s="129"/>
      <c r="Z5" s="129"/>
      <c r="AA5" s="135"/>
      <c r="AB5" s="64"/>
      <c r="AC5" s="64"/>
      <c r="AD5" s="64"/>
      <c r="AE5" s="64"/>
      <c r="AF5" s="64"/>
      <c r="AG5" s="64"/>
      <c r="AH5" s="64"/>
    </row>
    <row r="6" spans="1:34" s="65" customFormat="1" ht="15.75" customHeight="1" x14ac:dyDescent="0.45">
      <c r="A6" s="138"/>
      <c r="B6" s="141"/>
      <c r="C6" s="141"/>
      <c r="D6" s="137" t="s">
        <v>28</v>
      </c>
      <c r="E6" s="137" t="s">
        <v>29</v>
      </c>
      <c r="F6" s="137" t="s">
        <v>430</v>
      </c>
      <c r="G6" s="141"/>
      <c r="H6" s="141"/>
      <c r="I6" s="141"/>
      <c r="J6" s="141"/>
      <c r="K6" s="150"/>
      <c r="L6" s="132"/>
      <c r="M6" s="132"/>
      <c r="N6" s="132"/>
      <c r="O6" s="132"/>
      <c r="P6" s="132"/>
      <c r="Q6" s="132"/>
      <c r="R6" s="132"/>
      <c r="S6" s="132"/>
      <c r="T6" s="155"/>
      <c r="U6" s="132"/>
      <c r="V6" s="129"/>
      <c r="W6" s="129"/>
      <c r="X6" s="129"/>
      <c r="Y6" s="129"/>
      <c r="Z6" s="129"/>
      <c r="AA6" s="135"/>
      <c r="AB6" s="64"/>
      <c r="AC6" s="64"/>
      <c r="AD6" s="64"/>
      <c r="AE6" s="64"/>
      <c r="AF6" s="64"/>
      <c r="AG6" s="64"/>
      <c r="AH6" s="64"/>
    </row>
    <row r="7" spans="1:34" s="65" customFormat="1" ht="15.75" customHeight="1" x14ac:dyDescent="0.45">
      <c r="A7" s="138"/>
      <c r="B7" s="141"/>
      <c r="C7" s="141"/>
      <c r="D7" s="138"/>
      <c r="E7" s="138"/>
      <c r="F7" s="138"/>
      <c r="G7" s="141"/>
      <c r="H7" s="141"/>
      <c r="I7" s="141"/>
      <c r="J7" s="141"/>
      <c r="K7" s="150"/>
      <c r="L7" s="132"/>
      <c r="M7" s="132"/>
      <c r="N7" s="132"/>
      <c r="O7" s="132"/>
      <c r="P7" s="132"/>
      <c r="Q7" s="132"/>
      <c r="R7" s="132"/>
      <c r="S7" s="132"/>
      <c r="T7" s="155"/>
      <c r="U7" s="132"/>
      <c r="V7" s="129"/>
      <c r="W7" s="129"/>
      <c r="X7" s="129"/>
      <c r="Y7" s="129"/>
      <c r="Z7" s="129"/>
      <c r="AA7" s="135"/>
      <c r="AB7" s="64"/>
      <c r="AC7" s="64"/>
      <c r="AD7" s="64"/>
      <c r="AE7" s="64"/>
      <c r="AF7" s="64"/>
      <c r="AG7" s="64"/>
      <c r="AH7" s="64"/>
    </row>
    <row r="8" spans="1:34" s="65" customFormat="1" ht="82.5" customHeight="1" x14ac:dyDescent="0.45">
      <c r="A8" s="139"/>
      <c r="B8" s="142"/>
      <c r="C8" s="142"/>
      <c r="D8" s="139"/>
      <c r="E8" s="139"/>
      <c r="F8" s="139"/>
      <c r="G8" s="142"/>
      <c r="H8" s="142"/>
      <c r="I8" s="142"/>
      <c r="J8" s="142"/>
      <c r="K8" s="151"/>
      <c r="L8" s="133"/>
      <c r="M8" s="133"/>
      <c r="N8" s="133"/>
      <c r="O8" s="133"/>
      <c r="P8" s="133"/>
      <c r="Q8" s="133"/>
      <c r="R8" s="133"/>
      <c r="S8" s="133"/>
      <c r="T8" s="156"/>
      <c r="U8" s="133"/>
      <c r="V8" s="130"/>
      <c r="W8" s="130"/>
      <c r="X8" s="130"/>
      <c r="Y8" s="130"/>
      <c r="Z8" s="130"/>
      <c r="AA8" s="136"/>
      <c r="AB8" s="64"/>
      <c r="AC8" s="64"/>
      <c r="AD8" s="64"/>
      <c r="AE8" s="64"/>
      <c r="AF8" s="64"/>
      <c r="AG8" s="64"/>
      <c r="AH8" s="64"/>
    </row>
    <row r="9" spans="1:34" s="70" customFormat="1" ht="24" x14ac:dyDescent="0.55000000000000004">
      <c r="A9" s="39">
        <v>1</v>
      </c>
      <c r="B9" s="12" t="s">
        <v>46</v>
      </c>
      <c r="C9" s="5">
        <v>5678</v>
      </c>
      <c r="D9" s="5">
        <v>1</v>
      </c>
      <c r="E9" s="5">
        <v>1</v>
      </c>
      <c r="F9" s="5">
        <v>60</v>
      </c>
      <c r="G9" s="5">
        <v>2</v>
      </c>
      <c r="H9" s="68">
        <f t="shared" ref="H9:H72" si="0">+(D9*400)+(E9*100)+F9</f>
        <v>560</v>
      </c>
      <c r="I9" s="69">
        <v>150</v>
      </c>
      <c r="J9" s="69">
        <f t="shared" ref="J9:J72" si="1">H9*I9</f>
        <v>84000</v>
      </c>
      <c r="L9" s="5" t="s">
        <v>48</v>
      </c>
      <c r="M9" s="5" t="s">
        <v>49</v>
      </c>
      <c r="N9" s="5">
        <v>2</v>
      </c>
      <c r="O9" s="80">
        <v>135</v>
      </c>
      <c r="P9" s="79">
        <v>100</v>
      </c>
      <c r="Q9" s="79">
        <v>6800</v>
      </c>
      <c r="R9" s="80">
        <f>O9*Q9</f>
        <v>918000</v>
      </c>
      <c r="S9" s="80">
        <v>21</v>
      </c>
      <c r="T9" s="79"/>
      <c r="U9" s="80">
        <f t="shared" ref="U9" si="2">R9*(100-T9)/100</f>
        <v>918000</v>
      </c>
      <c r="V9" s="79">
        <f>J9+U9</f>
        <v>1002000</v>
      </c>
      <c r="W9" s="80">
        <f t="shared" ref="W9" si="3">V9*P9/100</f>
        <v>1002000</v>
      </c>
      <c r="Y9" s="79">
        <f>J9+U9</f>
        <v>1002000</v>
      </c>
      <c r="Z9" s="79"/>
    </row>
    <row r="10" spans="1:34" s="70" customFormat="1" ht="24" x14ac:dyDescent="0.55000000000000004">
      <c r="A10" s="39"/>
      <c r="B10" s="12"/>
      <c r="C10" s="5"/>
      <c r="D10" s="5"/>
      <c r="E10" s="5"/>
      <c r="F10" s="5"/>
      <c r="G10" s="5"/>
      <c r="H10" s="68">
        <f t="shared" si="0"/>
        <v>0</v>
      </c>
      <c r="I10" s="69"/>
      <c r="J10" s="69">
        <f t="shared" si="1"/>
        <v>0</v>
      </c>
      <c r="L10" s="5"/>
      <c r="M10" s="5" t="s">
        <v>114</v>
      </c>
      <c r="N10" s="5">
        <v>2</v>
      </c>
      <c r="O10" s="80">
        <v>6</v>
      </c>
      <c r="P10" s="79">
        <v>100</v>
      </c>
      <c r="Q10" s="79">
        <v>6800</v>
      </c>
      <c r="R10" s="80">
        <f t="shared" ref="R10" si="4">O10*Q10</f>
        <v>40800</v>
      </c>
      <c r="S10" s="80">
        <v>21</v>
      </c>
      <c r="T10" s="79"/>
      <c r="U10" s="80">
        <f t="shared" ref="U10:U72" si="5">R10*(100-T10)/100</f>
        <v>40800</v>
      </c>
      <c r="V10" s="79">
        <f t="shared" ref="V10:V72" si="6">J10+U10</f>
        <v>40800</v>
      </c>
      <c r="W10" s="80">
        <f t="shared" ref="W10:W72" si="7">V10*P10/100</f>
        <v>40800</v>
      </c>
      <c r="Y10" s="79">
        <f t="shared" ref="Y10:Y72" si="8">J10+U10</f>
        <v>40800</v>
      </c>
      <c r="Z10" s="79"/>
    </row>
    <row r="11" spans="1:34" s="70" customFormat="1" ht="24" x14ac:dyDescent="0.55000000000000004">
      <c r="A11" s="39"/>
      <c r="B11" s="12" t="s">
        <v>46</v>
      </c>
      <c r="C11" s="5">
        <v>15662</v>
      </c>
      <c r="D11" s="5">
        <v>5</v>
      </c>
      <c r="E11" s="5">
        <v>0</v>
      </c>
      <c r="F11" s="5">
        <v>91</v>
      </c>
      <c r="G11" s="5">
        <v>1</v>
      </c>
      <c r="H11" s="68">
        <f t="shared" si="0"/>
        <v>2091</v>
      </c>
      <c r="I11" s="69">
        <v>130</v>
      </c>
      <c r="J11" s="69">
        <f t="shared" si="1"/>
        <v>271830</v>
      </c>
      <c r="L11" s="5"/>
      <c r="M11" s="5"/>
      <c r="N11" s="5"/>
      <c r="O11" s="80"/>
      <c r="P11" s="79"/>
      <c r="Q11" s="79"/>
      <c r="S11" s="80"/>
      <c r="T11" s="79"/>
      <c r="U11" s="80">
        <f t="shared" si="5"/>
        <v>0</v>
      </c>
      <c r="V11" s="79">
        <f t="shared" si="6"/>
        <v>271830</v>
      </c>
      <c r="W11" s="80">
        <f t="shared" si="7"/>
        <v>0</v>
      </c>
      <c r="Y11" s="79">
        <f t="shared" si="8"/>
        <v>271830</v>
      </c>
      <c r="Z11" s="79"/>
    </row>
    <row r="12" spans="1:34" s="77" customFormat="1" ht="24" x14ac:dyDescent="0.55000000000000004">
      <c r="A12" s="40"/>
      <c r="B12" s="34"/>
      <c r="C12" s="35"/>
      <c r="D12" s="35"/>
      <c r="E12" s="35"/>
      <c r="F12" s="35"/>
      <c r="G12" s="35"/>
      <c r="H12" s="76"/>
      <c r="I12" s="76"/>
      <c r="J12" s="76"/>
      <c r="L12" s="35"/>
      <c r="M12" s="35"/>
      <c r="N12" s="35"/>
      <c r="O12" s="82"/>
      <c r="P12" s="82"/>
      <c r="Q12" s="82"/>
      <c r="S12" s="82"/>
      <c r="T12" s="82"/>
      <c r="U12" s="82"/>
      <c r="V12" s="82"/>
      <c r="W12" s="82"/>
      <c r="Y12" s="82"/>
      <c r="Z12" s="82"/>
    </row>
    <row r="13" spans="1:34" s="94" customFormat="1" ht="24" x14ac:dyDescent="0.55000000000000004">
      <c r="A13" s="39">
        <v>2</v>
      </c>
      <c r="B13" s="78" t="s">
        <v>46</v>
      </c>
      <c r="C13" s="5">
        <v>14961</v>
      </c>
      <c r="D13" s="5">
        <v>0</v>
      </c>
      <c r="E13" s="5">
        <v>1</v>
      </c>
      <c r="F13" s="5">
        <v>73</v>
      </c>
      <c r="G13" s="5">
        <v>2</v>
      </c>
      <c r="H13" s="68">
        <f t="shared" si="0"/>
        <v>173</v>
      </c>
      <c r="I13" s="68">
        <v>150</v>
      </c>
      <c r="J13" s="68">
        <f t="shared" si="1"/>
        <v>25950</v>
      </c>
      <c r="L13" s="5" t="s">
        <v>48</v>
      </c>
      <c r="M13" s="5" t="s">
        <v>49</v>
      </c>
      <c r="N13" s="5">
        <v>2</v>
      </c>
      <c r="O13" s="80">
        <v>144</v>
      </c>
      <c r="P13" s="80">
        <v>100</v>
      </c>
      <c r="Q13" s="80">
        <v>6800</v>
      </c>
      <c r="R13" s="80">
        <f>O13*Q13</f>
        <v>979200</v>
      </c>
      <c r="S13" s="80">
        <v>21</v>
      </c>
      <c r="T13" s="80"/>
      <c r="U13" s="80">
        <f t="shared" si="5"/>
        <v>979200</v>
      </c>
      <c r="V13" s="80">
        <f t="shared" si="6"/>
        <v>1005150</v>
      </c>
      <c r="W13" s="80">
        <f t="shared" si="7"/>
        <v>1005150</v>
      </c>
      <c r="Y13" s="80">
        <f t="shared" si="8"/>
        <v>1005150</v>
      </c>
      <c r="Z13" s="80"/>
    </row>
    <row r="14" spans="1:34" s="70" customFormat="1" ht="24" x14ac:dyDescent="0.55000000000000004">
      <c r="A14" s="39"/>
      <c r="B14" s="12"/>
      <c r="C14" s="5"/>
      <c r="D14" s="5"/>
      <c r="E14" s="5"/>
      <c r="F14" s="5"/>
      <c r="G14" s="5"/>
      <c r="H14" s="68">
        <f t="shared" si="0"/>
        <v>0</v>
      </c>
      <c r="I14" s="69"/>
      <c r="J14" s="69">
        <f t="shared" si="1"/>
        <v>0</v>
      </c>
      <c r="L14" s="5"/>
      <c r="M14" s="5" t="s">
        <v>49</v>
      </c>
      <c r="N14" s="5">
        <v>2</v>
      </c>
      <c r="O14" s="80">
        <v>36</v>
      </c>
      <c r="P14" s="79">
        <v>100</v>
      </c>
      <c r="Q14" s="79">
        <v>6800</v>
      </c>
      <c r="R14" s="80">
        <f t="shared" ref="R14" si="9">O14*Q14</f>
        <v>244800</v>
      </c>
      <c r="S14" s="80">
        <v>2</v>
      </c>
      <c r="T14" s="79"/>
      <c r="U14" s="80">
        <f t="shared" si="5"/>
        <v>244800</v>
      </c>
      <c r="V14" s="79">
        <f t="shared" si="6"/>
        <v>244800</v>
      </c>
      <c r="W14" s="80">
        <f t="shared" si="7"/>
        <v>244800</v>
      </c>
      <c r="Y14" s="79">
        <f t="shared" si="8"/>
        <v>244800</v>
      </c>
      <c r="Z14" s="79"/>
    </row>
    <row r="15" spans="1:34" s="77" customFormat="1" ht="24" x14ac:dyDescent="0.55000000000000004">
      <c r="A15" s="40"/>
      <c r="B15" s="34"/>
      <c r="C15" s="35"/>
      <c r="D15" s="35"/>
      <c r="E15" s="35"/>
      <c r="F15" s="35"/>
      <c r="G15" s="35"/>
      <c r="H15" s="76"/>
      <c r="I15" s="76"/>
      <c r="J15" s="76"/>
      <c r="L15" s="35"/>
      <c r="M15" s="35"/>
      <c r="N15" s="35"/>
      <c r="O15" s="82"/>
      <c r="P15" s="82"/>
      <c r="Q15" s="82"/>
      <c r="S15" s="82"/>
      <c r="T15" s="82"/>
      <c r="U15" s="82"/>
      <c r="V15" s="82"/>
      <c r="W15" s="82"/>
      <c r="Y15" s="82"/>
      <c r="Z15" s="82"/>
    </row>
    <row r="16" spans="1:34" s="70" customFormat="1" ht="24" x14ac:dyDescent="0.55000000000000004">
      <c r="A16" s="39">
        <v>3</v>
      </c>
      <c r="B16" s="12" t="s">
        <v>46</v>
      </c>
      <c r="C16" s="5">
        <v>5237</v>
      </c>
      <c r="D16" s="5">
        <v>3</v>
      </c>
      <c r="E16" s="5">
        <v>0</v>
      </c>
      <c r="F16" s="5">
        <v>0</v>
      </c>
      <c r="G16" s="5">
        <v>1</v>
      </c>
      <c r="H16" s="68">
        <f t="shared" si="0"/>
        <v>1200</v>
      </c>
      <c r="I16" s="69">
        <v>130</v>
      </c>
      <c r="J16" s="69">
        <f t="shared" si="1"/>
        <v>156000</v>
      </c>
      <c r="L16" s="5"/>
      <c r="M16" s="5"/>
      <c r="N16" s="5"/>
      <c r="O16" s="80"/>
      <c r="P16" s="79"/>
      <c r="Q16" s="79"/>
      <c r="S16" s="80"/>
      <c r="T16" s="79"/>
      <c r="U16" s="80">
        <f t="shared" si="5"/>
        <v>0</v>
      </c>
      <c r="V16" s="79">
        <f t="shared" si="6"/>
        <v>156000</v>
      </c>
      <c r="W16" s="80">
        <f t="shared" si="7"/>
        <v>0</v>
      </c>
      <c r="Y16" s="79">
        <f t="shared" si="8"/>
        <v>156000</v>
      </c>
      <c r="Z16" s="79"/>
    </row>
    <row r="17" spans="1:26" s="77" customFormat="1" ht="24" x14ac:dyDescent="0.55000000000000004">
      <c r="A17" s="40"/>
      <c r="B17" s="34"/>
      <c r="C17" s="35"/>
      <c r="D17" s="35"/>
      <c r="E17" s="35"/>
      <c r="F17" s="35"/>
      <c r="G17" s="35"/>
      <c r="H17" s="76"/>
      <c r="I17" s="76"/>
      <c r="J17" s="76"/>
      <c r="L17" s="35"/>
      <c r="M17" s="35"/>
      <c r="N17" s="35"/>
      <c r="O17" s="82"/>
      <c r="P17" s="82"/>
      <c r="Q17" s="82"/>
      <c r="S17" s="82"/>
      <c r="T17" s="82"/>
      <c r="U17" s="82"/>
      <c r="V17" s="82"/>
      <c r="W17" s="82"/>
      <c r="Y17" s="82"/>
      <c r="Z17" s="82"/>
    </row>
    <row r="18" spans="1:26" s="70" customFormat="1" ht="24" x14ac:dyDescent="0.55000000000000004">
      <c r="A18" s="39">
        <v>4</v>
      </c>
      <c r="B18" s="12" t="s">
        <v>46</v>
      </c>
      <c r="C18" s="5">
        <v>15654</v>
      </c>
      <c r="D18" s="5">
        <v>2</v>
      </c>
      <c r="E18" s="5">
        <v>3</v>
      </c>
      <c r="F18" s="5">
        <v>21</v>
      </c>
      <c r="G18" s="5">
        <v>1</v>
      </c>
      <c r="H18" s="68">
        <f t="shared" si="0"/>
        <v>1121</v>
      </c>
      <c r="I18" s="69">
        <v>100</v>
      </c>
      <c r="J18" s="69">
        <f t="shared" si="1"/>
        <v>112100</v>
      </c>
      <c r="L18" s="5"/>
      <c r="M18" s="5"/>
      <c r="N18" s="5"/>
      <c r="O18" s="80"/>
      <c r="P18" s="79"/>
      <c r="Q18" s="79"/>
      <c r="S18" s="80"/>
      <c r="T18" s="79"/>
      <c r="U18" s="80">
        <f t="shared" si="5"/>
        <v>0</v>
      </c>
      <c r="V18" s="79">
        <f t="shared" si="6"/>
        <v>112100</v>
      </c>
      <c r="W18" s="80">
        <f t="shared" si="7"/>
        <v>0</v>
      </c>
      <c r="Y18" s="79">
        <f t="shared" si="8"/>
        <v>112100</v>
      </c>
      <c r="Z18" s="79"/>
    </row>
    <row r="19" spans="1:26" s="77" customFormat="1" ht="24" x14ac:dyDescent="0.55000000000000004">
      <c r="A19" s="40"/>
      <c r="B19" s="34"/>
      <c r="C19" s="35"/>
      <c r="D19" s="35"/>
      <c r="E19" s="35"/>
      <c r="F19" s="35"/>
      <c r="G19" s="35"/>
      <c r="H19" s="76"/>
      <c r="I19" s="76"/>
      <c r="J19" s="76"/>
      <c r="L19" s="35"/>
      <c r="M19" s="35"/>
      <c r="N19" s="35"/>
      <c r="O19" s="82"/>
      <c r="P19" s="82"/>
      <c r="Q19" s="82"/>
      <c r="S19" s="82"/>
      <c r="T19" s="82"/>
      <c r="U19" s="82"/>
      <c r="V19" s="82"/>
      <c r="W19" s="82"/>
      <c r="Y19" s="82"/>
      <c r="Z19" s="82"/>
    </row>
    <row r="20" spans="1:26" s="70" customFormat="1" ht="24" x14ac:dyDescent="0.55000000000000004">
      <c r="A20" s="39">
        <v>5</v>
      </c>
      <c r="B20" s="12" t="s">
        <v>46</v>
      </c>
      <c r="C20" s="5">
        <v>17337</v>
      </c>
      <c r="D20" s="5">
        <v>0</v>
      </c>
      <c r="E20" s="5">
        <v>2</v>
      </c>
      <c r="F20" s="5">
        <v>71</v>
      </c>
      <c r="G20" s="5">
        <v>2</v>
      </c>
      <c r="H20" s="68">
        <f t="shared" si="0"/>
        <v>271</v>
      </c>
      <c r="I20" s="69">
        <v>150</v>
      </c>
      <c r="J20" s="69">
        <f t="shared" si="1"/>
        <v>40650</v>
      </c>
      <c r="L20" s="153" t="s">
        <v>48</v>
      </c>
      <c r="M20" s="5" t="s">
        <v>49</v>
      </c>
      <c r="N20" s="5">
        <v>2</v>
      </c>
      <c r="O20" s="80">
        <v>123.75</v>
      </c>
      <c r="P20" s="79">
        <v>100</v>
      </c>
      <c r="Q20" s="79">
        <v>6800</v>
      </c>
      <c r="R20" s="80">
        <f>O20*Q20</f>
        <v>841500</v>
      </c>
      <c r="S20" s="80">
        <v>31</v>
      </c>
      <c r="T20" s="79"/>
      <c r="U20" s="80">
        <f t="shared" si="5"/>
        <v>841500</v>
      </c>
      <c r="V20" s="79">
        <f t="shared" si="6"/>
        <v>882150</v>
      </c>
      <c r="W20" s="80">
        <f t="shared" si="7"/>
        <v>882150</v>
      </c>
      <c r="Y20" s="79">
        <f t="shared" si="8"/>
        <v>882150</v>
      </c>
      <c r="Z20" s="79"/>
    </row>
    <row r="21" spans="1:26" s="70" customFormat="1" ht="24" x14ac:dyDescent="0.55000000000000004">
      <c r="A21" s="39"/>
      <c r="B21" s="12"/>
      <c r="C21" s="5"/>
      <c r="D21" s="5"/>
      <c r="E21" s="5"/>
      <c r="F21" s="5"/>
      <c r="G21" s="5"/>
      <c r="H21" s="68">
        <f t="shared" si="0"/>
        <v>0</v>
      </c>
      <c r="I21" s="69"/>
      <c r="J21" s="69">
        <f t="shared" si="1"/>
        <v>0</v>
      </c>
      <c r="L21" s="153"/>
      <c r="M21" s="5" t="s">
        <v>49</v>
      </c>
      <c r="N21" s="5">
        <v>2</v>
      </c>
      <c r="O21" s="80">
        <v>123.75</v>
      </c>
      <c r="P21" s="79">
        <v>100</v>
      </c>
      <c r="Q21" s="79">
        <v>6800</v>
      </c>
      <c r="R21" s="80">
        <f t="shared" ref="R21" si="10">O21*Q21</f>
        <v>841500</v>
      </c>
      <c r="S21" s="80">
        <v>31</v>
      </c>
      <c r="T21" s="79"/>
      <c r="U21" s="80">
        <f t="shared" si="5"/>
        <v>841500</v>
      </c>
      <c r="V21" s="79">
        <f t="shared" si="6"/>
        <v>841500</v>
      </c>
      <c r="W21" s="80">
        <f t="shared" si="7"/>
        <v>841500</v>
      </c>
      <c r="Y21" s="79">
        <f t="shared" si="8"/>
        <v>841500</v>
      </c>
      <c r="Z21" s="79"/>
    </row>
    <row r="22" spans="1:26" s="70" customFormat="1" ht="24" x14ac:dyDescent="0.55000000000000004">
      <c r="A22" s="39"/>
      <c r="B22" s="12"/>
      <c r="C22" s="5"/>
      <c r="D22" s="5"/>
      <c r="E22" s="5"/>
      <c r="F22" s="5"/>
      <c r="G22" s="5"/>
      <c r="H22" s="68">
        <f t="shared" si="0"/>
        <v>0</v>
      </c>
      <c r="I22" s="69"/>
      <c r="J22" s="69">
        <f t="shared" si="1"/>
        <v>0</v>
      </c>
      <c r="L22" s="153"/>
      <c r="M22" s="5" t="s">
        <v>114</v>
      </c>
      <c r="N22" s="5">
        <v>2</v>
      </c>
      <c r="O22" s="80">
        <v>16</v>
      </c>
      <c r="P22" s="79">
        <v>100</v>
      </c>
      <c r="Q22" s="79">
        <v>6800</v>
      </c>
      <c r="R22" s="80">
        <f>O22*Q22</f>
        <v>108800</v>
      </c>
      <c r="S22" s="80">
        <v>31</v>
      </c>
      <c r="T22" s="79"/>
      <c r="U22" s="80">
        <f t="shared" si="5"/>
        <v>108800</v>
      </c>
      <c r="V22" s="79">
        <f t="shared" si="6"/>
        <v>108800</v>
      </c>
      <c r="W22" s="80">
        <f t="shared" si="7"/>
        <v>108800</v>
      </c>
      <c r="Y22" s="79">
        <f t="shared" si="8"/>
        <v>108800</v>
      </c>
      <c r="Z22" s="79"/>
    </row>
    <row r="23" spans="1:26" s="70" customFormat="1" ht="24" x14ac:dyDescent="0.55000000000000004">
      <c r="A23" s="39"/>
      <c r="B23" s="12" t="s">
        <v>46</v>
      </c>
      <c r="C23" s="5">
        <v>5646</v>
      </c>
      <c r="D23" s="5">
        <v>0</v>
      </c>
      <c r="E23" s="5">
        <v>2</v>
      </c>
      <c r="F23" s="5">
        <v>9</v>
      </c>
      <c r="G23" s="5">
        <v>1</v>
      </c>
      <c r="H23" s="68">
        <f t="shared" si="0"/>
        <v>209</v>
      </c>
      <c r="I23" s="69">
        <v>100</v>
      </c>
      <c r="J23" s="69">
        <f t="shared" si="1"/>
        <v>20900</v>
      </c>
      <c r="L23" s="153"/>
      <c r="M23" s="5"/>
      <c r="N23" s="5"/>
      <c r="O23" s="80"/>
      <c r="P23" s="79"/>
      <c r="Q23" s="79"/>
      <c r="S23" s="80"/>
      <c r="T23" s="79"/>
      <c r="U23" s="80">
        <f t="shared" si="5"/>
        <v>0</v>
      </c>
      <c r="V23" s="79">
        <f t="shared" si="6"/>
        <v>20900</v>
      </c>
      <c r="W23" s="80">
        <f t="shared" si="7"/>
        <v>0</v>
      </c>
      <c r="Y23" s="79">
        <f t="shared" si="8"/>
        <v>20900</v>
      </c>
      <c r="Z23" s="79"/>
    </row>
    <row r="24" spans="1:26" s="70" customFormat="1" ht="24" x14ac:dyDescent="0.55000000000000004">
      <c r="A24" s="39"/>
      <c r="B24" s="12" t="s">
        <v>46</v>
      </c>
      <c r="C24" s="5">
        <v>5477</v>
      </c>
      <c r="D24" s="5">
        <v>3</v>
      </c>
      <c r="E24" s="5">
        <v>2</v>
      </c>
      <c r="F24" s="5">
        <v>81</v>
      </c>
      <c r="G24" s="5">
        <v>1</v>
      </c>
      <c r="H24" s="68">
        <f t="shared" si="0"/>
        <v>1481</v>
      </c>
      <c r="I24" s="69">
        <v>130</v>
      </c>
      <c r="J24" s="69">
        <f t="shared" si="1"/>
        <v>192530</v>
      </c>
      <c r="L24" s="5"/>
      <c r="M24" s="5"/>
      <c r="N24" s="5"/>
      <c r="O24" s="80"/>
      <c r="P24" s="79"/>
      <c r="Q24" s="79"/>
      <c r="S24" s="80"/>
      <c r="T24" s="79"/>
      <c r="U24" s="80">
        <f t="shared" si="5"/>
        <v>0</v>
      </c>
      <c r="V24" s="79">
        <f t="shared" si="6"/>
        <v>192530</v>
      </c>
      <c r="W24" s="80">
        <f t="shared" si="7"/>
        <v>0</v>
      </c>
      <c r="Y24" s="79">
        <f t="shared" si="8"/>
        <v>192530</v>
      </c>
      <c r="Z24" s="79"/>
    </row>
    <row r="25" spans="1:26" s="70" customFormat="1" ht="24" x14ac:dyDescent="0.55000000000000004">
      <c r="A25" s="39"/>
      <c r="B25" s="12" t="s">
        <v>46</v>
      </c>
      <c r="C25" s="5">
        <v>5512</v>
      </c>
      <c r="D25" s="5">
        <v>0</v>
      </c>
      <c r="E25" s="5">
        <v>0</v>
      </c>
      <c r="F25" s="5">
        <v>47</v>
      </c>
      <c r="G25" s="5">
        <v>1</v>
      </c>
      <c r="H25" s="68">
        <f t="shared" si="0"/>
        <v>47</v>
      </c>
      <c r="I25" s="69">
        <v>100</v>
      </c>
      <c r="J25" s="69">
        <f t="shared" si="1"/>
        <v>4700</v>
      </c>
      <c r="L25" s="5"/>
      <c r="M25" s="5"/>
      <c r="N25" s="5"/>
      <c r="O25" s="80"/>
      <c r="P25" s="79"/>
      <c r="Q25" s="79"/>
      <c r="S25" s="80"/>
      <c r="T25" s="79"/>
      <c r="U25" s="80">
        <f t="shared" si="5"/>
        <v>0</v>
      </c>
      <c r="V25" s="79">
        <f t="shared" si="6"/>
        <v>4700</v>
      </c>
      <c r="W25" s="80">
        <f t="shared" si="7"/>
        <v>0</v>
      </c>
      <c r="Y25" s="79">
        <f t="shared" si="8"/>
        <v>4700</v>
      </c>
      <c r="Z25" s="79"/>
    </row>
    <row r="26" spans="1:26" s="70" customFormat="1" ht="24" x14ac:dyDescent="0.55000000000000004">
      <c r="A26" s="39"/>
      <c r="B26" s="12" t="s">
        <v>46</v>
      </c>
      <c r="C26" s="5">
        <v>5467</v>
      </c>
      <c r="D26" s="5">
        <v>3</v>
      </c>
      <c r="E26" s="5">
        <v>3</v>
      </c>
      <c r="F26" s="5">
        <v>78</v>
      </c>
      <c r="G26" s="5">
        <v>1</v>
      </c>
      <c r="H26" s="68">
        <f t="shared" si="0"/>
        <v>1578</v>
      </c>
      <c r="I26" s="69">
        <v>100</v>
      </c>
      <c r="J26" s="69">
        <f t="shared" si="1"/>
        <v>157800</v>
      </c>
      <c r="L26" s="5"/>
      <c r="M26" s="5"/>
      <c r="N26" s="5"/>
      <c r="O26" s="80"/>
      <c r="P26" s="79"/>
      <c r="Q26" s="79"/>
      <c r="S26" s="80"/>
      <c r="T26" s="79"/>
      <c r="U26" s="80">
        <f t="shared" si="5"/>
        <v>0</v>
      </c>
      <c r="V26" s="79">
        <f t="shared" si="6"/>
        <v>157800</v>
      </c>
      <c r="W26" s="80">
        <f t="shared" si="7"/>
        <v>0</v>
      </c>
      <c r="Y26" s="79">
        <f t="shared" si="8"/>
        <v>157800</v>
      </c>
      <c r="Z26" s="79"/>
    </row>
    <row r="27" spans="1:26" s="77" customFormat="1" ht="24" x14ac:dyDescent="0.55000000000000004">
      <c r="A27" s="40"/>
      <c r="B27" s="34"/>
      <c r="C27" s="35"/>
      <c r="D27" s="35"/>
      <c r="E27" s="35"/>
      <c r="F27" s="35"/>
      <c r="G27" s="35"/>
      <c r="H27" s="76"/>
      <c r="I27" s="76"/>
      <c r="J27" s="76"/>
      <c r="L27" s="35"/>
      <c r="M27" s="35"/>
      <c r="N27" s="35"/>
      <c r="O27" s="82"/>
      <c r="P27" s="82"/>
      <c r="Q27" s="82"/>
      <c r="S27" s="82"/>
      <c r="T27" s="82"/>
      <c r="U27" s="82"/>
      <c r="V27" s="82"/>
      <c r="W27" s="82"/>
      <c r="Y27" s="82"/>
      <c r="Z27" s="82"/>
    </row>
    <row r="28" spans="1:26" s="70" customFormat="1" ht="24" x14ac:dyDescent="0.55000000000000004">
      <c r="A28" s="42">
        <v>6</v>
      </c>
      <c r="B28" s="12" t="s">
        <v>46</v>
      </c>
      <c r="C28" s="5">
        <v>15740</v>
      </c>
      <c r="D28" s="5">
        <v>3</v>
      </c>
      <c r="E28" s="5">
        <v>2</v>
      </c>
      <c r="F28" s="5">
        <v>39</v>
      </c>
      <c r="G28" s="5">
        <v>1</v>
      </c>
      <c r="H28" s="68">
        <f t="shared" si="0"/>
        <v>1439</v>
      </c>
      <c r="I28" s="69">
        <v>130</v>
      </c>
      <c r="J28" s="69">
        <f t="shared" si="1"/>
        <v>187070</v>
      </c>
      <c r="L28" s="14"/>
      <c r="M28" s="5"/>
      <c r="N28" s="5"/>
      <c r="O28" s="80"/>
      <c r="P28" s="79"/>
      <c r="Q28" s="79"/>
      <c r="S28" s="80"/>
      <c r="T28" s="79"/>
      <c r="U28" s="80">
        <f t="shared" si="5"/>
        <v>0</v>
      </c>
      <c r="V28" s="79">
        <f t="shared" si="6"/>
        <v>187070</v>
      </c>
      <c r="W28" s="80">
        <f t="shared" si="7"/>
        <v>0</v>
      </c>
      <c r="Y28" s="79">
        <f t="shared" si="8"/>
        <v>187070</v>
      </c>
      <c r="Z28" s="79"/>
    </row>
    <row r="29" spans="1:26" s="77" customFormat="1" ht="24" x14ac:dyDescent="0.55000000000000004">
      <c r="A29" s="45"/>
      <c r="B29" s="34"/>
      <c r="C29" s="35"/>
      <c r="D29" s="35"/>
      <c r="E29" s="35"/>
      <c r="F29" s="35"/>
      <c r="G29" s="35"/>
      <c r="H29" s="76"/>
      <c r="I29" s="76"/>
      <c r="J29" s="76"/>
      <c r="L29" s="46"/>
      <c r="M29" s="35"/>
      <c r="N29" s="35"/>
      <c r="O29" s="82"/>
      <c r="P29" s="82"/>
      <c r="Q29" s="82"/>
      <c r="S29" s="82"/>
      <c r="T29" s="82"/>
      <c r="U29" s="82"/>
      <c r="V29" s="82"/>
      <c r="W29" s="82"/>
      <c r="Y29" s="82"/>
      <c r="Z29" s="82"/>
    </row>
    <row r="30" spans="1:26" s="70" customFormat="1" ht="24" x14ac:dyDescent="0.55000000000000004">
      <c r="A30" s="39">
        <v>7</v>
      </c>
      <c r="B30" s="12" t="s">
        <v>46</v>
      </c>
      <c r="C30" s="5">
        <v>5634</v>
      </c>
      <c r="D30" s="5">
        <v>0</v>
      </c>
      <c r="E30" s="5">
        <v>1</v>
      </c>
      <c r="F30" s="5">
        <v>89</v>
      </c>
      <c r="G30" s="5">
        <v>2</v>
      </c>
      <c r="H30" s="68">
        <f t="shared" si="0"/>
        <v>189</v>
      </c>
      <c r="I30" s="69">
        <v>200</v>
      </c>
      <c r="J30" s="69">
        <f t="shared" si="1"/>
        <v>37800</v>
      </c>
      <c r="L30" s="5" t="s">
        <v>169</v>
      </c>
      <c r="M30" s="5" t="s">
        <v>49</v>
      </c>
      <c r="N30" s="5">
        <v>2</v>
      </c>
      <c r="O30" s="80">
        <v>270</v>
      </c>
      <c r="P30" s="79">
        <v>100</v>
      </c>
      <c r="Q30" s="79">
        <v>6800</v>
      </c>
      <c r="R30" s="80">
        <f>O30*Q30</f>
        <v>1836000</v>
      </c>
      <c r="S30" s="80">
        <v>41</v>
      </c>
      <c r="T30" s="79"/>
      <c r="U30" s="80">
        <f t="shared" si="5"/>
        <v>1836000</v>
      </c>
      <c r="V30" s="79">
        <f t="shared" si="6"/>
        <v>1873800</v>
      </c>
      <c r="W30" s="80">
        <f t="shared" si="7"/>
        <v>1873800</v>
      </c>
      <c r="Y30" s="79">
        <f t="shared" si="8"/>
        <v>1873800</v>
      </c>
      <c r="Z30" s="79"/>
    </row>
    <row r="31" spans="1:26" s="70" customFormat="1" ht="24" x14ac:dyDescent="0.55000000000000004">
      <c r="A31" s="39"/>
      <c r="B31" s="12"/>
      <c r="C31" s="5"/>
      <c r="D31" s="5"/>
      <c r="E31" s="5"/>
      <c r="F31" s="5"/>
      <c r="G31" s="5"/>
      <c r="H31" s="68">
        <f t="shared" si="0"/>
        <v>0</v>
      </c>
      <c r="I31" s="69"/>
      <c r="J31" s="69">
        <f t="shared" si="1"/>
        <v>0</v>
      </c>
      <c r="L31" s="5"/>
      <c r="M31" s="5" t="s">
        <v>49</v>
      </c>
      <c r="N31" s="5">
        <v>2</v>
      </c>
      <c r="O31" s="80">
        <v>270</v>
      </c>
      <c r="P31" s="79">
        <v>100</v>
      </c>
      <c r="Q31" s="79">
        <v>6800</v>
      </c>
      <c r="R31" s="80">
        <f t="shared" ref="R31" si="11">O31*Q31</f>
        <v>1836000</v>
      </c>
      <c r="S31" s="80">
        <v>41</v>
      </c>
      <c r="T31" s="79"/>
      <c r="U31" s="80">
        <f t="shared" si="5"/>
        <v>1836000</v>
      </c>
      <c r="V31" s="79">
        <f t="shared" si="6"/>
        <v>1836000</v>
      </c>
      <c r="W31" s="80">
        <f t="shared" si="7"/>
        <v>1836000</v>
      </c>
      <c r="Y31" s="79">
        <f t="shared" si="8"/>
        <v>1836000</v>
      </c>
      <c r="Z31" s="79"/>
    </row>
    <row r="32" spans="1:26" s="70" customFormat="1" ht="24" x14ac:dyDescent="0.55000000000000004">
      <c r="A32" s="39"/>
      <c r="B32" s="12"/>
      <c r="C32" s="5"/>
      <c r="D32" s="5"/>
      <c r="E32" s="5"/>
      <c r="F32" s="5"/>
      <c r="G32" s="5"/>
      <c r="H32" s="68">
        <f t="shared" si="0"/>
        <v>0</v>
      </c>
      <c r="I32" s="69"/>
      <c r="J32" s="69">
        <f t="shared" si="1"/>
        <v>0</v>
      </c>
      <c r="L32" s="5"/>
      <c r="M32" s="5" t="s">
        <v>114</v>
      </c>
      <c r="N32" s="5">
        <v>2</v>
      </c>
      <c r="O32" s="80">
        <v>8</v>
      </c>
      <c r="P32" s="79">
        <v>100</v>
      </c>
      <c r="Q32" s="79">
        <v>6800</v>
      </c>
      <c r="R32" s="80">
        <f>O32*Q32</f>
        <v>54400</v>
      </c>
      <c r="S32" s="80">
        <v>41</v>
      </c>
      <c r="T32" s="79"/>
      <c r="U32" s="80">
        <f t="shared" si="5"/>
        <v>54400</v>
      </c>
      <c r="V32" s="79">
        <f t="shared" si="6"/>
        <v>54400</v>
      </c>
      <c r="W32" s="80">
        <f t="shared" si="7"/>
        <v>54400</v>
      </c>
      <c r="Y32" s="79">
        <f t="shared" si="8"/>
        <v>54400</v>
      </c>
      <c r="Z32" s="79"/>
    </row>
    <row r="33" spans="1:26" s="77" customFormat="1" ht="24" x14ac:dyDescent="0.55000000000000004">
      <c r="A33" s="40"/>
      <c r="B33" s="34"/>
      <c r="C33" s="35"/>
      <c r="D33" s="35"/>
      <c r="E33" s="35"/>
      <c r="F33" s="35"/>
      <c r="G33" s="35"/>
      <c r="H33" s="76"/>
      <c r="I33" s="76"/>
      <c r="J33" s="76"/>
      <c r="L33" s="35"/>
      <c r="M33" s="35"/>
      <c r="N33" s="35"/>
      <c r="O33" s="82"/>
      <c r="P33" s="82"/>
      <c r="Q33" s="82"/>
      <c r="S33" s="82"/>
      <c r="T33" s="82"/>
      <c r="U33" s="82"/>
      <c r="V33" s="82"/>
      <c r="W33" s="82"/>
      <c r="Y33" s="82"/>
      <c r="Z33" s="82"/>
    </row>
    <row r="34" spans="1:26" s="70" customFormat="1" ht="24" x14ac:dyDescent="0.55000000000000004">
      <c r="A34" s="39">
        <v>8</v>
      </c>
      <c r="B34" s="12" t="s">
        <v>46</v>
      </c>
      <c r="C34" s="5">
        <v>17228</v>
      </c>
      <c r="D34" s="5">
        <v>1</v>
      </c>
      <c r="E34" s="5">
        <v>2</v>
      </c>
      <c r="F34" s="5">
        <v>41</v>
      </c>
      <c r="G34" s="5">
        <v>1</v>
      </c>
      <c r="H34" s="68">
        <f t="shared" si="0"/>
        <v>641</v>
      </c>
      <c r="I34" s="69">
        <v>100</v>
      </c>
      <c r="J34" s="69">
        <f t="shared" si="1"/>
        <v>64100</v>
      </c>
      <c r="L34" s="5"/>
      <c r="M34" s="5"/>
      <c r="N34" s="5"/>
      <c r="O34" s="80"/>
      <c r="P34" s="79"/>
      <c r="Q34" s="79"/>
      <c r="S34" s="80"/>
      <c r="T34" s="79"/>
      <c r="U34" s="80">
        <f t="shared" si="5"/>
        <v>0</v>
      </c>
      <c r="V34" s="79">
        <f t="shared" si="6"/>
        <v>64100</v>
      </c>
      <c r="W34" s="80">
        <f t="shared" si="7"/>
        <v>0</v>
      </c>
      <c r="Y34" s="79">
        <f t="shared" si="8"/>
        <v>64100</v>
      </c>
      <c r="Z34" s="79"/>
    </row>
    <row r="35" spans="1:26" s="77" customFormat="1" ht="24" x14ac:dyDescent="0.55000000000000004">
      <c r="A35" s="40"/>
      <c r="B35" s="34"/>
      <c r="C35" s="35"/>
      <c r="D35" s="35"/>
      <c r="E35" s="35"/>
      <c r="F35" s="35"/>
      <c r="G35" s="35"/>
      <c r="H35" s="76"/>
      <c r="I35" s="76"/>
      <c r="J35" s="76"/>
      <c r="L35" s="35"/>
      <c r="M35" s="35"/>
      <c r="N35" s="35"/>
      <c r="O35" s="82"/>
      <c r="P35" s="82"/>
      <c r="Q35" s="82"/>
      <c r="S35" s="82"/>
      <c r="T35" s="82"/>
      <c r="U35" s="82"/>
      <c r="V35" s="82"/>
      <c r="W35" s="82"/>
      <c r="Y35" s="82"/>
      <c r="Z35" s="82"/>
    </row>
    <row r="36" spans="1:26" s="70" customFormat="1" ht="24" x14ac:dyDescent="0.55000000000000004">
      <c r="A36" s="39">
        <v>9</v>
      </c>
      <c r="B36" s="12" t="s">
        <v>46</v>
      </c>
      <c r="C36" s="5">
        <v>17356</v>
      </c>
      <c r="D36" s="5">
        <v>0</v>
      </c>
      <c r="E36" s="5">
        <v>1</v>
      </c>
      <c r="F36" s="5">
        <v>23</v>
      </c>
      <c r="G36" s="5">
        <v>2</v>
      </c>
      <c r="H36" s="68">
        <f t="shared" si="0"/>
        <v>123</v>
      </c>
      <c r="I36" s="69">
        <v>250</v>
      </c>
      <c r="J36" s="69">
        <f t="shared" si="1"/>
        <v>30750</v>
      </c>
      <c r="L36" s="5" t="s">
        <v>169</v>
      </c>
      <c r="M36" s="5" t="s">
        <v>49</v>
      </c>
      <c r="N36" s="5">
        <v>2</v>
      </c>
      <c r="O36" s="80">
        <v>169</v>
      </c>
      <c r="P36" s="79">
        <v>100</v>
      </c>
      <c r="Q36" s="79">
        <v>6800</v>
      </c>
      <c r="R36" s="80">
        <f>O36*Q36</f>
        <v>1149200</v>
      </c>
      <c r="S36" s="80">
        <v>27</v>
      </c>
      <c r="T36" s="79"/>
      <c r="U36" s="80">
        <f t="shared" si="5"/>
        <v>1149200</v>
      </c>
      <c r="V36" s="79">
        <f t="shared" si="6"/>
        <v>1179950</v>
      </c>
      <c r="W36" s="80">
        <f t="shared" si="7"/>
        <v>1179950</v>
      </c>
      <c r="Y36" s="79">
        <f t="shared" si="8"/>
        <v>1179950</v>
      </c>
      <c r="Z36" s="79"/>
    </row>
    <row r="37" spans="1:26" s="70" customFormat="1" ht="24" x14ac:dyDescent="0.55000000000000004">
      <c r="A37" s="39"/>
      <c r="B37" s="12"/>
      <c r="C37" s="5"/>
      <c r="D37" s="5"/>
      <c r="E37" s="5"/>
      <c r="F37" s="5"/>
      <c r="G37" s="5"/>
      <c r="H37" s="68">
        <f t="shared" si="0"/>
        <v>0</v>
      </c>
      <c r="I37" s="69"/>
      <c r="J37" s="69">
        <f t="shared" si="1"/>
        <v>0</v>
      </c>
      <c r="L37" s="5"/>
      <c r="M37" s="5" t="s">
        <v>49</v>
      </c>
      <c r="N37" s="5">
        <v>2</v>
      </c>
      <c r="O37" s="80">
        <v>169</v>
      </c>
      <c r="P37" s="79">
        <v>100</v>
      </c>
      <c r="Q37" s="79">
        <v>6800</v>
      </c>
      <c r="R37" s="80">
        <f t="shared" ref="R37" si="12">O37*Q37</f>
        <v>1149200</v>
      </c>
      <c r="S37" s="80">
        <v>27</v>
      </c>
      <c r="T37" s="79"/>
      <c r="U37" s="80">
        <f t="shared" si="5"/>
        <v>1149200</v>
      </c>
      <c r="V37" s="79">
        <f t="shared" si="6"/>
        <v>1149200</v>
      </c>
      <c r="W37" s="80">
        <f t="shared" si="7"/>
        <v>1149200</v>
      </c>
      <c r="Y37" s="79">
        <f t="shared" si="8"/>
        <v>1149200</v>
      </c>
      <c r="Z37" s="79"/>
    </row>
    <row r="38" spans="1:26" s="70" customFormat="1" ht="24" x14ac:dyDescent="0.55000000000000004">
      <c r="A38" s="39"/>
      <c r="B38" s="12"/>
      <c r="C38" s="5"/>
      <c r="D38" s="5"/>
      <c r="E38" s="5"/>
      <c r="F38" s="5"/>
      <c r="G38" s="5"/>
      <c r="H38" s="68">
        <f t="shared" si="0"/>
        <v>0</v>
      </c>
      <c r="I38" s="69"/>
      <c r="J38" s="69">
        <f t="shared" si="1"/>
        <v>0</v>
      </c>
      <c r="L38" s="5"/>
      <c r="M38" s="5" t="s">
        <v>114</v>
      </c>
      <c r="N38" s="5">
        <v>2</v>
      </c>
      <c r="O38" s="80">
        <v>6</v>
      </c>
      <c r="P38" s="79">
        <v>100</v>
      </c>
      <c r="Q38" s="79">
        <v>6800</v>
      </c>
      <c r="R38" s="80">
        <f>O38*Q38</f>
        <v>40800</v>
      </c>
      <c r="S38" s="80">
        <v>27</v>
      </c>
      <c r="T38" s="79"/>
      <c r="U38" s="80">
        <f t="shared" si="5"/>
        <v>40800</v>
      </c>
      <c r="V38" s="79">
        <f t="shared" si="6"/>
        <v>40800</v>
      </c>
      <c r="W38" s="80">
        <f t="shared" si="7"/>
        <v>40800</v>
      </c>
      <c r="Y38" s="79">
        <f t="shared" si="8"/>
        <v>40800</v>
      </c>
      <c r="Z38" s="79"/>
    </row>
    <row r="39" spans="1:26" s="77" customFormat="1" ht="24" x14ac:dyDescent="0.55000000000000004">
      <c r="A39" s="40"/>
      <c r="B39" s="34"/>
      <c r="C39" s="35"/>
      <c r="D39" s="35"/>
      <c r="E39" s="35"/>
      <c r="F39" s="35"/>
      <c r="G39" s="35"/>
      <c r="H39" s="76"/>
      <c r="I39" s="76"/>
      <c r="J39" s="76"/>
      <c r="L39" s="35"/>
      <c r="M39" s="35"/>
      <c r="N39" s="35"/>
      <c r="O39" s="82"/>
      <c r="P39" s="82"/>
      <c r="Q39" s="82"/>
      <c r="S39" s="82"/>
      <c r="T39" s="82"/>
      <c r="U39" s="82"/>
      <c r="V39" s="82"/>
      <c r="W39" s="82"/>
      <c r="Y39" s="82"/>
      <c r="Z39" s="82"/>
    </row>
    <row r="40" spans="1:26" s="70" customFormat="1" ht="24" x14ac:dyDescent="0.55000000000000004">
      <c r="A40" s="39">
        <v>10</v>
      </c>
      <c r="B40" s="12" t="s">
        <v>46</v>
      </c>
      <c r="C40" s="5">
        <v>14962</v>
      </c>
      <c r="D40" s="5">
        <v>0</v>
      </c>
      <c r="E40" s="5">
        <v>0</v>
      </c>
      <c r="F40" s="5">
        <v>40</v>
      </c>
      <c r="G40" s="5">
        <v>1</v>
      </c>
      <c r="H40" s="68">
        <f t="shared" si="0"/>
        <v>40</v>
      </c>
      <c r="I40" s="69">
        <v>150</v>
      </c>
      <c r="J40" s="69">
        <f t="shared" si="1"/>
        <v>6000</v>
      </c>
      <c r="L40" s="5"/>
      <c r="M40" s="5"/>
      <c r="N40" s="5"/>
      <c r="O40" s="80"/>
      <c r="P40" s="79"/>
      <c r="Q40" s="79"/>
      <c r="S40" s="80"/>
      <c r="T40" s="79"/>
      <c r="U40" s="80">
        <f t="shared" si="5"/>
        <v>0</v>
      </c>
      <c r="V40" s="79">
        <f t="shared" si="6"/>
        <v>6000</v>
      </c>
      <c r="W40" s="80">
        <f t="shared" si="7"/>
        <v>0</v>
      </c>
      <c r="Y40" s="79">
        <f t="shared" si="8"/>
        <v>6000</v>
      </c>
      <c r="Z40" s="79"/>
    </row>
    <row r="41" spans="1:26" s="77" customFormat="1" ht="24" x14ac:dyDescent="0.55000000000000004">
      <c r="A41" s="40"/>
      <c r="B41" s="34"/>
      <c r="C41" s="35"/>
      <c r="D41" s="35"/>
      <c r="E41" s="35"/>
      <c r="F41" s="35"/>
      <c r="G41" s="35"/>
      <c r="H41" s="76"/>
      <c r="I41" s="76"/>
      <c r="J41" s="76"/>
      <c r="L41" s="35"/>
      <c r="M41" s="35"/>
      <c r="N41" s="35"/>
      <c r="O41" s="82"/>
      <c r="P41" s="82"/>
      <c r="Q41" s="82"/>
      <c r="S41" s="82"/>
      <c r="T41" s="82"/>
      <c r="U41" s="82"/>
      <c r="V41" s="82"/>
      <c r="W41" s="82"/>
      <c r="Y41" s="82"/>
      <c r="Z41" s="82"/>
    </row>
    <row r="42" spans="1:26" s="92" customFormat="1" ht="24" x14ac:dyDescent="0.55000000000000004">
      <c r="A42" s="88">
        <v>11</v>
      </c>
      <c r="B42" s="89" t="s">
        <v>56</v>
      </c>
      <c r="C42" s="90">
        <v>2</v>
      </c>
      <c r="D42" s="90">
        <v>3</v>
      </c>
      <c r="E42" s="90">
        <v>0</v>
      </c>
      <c r="F42" s="90">
        <v>0</v>
      </c>
      <c r="G42" s="90">
        <v>1</v>
      </c>
      <c r="H42" s="91">
        <f t="shared" si="0"/>
        <v>1200</v>
      </c>
      <c r="I42" s="91">
        <v>100</v>
      </c>
      <c r="J42" s="91">
        <f t="shared" si="1"/>
        <v>120000</v>
      </c>
      <c r="L42" s="90"/>
      <c r="M42" s="90"/>
      <c r="N42" s="90"/>
      <c r="O42" s="93"/>
      <c r="P42" s="93"/>
      <c r="Q42" s="93"/>
      <c r="S42" s="93"/>
      <c r="T42" s="93"/>
      <c r="U42" s="93">
        <f t="shared" si="5"/>
        <v>0</v>
      </c>
      <c r="V42" s="93">
        <f t="shared" si="6"/>
        <v>120000</v>
      </c>
      <c r="W42" s="93">
        <f t="shared" si="7"/>
        <v>0</v>
      </c>
      <c r="Y42" s="93">
        <f t="shared" si="8"/>
        <v>120000</v>
      </c>
      <c r="Z42" s="93">
        <v>0.01</v>
      </c>
    </row>
    <row r="43" spans="1:26" s="77" customFormat="1" ht="24" x14ac:dyDescent="0.55000000000000004">
      <c r="A43" s="45"/>
      <c r="B43" s="34"/>
      <c r="C43" s="35"/>
      <c r="D43" s="35"/>
      <c r="E43" s="35"/>
      <c r="F43" s="35"/>
      <c r="G43" s="35"/>
      <c r="H43" s="76"/>
      <c r="I43" s="76"/>
      <c r="J43" s="76"/>
      <c r="L43" s="35"/>
      <c r="M43" s="35"/>
      <c r="N43" s="35"/>
      <c r="O43" s="82"/>
      <c r="P43" s="82"/>
      <c r="Q43" s="82"/>
      <c r="S43" s="82"/>
      <c r="T43" s="82"/>
      <c r="U43" s="82"/>
      <c r="V43" s="82"/>
      <c r="W43" s="82"/>
      <c r="Y43" s="82"/>
      <c r="Z43" s="82"/>
    </row>
    <row r="44" spans="1:26" s="70" customFormat="1" ht="24" x14ac:dyDescent="0.55000000000000004">
      <c r="A44" s="39">
        <v>12</v>
      </c>
      <c r="B44" s="12" t="s">
        <v>46</v>
      </c>
      <c r="C44" s="5">
        <v>5662</v>
      </c>
      <c r="D44" s="5">
        <v>0</v>
      </c>
      <c r="E44" s="5">
        <v>2</v>
      </c>
      <c r="F44" s="5">
        <v>43</v>
      </c>
      <c r="G44" s="5">
        <v>2</v>
      </c>
      <c r="H44" s="68">
        <f t="shared" si="0"/>
        <v>243</v>
      </c>
      <c r="I44" s="69">
        <v>150</v>
      </c>
      <c r="J44" s="69">
        <f t="shared" si="1"/>
        <v>36450</v>
      </c>
      <c r="L44" s="5" t="s">
        <v>48</v>
      </c>
      <c r="M44" s="5" t="s">
        <v>49</v>
      </c>
      <c r="N44" s="5">
        <v>2</v>
      </c>
      <c r="O44" s="80">
        <v>96</v>
      </c>
      <c r="P44" s="79">
        <v>100</v>
      </c>
      <c r="Q44" s="79">
        <v>6800</v>
      </c>
      <c r="R44" s="80">
        <f>O44*Q44</f>
        <v>652800</v>
      </c>
      <c r="S44" s="80">
        <v>31</v>
      </c>
      <c r="T44" s="79"/>
      <c r="U44" s="80">
        <f t="shared" si="5"/>
        <v>652800</v>
      </c>
      <c r="V44" s="79">
        <f t="shared" si="6"/>
        <v>689250</v>
      </c>
      <c r="W44" s="80">
        <f t="shared" si="7"/>
        <v>689250</v>
      </c>
      <c r="Y44" s="79">
        <f t="shared" si="8"/>
        <v>689250</v>
      </c>
      <c r="Z44" s="79"/>
    </row>
    <row r="45" spans="1:26" s="70" customFormat="1" ht="24" x14ac:dyDescent="0.55000000000000004">
      <c r="A45" s="39"/>
      <c r="B45" s="12"/>
      <c r="C45" s="5"/>
      <c r="D45" s="5"/>
      <c r="E45" s="5"/>
      <c r="F45" s="5"/>
      <c r="G45" s="5"/>
      <c r="H45" s="68">
        <f t="shared" si="0"/>
        <v>0</v>
      </c>
      <c r="I45" s="69"/>
      <c r="J45" s="69">
        <f t="shared" si="1"/>
        <v>0</v>
      </c>
      <c r="L45" s="5"/>
      <c r="M45" s="5" t="s">
        <v>49</v>
      </c>
      <c r="N45" s="5">
        <v>2</v>
      </c>
      <c r="O45" s="80">
        <v>36</v>
      </c>
      <c r="P45" s="79">
        <v>100</v>
      </c>
      <c r="Q45" s="79">
        <v>6800</v>
      </c>
      <c r="R45" s="80">
        <f t="shared" ref="R45" si="13">O45*Q45</f>
        <v>244800</v>
      </c>
      <c r="S45" s="80">
        <v>31</v>
      </c>
      <c r="T45" s="79"/>
      <c r="U45" s="80">
        <f t="shared" si="5"/>
        <v>244800</v>
      </c>
      <c r="V45" s="79">
        <f t="shared" si="6"/>
        <v>244800</v>
      </c>
      <c r="W45" s="80">
        <f t="shared" si="7"/>
        <v>244800</v>
      </c>
      <c r="Y45" s="79">
        <f t="shared" si="8"/>
        <v>244800</v>
      </c>
      <c r="Z45" s="79"/>
    </row>
    <row r="46" spans="1:26" s="70" customFormat="1" ht="24" x14ac:dyDescent="0.55000000000000004">
      <c r="A46" s="39"/>
      <c r="B46" s="12"/>
      <c r="C46" s="5"/>
      <c r="D46" s="5"/>
      <c r="E46" s="5"/>
      <c r="F46" s="5"/>
      <c r="G46" s="5"/>
      <c r="H46" s="68">
        <f t="shared" si="0"/>
        <v>0</v>
      </c>
      <c r="I46" s="69"/>
      <c r="J46" s="69">
        <f t="shared" si="1"/>
        <v>0</v>
      </c>
      <c r="L46" s="5" t="s">
        <v>169</v>
      </c>
      <c r="M46" s="5" t="s">
        <v>49</v>
      </c>
      <c r="N46" s="5">
        <v>2</v>
      </c>
      <c r="O46" s="80">
        <v>96</v>
      </c>
      <c r="P46" s="79">
        <v>100</v>
      </c>
      <c r="Q46" s="79">
        <v>6800</v>
      </c>
      <c r="R46" s="80">
        <f>O46*Q46</f>
        <v>652800</v>
      </c>
      <c r="S46" s="80">
        <v>41</v>
      </c>
      <c r="T46" s="79"/>
      <c r="U46" s="80">
        <f t="shared" si="5"/>
        <v>652800</v>
      </c>
      <c r="V46" s="79">
        <f t="shared" si="6"/>
        <v>652800</v>
      </c>
      <c r="W46" s="80">
        <f t="shared" si="7"/>
        <v>652800</v>
      </c>
      <c r="Y46" s="79">
        <f t="shared" si="8"/>
        <v>652800</v>
      </c>
      <c r="Z46" s="79"/>
    </row>
    <row r="47" spans="1:26" s="70" customFormat="1" ht="24" x14ac:dyDescent="0.55000000000000004">
      <c r="A47" s="39"/>
      <c r="B47" s="12"/>
      <c r="C47" s="5"/>
      <c r="D47" s="5"/>
      <c r="E47" s="5"/>
      <c r="F47" s="5"/>
      <c r="G47" s="5"/>
      <c r="H47" s="68">
        <f t="shared" si="0"/>
        <v>0</v>
      </c>
      <c r="I47" s="69"/>
      <c r="J47" s="69">
        <f t="shared" si="1"/>
        <v>0</v>
      </c>
      <c r="L47" s="5"/>
      <c r="M47" s="5" t="s">
        <v>114</v>
      </c>
      <c r="N47" s="5">
        <v>2</v>
      </c>
      <c r="O47" s="80">
        <v>8</v>
      </c>
      <c r="P47" s="79">
        <v>100</v>
      </c>
      <c r="Q47" s="79">
        <v>6800</v>
      </c>
      <c r="R47" s="80">
        <f>O47*Q47</f>
        <v>54400</v>
      </c>
      <c r="S47" s="80">
        <v>41</v>
      </c>
      <c r="T47" s="79"/>
      <c r="U47" s="80">
        <f t="shared" si="5"/>
        <v>54400</v>
      </c>
      <c r="V47" s="79">
        <f t="shared" si="6"/>
        <v>54400</v>
      </c>
      <c r="W47" s="80">
        <f t="shared" si="7"/>
        <v>54400</v>
      </c>
      <c r="Y47" s="79">
        <f t="shared" si="8"/>
        <v>54400</v>
      </c>
      <c r="Z47" s="79"/>
    </row>
    <row r="48" spans="1:26" s="70" customFormat="1" ht="24" x14ac:dyDescent="0.55000000000000004">
      <c r="A48" s="39"/>
      <c r="B48" s="12" t="s">
        <v>46</v>
      </c>
      <c r="C48" s="5">
        <v>5476</v>
      </c>
      <c r="D48" s="5">
        <v>6</v>
      </c>
      <c r="E48" s="5">
        <v>2</v>
      </c>
      <c r="F48" s="5">
        <v>45</v>
      </c>
      <c r="G48" s="5">
        <v>1</v>
      </c>
      <c r="H48" s="68">
        <f t="shared" si="0"/>
        <v>2645</v>
      </c>
      <c r="I48" s="69">
        <v>100</v>
      </c>
      <c r="J48" s="69">
        <f t="shared" si="1"/>
        <v>264500</v>
      </c>
      <c r="L48" s="5"/>
      <c r="M48" s="5"/>
      <c r="N48" s="5"/>
      <c r="O48" s="80"/>
      <c r="P48" s="79"/>
      <c r="Q48" s="79"/>
      <c r="S48" s="80"/>
      <c r="T48" s="79"/>
      <c r="U48" s="80">
        <f t="shared" si="5"/>
        <v>0</v>
      </c>
      <c r="V48" s="79">
        <f t="shared" si="6"/>
        <v>264500</v>
      </c>
      <c r="W48" s="80">
        <f t="shared" si="7"/>
        <v>0</v>
      </c>
      <c r="Y48" s="79">
        <f t="shared" si="8"/>
        <v>264500</v>
      </c>
      <c r="Z48" s="79"/>
    </row>
    <row r="49" spans="1:26" s="77" customFormat="1" ht="24" x14ac:dyDescent="0.55000000000000004">
      <c r="A49" s="40"/>
      <c r="B49" s="34"/>
      <c r="C49" s="35"/>
      <c r="D49" s="35"/>
      <c r="E49" s="35"/>
      <c r="F49" s="35"/>
      <c r="G49" s="35"/>
      <c r="H49" s="76"/>
      <c r="I49" s="76"/>
      <c r="J49" s="76"/>
      <c r="L49" s="35"/>
      <c r="M49" s="35"/>
      <c r="N49" s="35"/>
      <c r="O49" s="82"/>
      <c r="P49" s="82"/>
      <c r="Q49" s="82"/>
      <c r="S49" s="82"/>
      <c r="T49" s="82"/>
      <c r="U49" s="82"/>
      <c r="V49" s="82"/>
      <c r="W49" s="82"/>
      <c r="Y49" s="82"/>
      <c r="Z49" s="82"/>
    </row>
    <row r="50" spans="1:26" s="70" customFormat="1" ht="24" x14ac:dyDescent="0.55000000000000004">
      <c r="A50" s="41">
        <v>13</v>
      </c>
      <c r="B50" s="12" t="s">
        <v>46</v>
      </c>
      <c r="C50" s="5">
        <v>5643</v>
      </c>
      <c r="D50" s="5">
        <v>1</v>
      </c>
      <c r="E50" s="5">
        <v>0</v>
      </c>
      <c r="F50" s="5">
        <v>89</v>
      </c>
      <c r="G50" s="5">
        <v>1</v>
      </c>
      <c r="H50" s="68">
        <f t="shared" si="0"/>
        <v>489</v>
      </c>
      <c r="I50" s="69">
        <v>150</v>
      </c>
      <c r="J50" s="69">
        <f t="shared" si="1"/>
        <v>73350</v>
      </c>
      <c r="L50" s="5"/>
      <c r="M50" s="5"/>
      <c r="N50" s="5"/>
      <c r="O50" s="80"/>
      <c r="P50" s="79"/>
      <c r="Q50" s="79"/>
      <c r="S50" s="80"/>
      <c r="T50" s="79"/>
      <c r="U50" s="80">
        <f t="shared" si="5"/>
        <v>0</v>
      </c>
      <c r="V50" s="79">
        <f t="shared" si="6"/>
        <v>73350</v>
      </c>
      <c r="W50" s="80">
        <f t="shared" si="7"/>
        <v>0</v>
      </c>
      <c r="Y50" s="79">
        <f t="shared" si="8"/>
        <v>73350</v>
      </c>
      <c r="Z50" s="79"/>
    </row>
    <row r="51" spans="1:26" s="70" customFormat="1" ht="24" x14ac:dyDescent="0.55000000000000004">
      <c r="A51" s="42"/>
      <c r="B51" s="12" t="s">
        <v>46</v>
      </c>
      <c r="C51" s="5">
        <v>15653</v>
      </c>
      <c r="D51" s="5">
        <v>2</v>
      </c>
      <c r="E51" s="5">
        <v>2</v>
      </c>
      <c r="F51" s="5">
        <v>0</v>
      </c>
      <c r="G51" s="5">
        <v>1</v>
      </c>
      <c r="H51" s="68">
        <f t="shared" si="0"/>
        <v>1000</v>
      </c>
      <c r="I51" s="69">
        <v>100</v>
      </c>
      <c r="J51" s="69">
        <f t="shared" si="1"/>
        <v>100000</v>
      </c>
      <c r="L51" s="5"/>
      <c r="M51" s="5"/>
      <c r="N51" s="5"/>
      <c r="O51" s="80"/>
      <c r="P51" s="79"/>
      <c r="Q51" s="79"/>
      <c r="S51" s="80"/>
      <c r="T51" s="79"/>
      <c r="U51" s="80">
        <f t="shared" si="5"/>
        <v>0</v>
      </c>
      <c r="V51" s="79">
        <f t="shared" si="6"/>
        <v>100000</v>
      </c>
      <c r="W51" s="80">
        <f t="shared" si="7"/>
        <v>0</v>
      </c>
      <c r="Y51" s="79">
        <f t="shared" si="8"/>
        <v>100000</v>
      </c>
      <c r="Z51" s="79"/>
    </row>
    <row r="52" spans="1:26" s="77" customFormat="1" ht="24" x14ac:dyDescent="0.55000000000000004">
      <c r="A52" s="45"/>
      <c r="B52" s="34"/>
      <c r="C52" s="35"/>
      <c r="D52" s="35"/>
      <c r="E52" s="35"/>
      <c r="F52" s="35"/>
      <c r="G52" s="35"/>
      <c r="H52" s="76"/>
      <c r="I52" s="76"/>
      <c r="J52" s="76"/>
      <c r="L52" s="35"/>
      <c r="M52" s="35"/>
      <c r="N52" s="35"/>
      <c r="O52" s="82"/>
      <c r="P52" s="82"/>
      <c r="Q52" s="82"/>
      <c r="S52" s="82"/>
      <c r="T52" s="82"/>
      <c r="U52" s="82"/>
      <c r="V52" s="82"/>
      <c r="W52" s="82"/>
      <c r="Y52" s="82"/>
      <c r="Z52" s="82"/>
    </row>
    <row r="53" spans="1:26" s="70" customFormat="1" ht="24" x14ac:dyDescent="0.55000000000000004">
      <c r="A53" s="42">
        <v>14</v>
      </c>
      <c r="B53" s="12" t="s">
        <v>46</v>
      </c>
      <c r="C53" s="5">
        <v>5682</v>
      </c>
      <c r="D53" s="5">
        <v>0</v>
      </c>
      <c r="E53" s="5">
        <v>2</v>
      </c>
      <c r="F53" s="5">
        <v>63</v>
      </c>
      <c r="G53" s="5">
        <v>2</v>
      </c>
      <c r="H53" s="68">
        <f t="shared" si="0"/>
        <v>263</v>
      </c>
      <c r="I53" s="69">
        <v>100</v>
      </c>
      <c r="J53" s="69">
        <f t="shared" si="1"/>
        <v>26300</v>
      </c>
      <c r="L53" s="153" t="s">
        <v>48</v>
      </c>
      <c r="M53" s="5" t="s">
        <v>49</v>
      </c>
      <c r="N53" s="5">
        <v>2</v>
      </c>
      <c r="O53" s="80">
        <v>162</v>
      </c>
      <c r="P53" s="79">
        <v>100</v>
      </c>
      <c r="Q53" s="79">
        <v>6800</v>
      </c>
      <c r="R53" s="80">
        <f t="shared" ref="R53" si="14">O53*Q53</f>
        <v>1101600</v>
      </c>
      <c r="S53" s="80">
        <v>26</v>
      </c>
      <c r="T53" s="79"/>
      <c r="U53" s="80">
        <f t="shared" si="5"/>
        <v>1101600</v>
      </c>
      <c r="V53" s="79">
        <f t="shared" si="6"/>
        <v>1127900</v>
      </c>
      <c r="W53" s="80">
        <f t="shared" si="7"/>
        <v>1127900</v>
      </c>
      <c r="Y53" s="79">
        <f t="shared" si="8"/>
        <v>1127900</v>
      </c>
      <c r="Z53" s="79"/>
    </row>
    <row r="54" spans="1:26" s="70" customFormat="1" ht="24" x14ac:dyDescent="0.55000000000000004">
      <c r="A54" s="42"/>
      <c r="B54" s="12"/>
      <c r="C54" s="5"/>
      <c r="D54" s="5"/>
      <c r="E54" s="5"/>
      <c r="F54" s="5"/>
      <c r="G54" s="5"/>
      <c r="H54" s="68">
        <f t="shared" si="0"/>
        <v>0</v>
      </c>
      <c r="I54" s="69"/>
      <c r="J54" s="69">
        <f t="shared" si="1"/>
        <v>0</v>
      </c>
      <c r="L54" s="153"/>
      <c r="M54" s="5" t="s">
        <v>49</v>
      </c>
      <c r="N54" s="5">
        <v>2</v>
      </c>
      <c r="O54" s="80">
        <v>36</v>
      </c>
      <c r="P54" s="79">
        <v>100</v>
      </c>
      <c r="Q54" s="79">
        <v>6800</v>
      </c>
      <c r="R54" s="80">
        <f>O54*Q54</f>
        <v>244800</v>
      </c>
      <c r="S54" s="80">
        <v>4</v>
      </c>
      <c r="T54" s="79"/>
      <c r="U54" s="80">
        <f t="shared" si="5"/>
        <v>244800</v>
      </c>
      <c r="V54" s="79">
        <f t="shared" si="6"/>
        <v>244800</v>
      </c>
      <c r="W54" s="80">
        <f t="shared" si="7"/>
        <v>244800</v>
      </c>
      <c r="Y54" s="79">
        <f t="shared" si="8"/>
        <v>244800</v>
      </c>
      <c r="Z54" s="79"/>
    </row>
    <row r="55" spans="1:26" s="70" customFormat="1" ht="24" x14ac:dyDescent="0.55000000000000004">
      <c r="A55" s="42"/>
      <c r="B55" s="12"/>
      <c r="C55" s="5"/>
      <c r="D55" s="5"/>
      <c r="E55" s="5"/>
      <c r="F55" s="5"/>
      <c r="G55" s="5"/>
      <c r="H55" s="68">
        <f t="shared" si="0"/>
        <v>0</v>
      </c>
      <c r="I55" s="69"/>
      <c r="J55" s="69">
        <f t="shared" si="1"/>
        <v>0</v>
      </c>
      <c r="L55" s="153"/>
      <c r="M55" s="5" t="s">
        <v>114</v>
      </c>
      <c r="N55" s="5">
        <v>2</v>
      </c>
      <c r="O55" s="80">
        <v>8</v>
      </c>
      <c r="P55" s="79">
        <v>100</v>
      </c>
      <c r="Q55" s="79">
        <v>6800</v>
      </c>
      <c r="R55" s="80">
        <f>O55*Q55</f>
        <v>54400</v>
      </c>
      <c r="S55" s="80">
        <v>26</v>
      </c>
      <c r="T55" s="79"/>
      <c r="U55" s="80">
        <f t="shared" si="5"/>
        <v>54400</v>
      </c>
      <c r="V55" s="79">
        <f t="shared" si="6"/>
        <v>54400</v>
      </c>
      <c r="W55" s="80">
        <f t="shared" si="7"/>
        <v>54400</v>
      </c>
      <c r="Y55" s="79">
        <f t="shared" si="8"/>
        <v>54400</v>
      </c>
      <c r="Z55" s="79"/>
    </row>
    <row r="56" spans="1:26" s="70" customFormat="1" ht="24" x14ac:dyDescent="0.55000000000000004">
      <c r="A56" s="42"/>
      <c r="B56" s="12" t="s">
        <v>46</v>
      </c>
      <c r="C56" s="5">
        <v>5681</v>
      </c>
      <c r="D56" s="5">
        <v>1</v>
      </c>
      <c r="E56" s="5">
        <v>0</v>
      </c>
      <c r="F56" s="5">
        <v>31</v>
      </c>
      <c r="G56" s="5">
        <v>1</v>
      </c>
      <c r="H56" s="68">
        <f t="shared" si="0"/>
        <v>431</v>
      </c>
      <c r="I56" s="69">
        <v>130</v>
      </c>
      <c r="J56" s="69">
        <f t="shared" si="1"/>
        <v>56030</v>
      </c>
      <c r="L56" s="153"/>
      <c r="M56" s="5"/>
      <c r="N56" s="5"/>
      <c r="O56" s="80"/>
      <c r="P56" s="79"/>
      <c r="Q56" s="79"/>
      <c r="S56" s="80"/>
      <c r="T56" s="79"/>
      <c r="U56" s="80">
        <f t="shared" si="5"/>
        <v>0</v>
      </c>
      <c r="V56" s="79">
        <f t="shared" si="6"/>
        <v>56030</v>
      </c>
      <c r="W56" s="80">
        <f t="shared" si="7"/>
        <v>0</v>
      </c>
      <c r="Y56" s="79">
        <f t="shared" si="8"/>
        <v>56030</v>
      </c>
      <c r="Z56" s="79"/>
    </row>
    <row r="57" spans="1:26" s="70" customFormat="1" ht="24" x14ac:dyDescent="0.55000000000000004">
      <c r="A57" s="42"/>
      <c r="B57" s="12" t="s">
        <v>46</v>
      </c>
      <c r="C57" s="5">
        <v>14224</v>
      </c>
      <c r="D57" s="5">
        <v>1</v>
      </c>
      <c r="E57" s="5">
        <v>3</v>
      </c>
      <c r="F57" s="5">
        <v>79</v>
      </c>
      <c r="G57" s="5">
        <v>1</v>
      </c>
      <c r="H57" s="68">
        <f t="shared" si="0"/>
        <v>779</v>
      </c>
      <c r="I57" s="69">
        <v>150</v>
      </c>
      <c r="J57" s="69">
        <f t="shared" si="1"/>
        <v>116850</v>
      </c>
      <c r="L57" s="5"/>
      <c r="M57" s="5"/>
      <c r="N57" s="5"/>
      <c r="O57" s="80"/>
      <c r="P57" s="79"/>
      <c r="Q57" s="79"/>
      <c r="S57" s="80"/>
      <c r="T57" s="79"/>
      <c r="U57" s="80">
        <f t="shared" si="5"/>
        <v>0</v>
      </c>
      <c r="V57" s="79">
        <f t="shared" si="6"/>
        <v>116850</v>
      </c>
      <c r="W57" s="80">
        <f t="shared" si="7"/>
        <v>0</v>
      </c>
      <c r="Y57" s="79">
        <f t="shared" si="8"/>
        <v>116850</v>
      </c>
      <c r="Z57" s="79"/>
    </row>
    <row r="58" spans="1:26" s="77" customFormat="1" ht="24" x14ac:dyDescent="0.55000000000000004">
      <c r="A58" s="45"/>
      <c r="B58" s="34"/>
      <c r="C58" s="35"/>
      <c r="D58" s="35"/>
      <c r="E58" s="35"/>
      <c r="F58" s="35"/>
      <c r="G58" s="35"/>
      <c r="H58" s="76"/>
      <c r="I58" s="76"/>
      <c r="J58" s="76"/>
      <c r="L58" s="35"/>
      <c r="M58" s="35"/>
      <c r="N58" s="35"/>
      <c r="O58" s="82"/>
      <c r="P58" s="82"/>
      <c r="Q58" s="82"/>
      <c r="S58" s="82"/>
      <c r="T58" s="82"/>
      <c r="U58" s="82">
        <f t="shared" si="5"/>
        <v>0</v>
      </c>
      <c r="V58" s="82">
        <f t="shared" si="6"/>
        <v>0</v>
      </c>
      <c r="W58" s="82">
        <f t="shared" si="7"/>
        <v>0</v>
      </c>
      <c r="Y58" s="82">
        <f t="shared" si="8"/>
        <v>0</v>
      </c>
      <c r="Z58" s="82"/>
    </row>
    <row r="59" spans="1:26" s="70" customFormat="1" ht="24" x14ac:dyDescent="0.55000000000000004">
      <c r="A59" s="42">
        <v>15</v>
      </c>
      <c r="B59" s="12" t="s">
        <v>46</v>
      </c>
      <c r="C59" s="5">
        <v>10606</v>
      </c>
      <c r="D59" s="5">
        <v>0</v>
      </c>
      <c r="E59" s="5">
        <v>1</v>
      </c>
      <c r="F59" s="5">
        <v>75</v>
      </c>
      <c r="G59" s="5">
        <v>2</v>
      </c>
      <c r="H59" s="68">
        <f t="shared" si="0"/>
        <v>175</v>
      </c>
      <c r="I59" s="69">
        <v>150</v>
      </c>
      <c r="J59" s="69">
        <f t="shared" si="1"/>
        <v>26250</v>
      </c>
      <c r="L59" s="5" t="s">
        <v>48</v>
      </c>
      <c r="M59" s="5" t="s">
        <v>50</v>
      </c>
      <c r="N59" s="5">
        <v>2</v>
      </c>
      <c r="O59" s="80">
        <v>135</v>
      </c>
      <c r="P59" s="79">
        <v>100</v>
      </c>
      <c r="Q59" s="79">
        <v>6800</v>
      </c>
      <c r="R59" s="80">
        <f>O59*Q59</f>
        <v>918000</v>
      </c>
      <c r="S59" s="80">
        <v>31</v>
      </c>
      <c r="T59" s="79"/>
      <c r="U59" s="80">
        <f t="shared" si="5"/>
        <v>918000</v>
      </c>
      <c r="V59" s="79">
        <f t="shared" si="6"/>
        <v>944250</v>
      </c>
      <c r="W59" s="80">
        <f t="shared" si="7"/>
        <v>944250</v>
      </c>
      <c r="Y59" s="79">
        <f t="shared" si="8"/>
        <v>944250</v>
      </c>
      <c r="Z59" s="79"/>
    </row>
    <row r="60" spans="1:26" s="77" customFormat="1" ht="24" x14ac:dyDescent="0.55000000000000004">
      <c r="A60" s="45"/>
      <c r="B60" s="34"/>
      <c r="C60" s="35"/>
      <c r="D60" s="35"/>
      <c r="E60" s="35"/>
      <c r="F60" s="35"/>
      <c r="G60" s="35"/>
      <c r="H60" s="76"/>
      <c r="I60" s="76"/>
      <c r="J60" s="76"/>
      <c r="L60" s="35"/>
      <c r="M60" s="35"/>
      <c r="N60" s="35"/>
      <c r="O60" s="82"/>
      <c r="P60" s="82"/>
      <c r="Q60" s="82"/>
      <c r="S60" s="82"/>
      <c r="T60" s="82"/>
      <c r="U60" s="82">
        <f t="shared" si="5"/>
        <v>0</v>
      </c>
      <c r="V60" s="82">
        <f t="shared" si="6"/>
        <v>0</v>
      </c>
      <c r="W60" s="82">
        <f t="shared" si="7"/>
        <v>0</v>
      </c>
      <c r="Y60" s="82">
        <f t="shared" si="8"/>
        <v>0</v>
      </c>
      <c r="Z60" s="82"/>
    </row>
    <row r="61" spans="1:26" s="70" customFormat="1" ht="24" x14ac:dyDescent="0.55000000000000004">
      <c r="A61" s="42">
        <v>16</v>
      </c>
      <c r="B61" s="12" t="s">
        <v>46</v>
      </c>
      <c r="C61" s="5">
        <v>5638</v>
      </c>
      <c r="D61" s="5">
        <v>0</v>
      </c>
      <c r="E61" s="5">
        <v>3</v>
      </c>
      <c r="F61" s="5">
        <v>3</v>
      </c>
      <c r="G61" s="5">
        <v>2</v>
      </c>
      <c r="H61" s="68">
        <f t="shared" si="0"/>
        <v>303</v>
      </c>
      <c r="I61" s="69">
        <v>150</v>
      </c>
      <c r="J61" s="69">
        <f t="shared" si="1"/>
        <v>45450</v>
      </c>
      <c r="L61" s="5" t="s">
        <v>169</v>
      </c>
      <c r="M61" s="5" t="s">
        <v>49</v>
      </c>
      <c r="N61" s="5">
        <v>2</v>
      </c>
      <c r="O61" s="80">
        <v>220</v>
      </c>
      <c r="P61" s="79">
        <v>100</v>
      </c>
      <c r="Q61" s="79">
        <v>6800</v>
      </c>
      <c r="R61" s="80">
        <f t="shared" ref="R61" si="15">O61*Q61</f>
        <v>1496000</v>
      </c>
      <c r="S61" s="80">
        <v>22</v>
      </c>
      <c r="T61" s="79"/>
      <c r="U61" s="80">
        <f t="shared" si="5"/>
        <v>1496000</v>
      </c>
      <c r="V61" s="79">
        <f t="shared" si="6"/>
        <v>1541450</v>
      </c>
      <c r="W61" s="80">
        <f t="shared" si="7"/>
        <v>1541450</v>
      </c>
      <c r="Y61" s="79">
        <f t="shared" si="8"/>
        <v>1541450</v>
      </c>
      <c r="Z61" s="79"/>
    </row>
    <row r="62" spans="1:26" s="92" customFormat="1" ht="24" x14ac:dyDescent="0.55000000000000004">
      <c r="A62" s="88"/>
      <c r="B62" s="89"/>
      <c r="C62" s="90"/>
      <c r="D62" s="90"/>
      <c r="E62" s="90"/>
      <c r="F62" s="90"/>
      <c r="G62" s="90"/>
      <c r="H62" s="91">
        <f t="shared" si="0"/>
        <v>0</v>
      </c>
      <c r="I62" s="91"/>
      <c r="J62" s="91">
        <f t="shared" si="1"/>
        <v>0</v>
      </c>
      <c r="L62" s="90" t="s">
        <v>61</v>
      </c>
      <c r="M62" s="90" t="s">
        <v>189</v>
      </c>
      <c r="N62" s="90">
        <v>3</v>
      </c>
      <c r="O62" s="93">
        <v>80</v>
      </c>
      <c r="P62" s="93">
        <v>100</v>
      </c>
      <c r="Q62" s="93">
        <v>6800</v>
      </c>
      <c r="R62" s="93">
        <f>O62*Q62</f>
        <v>544000</v>
      </c>
      <c r="S62" s="93">
        <v>22</v>
      </c>
      <c r="T62" s="93">
        <v>34</v>
      </c>
      <c r="U62" s="93">
        <f t="shared" si="5"/>
        <v>359040</v>
      </c>
      <c r="V62" s="93">
        <f t="shared" si="6"/>
        <v>359040</v>
      </c>
      <c r="W62" s="93">
        <f t="shared" si="7"/>
        <v>359040</v>
      </c>
      <c r="Y62" s="93">
        <f t="shared" si="8"/>
        <v>359040</v>
      </c>
      <c r="Z62" s="93"/>
    </row>
    <row r="63" spans="1:26" s="70" customFormat="1" ht="24" x14ac:dyDescent="0.55000000000000004">
      <c r="A63" s="42"/>
      <c r="B63" s="12"/>
      <c r="C63" s="5"/>
      <c r="D63" s="5"/>
      <c r="E63" s="5"/>
      <c r="F63" s="5"/>
      <c r="G63" s="5"/>
      <c r="H63" s="68">
        <f t="shared" si="0"/>
        <v>0</v>
      </c>
      <c r="I63" s="69"/>
      <c r="J63" s="69">
        <f t="shared" si="1"/>
        <v>0</v>
      </c>
      <c r="L63" s="5"/>
      <c r="M63" s="5" t="s">
        <v>114</v>
      </c>
      <c r="N63" s="5">
        <v>2</v>
      </c>
      <c r="O63" s="80">
        <v>8</v>
      </c>
      <c r="P63" s="79">
        <v>100</v>
      </c>
      <c r="Q63" s="79">
        <v>6800</v>
      </c>
      <c r="R63" s="80">
        <f>O63*Q63</f>
        <v>54400</v>
      </c>
      <c r="S63" s="80">
        <v>22</v>
      </c>
      <c r="T63" s="79"/>
      <c r="U63" s="80">
        <f t="shared" si="5"/>
        <v>54400</v>
      </c>
      <c r="V63" s="79">
        <f t="shared" si="6"/>
        <v>54400</v>
      </c>
      <c r="W63" s="80">
        <f t="shared" si="7"/>
        <v>54400</v>
      </c>
      <c r="Y63" s="79">
        <f t="shared" si="8"/>
        <v>54400</v>
      </c>
      <c r="Z63" s="79"/>
    </row>
    <row r="64" spans="1:26" s="77" customFormat="1" ht="24" x14ac:dyDescent="0.55000000000000004">
      <c r="A64" s="45"/>
      <c r="B64" s="34"/>
      <c r="C64" s="35"/>
      <c r="D64" s="35"/>
      <c r="E64" s="35"/>
      <c r="F64" s="35"/>
      <c r="G64" s="35"/>
      <c r="H64" s="76"/>
      <c r="I64" s="76"/>
      <c r="J64" s="76"/>
      <c r="L64" s="35"/>
      <c r="M64" s="35"/>
      <c r="N64" s="35"/>
      <c r="O64" s="82"/>
      <c r="P64" s="82"/>
      <c r="Q64" s="82"/>
      <c r="S64" s="82"/>
      <c r="T64" s="82"/>
      <c r="U64" s="82">
        <f t="shared" si="5"/>
        <v>0</v>
      </c>
      <c r="V64" s="82">
        <f t="shared" si="6"/>
        <v>0</v>
      </c>
      <c r="W64" s="82">
        <f t="shared" si="7"/>
        <v>0</v>
      </c>
      <c r="Y64" s="82">
        <f t="shared" si="8"/>
        <v>0</v>
      </c>
      <c r="Z64" s="82"/>
    </row>
    <row r="65" spans="1:26" s="70" customFormat="1" ht="24" x14ac:dyDescent="0.55000000000000004">
      <c r="A65" s="42">
        <v>17</v>
      </c>
      <c r="B65" s="12" t="s">
        <v>46</v>
      </c>
      <c r="C65" s="5">
        <v>19038</v>
      </c>
      <c r="D65" s="5">
        <v>1</v>
      </c>
      <c r="E65" s="5">
        <v>0</v>
      </c>
      <c r="F65" s="5">
        <v>32</v>
      </c>
      <c r="G65" s="5">
        <v>2</v>
      </c>
      <c r="H65" s="68">
        <f t="shared" si="0"/>
        <v>432</v>
      </c>
      <c r="I65" s="69">
        <v>130</v>
      </c>
      <c r="J65" s="69">
        <f t="shared" si="1"/>
        <v>56160</v>
      </c>
      <c r="L65" s="5" t="s">
        <v>169</v>
      </c>
      <c r="M65" s="5" t="s">
        <v>49</v>
      </c>
      <c r="N65" s="5">
        <v>2</v>
      </c>
      <c r="O65" s="80">
        <v>231.25</v>
      </c>
      <c r="P65" s="79">
        <v>100</v>
      </c>
      <c r="Q65" s="79">
        <v>6800</v>
      </c>
      <c r="R65" s="80">
        <f t="shared" ref="R65" si="16">O65*Q65</f>
        <v>1572500</v>
      </c>
      <c r="S65" s="80">
        <v>36</v>
      </c>
      <c r="T65" s="79"/>
      <c r="U65" s="80">
        <f t="shared" si="5"/>
        <v>1572500</v>
      </c>
      <c r="V65" s="79">
        <f t="shared" si="6"/>
        <v>1628660</v>
      </c>
      <c r="W65" s="80">
        <f t="shared" si="7"/>
        <v>1628660</v>
      </c>
      <c r="Y65" s="79">
        <f t="shared" si="8"/>
        <v>1628660</v>
      </c>
      <c r="Z65" s="79"/>
    </row>
    <row r="66" spans="1:26" s="70" customFormat="1" ht="24" x14ac:dyDescent="0.55000000000000004">
      <c r="A66" s="42"/>
      <c r="B66" s="12"/>
      <c r="C66" s="5"/>
      <c r="D66" s="5"/>
      <c r="E66" s="5"/>
      <c r="F66" s="5"/>
      <c r="G66" s="5"/>
      <c r="H66" s="68">
        <f t="shared" si="0"/>
        <v>0</v>
      </c>
      <c r="I66" s="69"/>
      <c r="J66" s="69">
        <f t="shared" si="1"/>
        <v>0</v>
      </c>
      <c r="L66" s="5"/>
      <c r="M66" s="5" t="s">
        <v>49</v>
      </c>
      <c r="N66" s="5">
        <v>2</v>
      </c>
      <c r="O66" s="80">
        <v>133.75</v>
      </c>
      <c r="P66" s="79">
        <v>100</v>
      </c>
      <c r="Q66" s="79">
        <v>6800</v>
      </c>
      <c r="R66" s="80">
        <f>O66*Q66</f>
        <v>909500</v>
      </c>
      <c r="S66" s="80">
        <v>36</v>
      </c>
      <c r="T66" s="79"/>
      <c r="U66" s="80">
        <f t="shared" si="5"/>
        <v>909500</v>
      </c>
      <c r="V66" s="79">
        <f t="shared" si="6"/>
        <v>909500</v>
      </c>
      <c r="W66" s="80">
        <f t="shared" si="7"/>
        <v>909500</v>
      </c>
      <c r="Y66" s="79">
        <f t="shared" si="8"/>
        <v>909500</v>
      </c>
      <c r="Z66" s="79"/>
    </row>
    <row r="67" spans="1:26" s="70" customFormat="1" ht="24" x14ac:dyDescent="0.55000000000000004">
      <c r="A67" s="42"/>
      <c r="B67" s="12"/>
      <c r="C67" s="5"/>
      <c r="D67" s="5"/>
      <c r="E67" s="5"/>
      <c r="F67" s="5"/>
      <c r="G67" s="5"/>
      <c r="H67" s="68">
        <f t="shared" si="0"/>
        <v>0</v>
      </c>
      <c r="I67" s="69"/>
      <c r="J67" s="69">
        <f t="shared" si="1"/>
        <v>0</v>
      </c>
      <c r="L67" s="5"/>
      <c r="M67" s="5" t="s">
        <v>114</v>
      </c>
      <c r="N67" s="5">
        <v>2</v>
      </c>
      <c r="O67" s="80">
        <v>6</v>
      </c>
      <c r="P67" s="79">
        <v>100</v>
      </c>
      <c r="Q67" s="79">
        <v>6800</v>
      </c>
      <c r="R67" s="80">
        <f>O67*Q67</f>
        <v>40800</v>
      </c>
      <c r="S67" s="80">
        <v>36</v>
      </c>
      <c r="T67" s="79"/>
      <c r="U67" s="80">
        <f t="shared" si="5"/>
        <v>40800</v>
      </c>
      <c r="V67" s="79">
        <f t="shared" si="6"/>
        <v>40800</v>
      </c>
      <c r="W67" s="80">
        <f t="shared" si="7"/>
        <v>40800</v>
      </c>
      <c r="Y67" s="79">
        <f t="shared" si="8"/>
        <v>40800</v>
      </c>
      <c r="Z67" s="79"/>
    </row>
    <row r="68" spans="1:26" s="92" customFormat="1" ht="24" x14ac:dyDescent="0.55000000000000004">
      <c r="A68" s="88"/>
      <c r="B68" s="89" t="s">
        <v>60</v>
      </c>
      <c r="C68" s="90">
        <v>2</v>
      </c>
      <c r="D68" s="90">
        <v>11</v>
      </c>
      <c r="E68" s="90">
        <v>0</v>
      </c>
      <c r="F68" s="90">
        <v>0</v>
      </c>
      <c r="G68" s="90">
        <v>1</v>
      </c>
      <c r="H68" s="91">
        <f t="shared" si="0"/>
        <v>4400</v>
      </c>
      <c r="I68" s="91">
        <v>100</v>
      </c>
      <c r="J68" s="91">
        <f t="shared" si="1"/>
        <v>440000</v>
      </c>
      <c r="L68" s="90"/>
      <c r="M68" s="90"/>
      <c r="N68" s="90"/>
      <c r="O68" s="93"/>
      <c r="P68" s="93"/>
      <c r="Q68" s="93"/>
      <c r="S68" s="93"/>
      <c r="T68" s="93"/>
      <c r="U68" s="93">
        <f t="shared" si="5"/>
        <v>0</v>
      </c>
      <c r="V68" s="93">
        <f t="shared" si="6"/>
        <v>440000</v>
      </c>
      <c r="W68" s="93">
        <f t="shared" si="7"/>
        <v>0</v>
      </c>
      <c r="Y68" s="93">
        <f t="shared" si="8"/>
        <v>440000</v>
      </c>
      <c r="Z68" s="93">
        <v>0.01</v>
      </c>
    </row>
    <row r="69" spans="1:26" s="77" customFormat="1" ht="24" x14ac:dyDescent="0.55000000000000004">
      <c r="A69" s="45"/>
      <c r="B69" s="34"/>
      <c r="C69" s="35"/>
      <c r="D69" s="35"/>
      <c r="E69" s="35"/>
      <c r="F69" s="35"/>
      <c r="G69" s="35"/>
      <c r="H69" s="76"/>
      <c r="I69" s="76"/>
      <c r="J69" s="76"/>
      <c r="L69" s="35"/>
      <c r="M69" s="35"/>
      <c r="N69" s="35"/>
      <c r="O69" s="82"/>
      <c r="P69" s="82"/>
      <c r="Q69" s="82"/>
      <c r="S69" s="82"/>
      <c r="T69" s="82"/>
      <c r="U69" s="82"/>
      <c r="V69" s="82"/>
      <c r="W69" s="82"/>
      <c r="Y69" s="82"/>
      <c r="Z69" s="82"/>
    </row>
    <row r="70" spans="1:26" s="70" customFormat="1" ht="24" x14ac:dyDescent="0.55000000000000004">
      <c r="A70" s="42">
        <v>18</v>
      </c>
      <c r="B70" s="12" t="s">
        <v>46</v>
      </c>
      <c r="C70" s="5">
        <v>18633</v>
      </c>
      <c r="D70" s="5">
        <v>2</v>
      </c>
      <c r="E70" s="5">
        <v>2</v>
      </c>
      <c r="F70" s="5">
        <v>17</v>
      </c>
      <c r="G70" s="5">
        <v>1</v>
      </c>
      <c r="H70" s="68">
        <f t="shared" si="0"/>
        <v>1017</v>
      </c>
      <c r="I70" s="69">
        <v>130</v>
      </c>
      <c r="J70" s="69">
        <f t="shared" si="1"/>
        <v>132210</v>
      </c>
      <c r="L70" s="5"/>
      <c r="M70" s="5"/>
      <c r="N70" s="5"/>
      <c r="O70" s="80"/>
      <c r="P70" s="79"/>
      <c r="Q70" s="79"/>
      <c r="S70" s="80"/>
      <c r="T70" s="79"/>
      <c r="U70" s="80">
        <f t="shared" si="5"/>
        <v>0</v>
      </c>
      <c r="V70" s="79">
        <f t="shared" si="6"/>
        <v>132210</v>
      </c>
      <c r="W70" s="80">
        <f t="shared" si="7"/>
        <v>0</v>
      </c>
      <c r="Y70" s="79">
        <f t="shared" si="8"/>
        <v>132210</v>
      </c>
      <c r="Z70" s="79"/>
    </row>
    <row r="71" spans="1:26" s="77" customFormat="1" ht="24" x14ac:dyDescent="0.55000000000000004">
      <c r="A71" s="45"/>
      <c r="B71" s="34"/>
      <c r="C71" s="35"/>
      <c r="D71" s="35"/>
      <c r="E71" s="35"/>
      <c r="F71" s="35"/>
      <c r="G71" s="35"/>
      <c r="H71" s="76"/>
      <c r="I71" s="76"/>
      <c r="J71" s="76"/>
      <c r="L71" s="35"/>
      <c r="M71" s="35"/>
      <c r="N71" s="35"/>
      <c r="O71" s="82"/>
      <c r="P71" s="82"/>
      <c r="Q71" s="82"/>
      <c r="S71" s="82"/>
      <c r="T71" s="82"/>
      <c r="U71" s="82"/>
      <c r="V71" s="82"/>
      <c r="W71" s="82"/>
      <c r="Y71" s="82"/>
      <c r="Z71" s="82"/>
    </row>
    <row r="72" spans="1:26" s="70" customFormat="1" ht="24" x14ac:dyDescent="0.55000000000000004">
      <c r="A72" s="42">
        <v>19</v>
      </c>
      <c r="B72" s="12" t="s">
        <v>46</v>
      </c>
      <c r="C72" s="5">
        <v>16607</v>
      </c>
      <c r="D72" s="5">
        <v>1</v>
      </c>
      <c r="E72" s="5">
        <v>0</v>
      </c>
      <c r="F72" s="5">
        <v>62</v>
      </c>
      <c r="G72" s="5">
        <v>1</v>
      </c>
      <c r="H72" s="68">
        <f t="shared" si="0"/>
        <v>462</v>
      </c>
      <c r="I72" s="69">
        <v>100</v>
      </c>
      <c r="J72" s="69">
        <f t="shared" si="1"/>
        <v>46200</v>
      </c>
      <c r="L72" s="5"/>
      <c r="M72" s="5"/>
      <c r="N72" s="5"/>
      <c r="O72" s="80"/>
      <c r="P72" s="79"/>
      <c r="Q72" s="79"/>
      <c r="S72" s="80"/>
      <c r="T72" s="79"/>
      <c r="U72" s="80">
        <f t="shared" si="5"/>
        <v>0</v>
      </c>
      <c r="V72" s="79">
        <f t="shared" si="6"/>
        <v>46200</v>
      </c>
      <c r="W72" s="80">
        <f t="shared" si="7"/>
        <v>0</v>
      </c>
      <c r="Y72" s="79">
        <f t="shared" si="8"/>
        <v>46200</v>
      </c>
      <c r="Z72" s="79"/>
    </row>
    <row r="73" spans="1:26" s="77" customFormat="1" ht="24" x14ac:dyDescent="0.55000000000000004">
      <c r="A73" s="45"/>
      <c r="B73" s="34"/>
      <c r="C73" s="35"/>
      <c r="D73" s="35"/>
      <c r="E73" s="35"/>
      <c r="F73" s="35"/>
      <c r="G73" s="35"/>
      <c r="H73" s="76"/>
      <c r="I73" s="76"/>
      <c r="J73" s="76"/>
      <c r="L73" s="35"/>
      <c r="M73" s="35"/>
      <c r="N73" s="35"/>
      <c r="O73" s="82"/>
      <c r="P73" s="82"/>
      <c r="Q73" s="82"/>
      <c r="S73" s="82"/>
      <c r="T73" s="82"/>
      <c r="U73" s="82"/>
      <c r="V73" s="82"/>
      <c r="W73" s="82"/>
      <c r="Y73" s="82"/>
      <c r="Z73" s="82"/>
    </row>
    <row r="74" spans="1:26" s="70" customFormat="1" ht="24" x14ac:dyDescent="0.55000000000000004">
      <c r="A74" s="42">
        <v>20</v>
      </c>
      <c r="B74" s="12" t="s">
        <v>46</v>
      </c>
      <c r="C74" s="5">
        <v>5617</v>
      </c>
      <c r="D74" s="5">
        <v>0</v>
      </c>
      <c r="E74" s="5">
        <v>1</v>
      </c>
      <c r="F74" s="5">
        <v>73</v>
      </c>
      <c r="G74" s="5">
        <v>2</v>
      </c>
      <c r="H74" s="68">
        <f t="shared" ref="H74:H136" si="17">+(D74*400)+(E74*100)+F74</f>
        <v>173</v>
      </c>
      <c r="I74" s="69">
        <v>150</v>
      </c>
      <c r="J74" s="69">
        <f t="shared" ref="J74:J136" si="18">H74*I74</f>
        <v>25950</v>
      </c>
      <c r="L74" s="5" t="s">
        <v>169</v>
      </c>
      <c r="M74" s="5" t="s">
        <v>49</v>
      </c>
      <c r="N74" s="5">
        <v>2</v>
      </c>
      <c r="O74" s="80">
        <v>206.5</v>
      </c>
      <c r="P74" s="79">
        <v>100</v>
      </c>
      <c r="Q74" s="79">
        <v>6800</v>
      </c>
      <c r="R74" s="80">
        <f>O74*Q74</f>
        <v>1404200</v>
      </c>
      <c r="S74" s="80">
        <v>31</v>
      </c>
      <c r="T74" s="79"/>
      <c r="U74" s="80">
        <f t="shared" ref="U74:U136" si="19">R74*(100-T74)/100</f>
        <v>1404200</v>
      </c>
      <c r="V74" s="79">
        <f t="shared" ref="V74:V136" si="20">J74+U74</f>
        <v>1430150</v>
      </c>
      <c r="W74" s="80">
        <f t="shared" ref="W74:W136" si="21">V74*P74/100</f>
        <v>1430150</v>
      </c>
      <c r="Y74" s="79">
        <f t="shared" ref="Y74:Y136" si="22">J74+U74</f>
        <v>1430150</v>
      </c>
      <c r="Z74" s="79"/>
    </row>
    <row r="75" spans="1:26" s="70" customFormat="1" ht="24" x14ac:dyDescent="0.55000000000000004">
      <c r="A75" s="42"/>
      <c r="B75" s="12"/>
      <c r="C75" s="5"/>
      <c r="D75" s="5"/>
      <c r="E75" s="5"/>
      <c r="F75" s="5"/>
      <c r="G75" s="5"/>
      <c r="H75" s="68">
        <f t="shared" si="17"/>
        <v>0</v>
      </c>
      <c r="I75" s="69"/>
      <c r="J75" s="69">
        <f t="shared" si="18"/>
        <v>0</v>
      </c>
      <c r="L75" s="5"/>
      <c r="M75" s="5" t="s">
        <v>114</v>
      </c>
      <c r="N75" s="5">
        <v>2</v>
      </c>
      <c r="O75" s="80">
        <v>6</v>
      </c>
      <c r="P75" s="79">
        <v>100</v>
      </c>
      <c r="Q75" s="79">
        <v>6800</v>
      </c>
      <c r="R75" s="80">
        <f>O75*Q75</f>
        <v>40800</v>
      </c>
      <c r="S75" s="80">
        <v>21</v>
      </c>
      <c r="T75" s="79"/>
      <c r="U75" s="80">
        <f t="shared" si="19"/>
        <v>40800</v>
      </c>
      <c r="V75" s="79">
        <f t="shared" si="20"/>
        <v>40800</v>
      </c>
      <c r="W75" s="80">
        <f t="shared" si="21"/>
        <v>40800</v>
      </c>
      <c r="Y75" s="79">
        <f t="shared" si="22"/>
        <v>40800</v>
      </c>
      <c r="Z75" s="79"/>
    </row>
    <row r="76" spans="1:26" s="77" customFormat="1" ht="24" x14ac:dyDescent="0.55000000000000004">
      <c r="A76" s="45"/>
      <c r="B76" s="34"/>
      <c r="C76" s="35"/>
      <c r="D76" s="35"/>
      <c r="E76" s="35"/>
      <c r="F76" s="35"/>
      <c r="G76" s="35"/>
      <c r="H76" s="76"/>
      <c r="I76" s="76"/>
      <c r="J76" s="76"/>
      <c r="L76" s="35"/>
      <c r="M76" s="35"/>
      <c r="N76" s="35"/>
      <c r="O76" s="82"/>
      <c r="P76" s="82"/>
      <c r="Q76" s="82"/>
      <c r="S76" s="82"/>
      <c r="T76" s="82"/>
      <c r="U76" s="82"/>
      <c r="V76" s="82"/>
      <c r="W76" s="82"/>
      <c r="Y76" s="82"/>
      <c r="Z76" s="82"/>
    </row>
    <row r="77" spans="1:26" s="70" customFormat="1" ht="24" x14ac:dyDescent="0.55000000000000004">
      <c r="A77" s="42">
        <v>21</v>
      </c>
      <c r="B77" s="12" t="s">
        <v>46</v>
      </c>
      <c r="C77" s="5">
        <v>5611</v>
      </c>
      <c r="D77" s="5">
        <v>2</v>
      </c>
      <c r="E77" s="5">
        <v>1</v>
      </c>
      <c r="F77" s="5">
        <v>5</v>
      </c>
      <c r="G77" s="5">
        <v>2</v>
      </c>
      <c r="H77" s="68">
        <f t="shared" si="17"/>
        <v>905</v>
      </c>
      <c r="I77" s="69">
        <v>180</v>
      </c>
      <c r="J77" s="69">
        <f t="shared" si="18"/>
        <v>162900</v>
      </c>
      <c r="L77" s="5" t="s">
        <v>200</v>
      </c>
      <c r="M77" s="5" t="s">
        <v>189</v>
      </c>
      <c r="N77" s="5">
        <v>2</v>
      </c>
      <c r="O77" s="80">
        <v>625</v>
      </c>
      <c r="P77" s="79">
        <v>100</v>
      </c>
      <c r="Q77" s="79">
        <v>6800</v>
      </c>
      <c r="R77" s="80">
        <f>O77*Q77</f>
        <v>4250000</v>
      </c>
      <c r="S77" s="80">
        <v>35</v>
      </c>
      <c r="T77" s="79"/>
      <c r="U77" s="80">
        <f t="shared" si="19"/>
        <v>4250000</v>
      </c>
      <c r="V77" s="79">
        <f t="shared" si="20"/>
        <v>4412900</v>
      </c>
      <c r="W77" s="80">
        <f t="shared" si="21"/>
        <v>4412900</v>
      </c>
      <c r="Y77" s="79">
        <f t="shared" si="22"/>
        <v>4412900</v>
      </c>
      <c r="Z77" s="79"/>
    </row>
    <row r="78" spans="1:26" s="70" customFormat="1" ht="24" x14ac:dyDescent="0.55000000000000004">
      <c r="A78" s="42"/>
      <c r="B78" s="12"/>
      <c r="C78" s="5"/>
      <c r="D78" s="5"/>
      <c r="E78" s="5"/>
      <c r="F78" s="5"/>
      <c r="G78" s="5"/>
      <c r="H78" s="68">
        <f t="shared" si="17"/>
        <v>0</v>
      </c>
      <c r="I78" s="69"/>
      <c r="J78" s="69">
        <f t="shared" si="18"/>
        <v>0</v>
      </c>
      <c r="L78" s="5"/>
      <c r="M78" s="5" t="s">
        <v>189</v>
      </c>
      <c r="N78" s="5">
        <v>2</v>
      </c>
      <c r="O78" s="80">
        <v>135</v>
      </c>
      <c r="P78" s="79">
        <v>100</v>
      </c>
      <c r="Q78" s="79">
        <v>6800</v>
      </c>
      <c r="R78" s="80">
        <f>O78*Q78</f>
        <v>918000</v>
      </c>
      <c r="S78" s="80">
        <v>35</v>
      </c>
      <c r="T78" s="79"/>
      <c r="U78" s="80">
        <f t="shared" si="19"/>
        <v>918000</v>
      </c>
      <c r="V78" s="79">
        <f t="shared" si="20"/>
        <v>918000</v>
      </c>
      <c r="W78" s="80">
        <f t="shared" si="21"/>
        <v>918000</v>
      </c>
      <c r="Y78" s="79">
        <f t="shared" si="22"/>
        <v>918000</v>
      </c>
      <c r="Z78" s="79"/>
    </row>
    <row r="79" spans="1:26" s="70" customFormat="1" ht="24" x14ac:dyDescent="0.55000000000000004">
      <c r="A79" s="42"/>
      <c r="B79" s="12" t="s">
        <v>46</v>
      </c>
      <c r="C79" s="5">
        <v>5615</v>
      </c>
      <c r="D79" s="5">
        <v>1</v>
      </c>
      <c r="E79" s="5">
        <v>2</v>
      </c>
      <c r="F79" s="5">
        <v>49</v>
      </c>
      <c r="G79" s="5">
        <v>1</v>
      </c>
      <c r="H79" s="68">
        <f t="shared" si="17"/>
        <v>649</v>
      </c>
      <c r="I79" s="69">
        <v>150</v>
      </c>
      <c r="J79" s="69">
        <f t="shared" si="18"/>
        <v>97350</v>
      </c>
      <c r="L79" s="5"/>
      <c r="M79" s="5"/>
      <c r="N79" s="5"/>
      <c r="O79" s="80"/>
      <c r="P79" s="79"/>
      <c r="Q79" s="79"/>
      <c r="S79" s="80"/>
      <c r="T79" s="79"/>
      <c r="U79" s="80">
        <f t="shared" si="19"/>
        <v>0</v>
      </c>
      <c r="V79" s="79">
        <f t="shared" si="20"/>
        <v>97350</v>
      </c>
      <c r="W79" s="80">
        <f t="shared" si="21"/>
        <v>0</v>
      </c>
      <c r="Y79" s="79">
        <f t="shared" si="22"/>
        <v>97350</v>
      </c>
      <c r="Z79" s="79"/>
    </row>
    <row r="80" spans="1:26" s="77" customFormat="1" ht="24" x14ac:dyDescent="0.55000000000000004">
      <c r="A80" s="45"/>
      <c r="B80" s="34"/>
      <c r="C80" s="35"/>
      <c r="D80" s="35"/>
      <c r="E80" s="35"/>
      <c r="F80" s="35"/>
      <c r="G80" s="35"/>
      <c r="H80" s="76"/>
      <c r="I80" s="76"/>
      <c r="J80" s="76"/>
      <c r="L80" s="35"/>
      <c r="M80" s="35"/>
      <c r="N80" s="35"/>
      <c r="O80" s="82"/>
      <c r="P80" s="82"/>
      <c r="Q80" s="82"/>
      <c r="S80" s="82"/>
      <c r="T80" s="82"/>
      <c r="U80" s="82"/>
      <c r="V80" s="82"/>
      <c r="W80" s="82"/>
      <c r="Y80" s="82"/>
      <c r="Z80" s="82"/>
    </row>
    <row r="81" spans="1:26" s="70" customFormat="1" ht="24" x14ac:dyDescent="0.55000000000000004">
      <c r="A81" s="42">
        <v>22</v>
      </c>
      <c r="B81" s="12" t="s">
        <v>46</v>
      </c>
      <c r="C81" s="5">
        <v>5631</v>
      </c>
      <c r="D81" s="5">
        <v>0</v>
      </c>
      <c r="E81" s="5">
        <v>2</v>
      </c>
      <c r="F81" s="5">
        <v>9</v>
      </c>
      <c r="G81" s="5">
        <v>2</v>
      </c>
      <c r="H81" s="68">
        <f t="shared" si="17"/>
        <v>209</v>
      </c>
      <c r="I81" s="69">
        <v>150</v>
      </c>
      <c r="J81" s="69">
        <f t="shared" si="18"/>
        <v>31350</v>
      </c>
      <c r="L81" s="5" t="s">
        <v>48</v>
      </c>
      <c r="M81" s="5" t="s">
        <v>50</v>
      </c>
      <c r="N81" s="5">
        <v>2</v>
      </c>
      <c r="O81" s="80">
        <v>264</v>
      </c>
      <c r="P81" s="79">
        <v>100</v>
      </c>
      <c r="Q81" s="79">
        <v>6800</v>
      </c>
      <c r="R81" s="80">
        <f>O81*Q81</f>
        <v>1795200</v>
      </c>
      <c r="S81" s="80">
        <v>31</v>
      </c>
      <c r="T81" s="79"/>
      <c r="U81" s="80">
        <f t="shared" si="19"/>
        <v>1795200</v>
      </c>
      <c r="V81" s="79">
        <f t="shared" si="20"/>
        <v>1826550</v>
      </c>
      <c r="W81" s="80">
        <f t="shared" si="21"/>
        <v>1826550</v>
      </c>
      <c r="Y81" s="79">
        <f t="shared" si="22"/>
        <v>1826550</v>
      </c>
      <c r="Z81" s="79"/>
    </row>
    <row r="82" spans="1:26" s="92" customFormat="1" ht="24" x14ac:dyDescent="0.55000000000000004">
      <c r="A82" s="88"/>
      <c r="B82" s="89"/>
      <c r="C82" s="90"/>
      <c r="D82" s="90"/>
      <c r="E82" s="90"/>
      <c r="F82" s="90"/>
      <c r="G82" s="90"/>
      <c r="H82" s="91">
        <f t="shared" si="17"/>
        <v>0</v>
      </c>
      <c r="I82" s="91"/>
      <c r="J82" s="91">
        <f t="shared" si="18"/>
        <v>0</v>
      </c>
      <c r="L82" s="90" t="s">
        <v>61</v>
      </c>
      <c r="M82" s="90" t="s">
        <v>189</v>
      </c>
      <c r="N82" s="90">
        <v>3</v>
      </c>
      <c r="O82" s="93">
        <v>36</v>
      </c>
      <c r="P82" s="93">
        <v>100</v>
      </c>
      <c r="Q82" s="93">
        <v>8200</v>
      </c>
      <c r="R82" s="93">
        <f>O82*Q82</f>
        <v>295200</v>
      </c>
      <c r="S82" s="93">
        <v>21</v>
      </c>
      <c r="T82" s="93">
        <v>32</v>
      </c>
      <c r="U82" s="93">
        <f t="shared" si="19"/>
        <v>200736</v>
      </c>
      <c r="V82" s="93">
        <f t="shared" si="20"/>
        <v>200736</v>
      </c>
      <c r="W82" s="93">
        <f t="shared" si="21"/>
        <v>200736</v>
      </c>
      <c r="Y82" s="93">
        <f t="shared" si="22"/>
        <v>200736</v>
      </c>
      <c r="Z82" s="93">
        <v>0.3</v>
      </c>
    </row>
    <row r="83" spans="1:26" s="70" customFormat="1" ht="24" x14ac:dyDescent="0.55000000000000004">
      <c r="A83" s="42"/>
      <c r="B83" s="12" t="s">
        <v>46</v>
      </c>
      <c r="C83" s="5">
        <v>5204</v>
      </c>
      <c r="D83" s="5">
        <v>5</v>
      </c>
      <c r="E83" s="5">
        <v>3</v>
      </c>
      <c r="F83" s="5">
        <v>10</v>
      </c>
      <c r="G83" s="5">
        <v>1</v>
      </c>
      <c r="H83" s="68">
        <f t="shared" si="17"/>
        <v>2310</v>
      </c>
      <c r="I83" s="69">
        <v>130</v>
      </c>
      <c r="J83" s="69">
        <f t="shared" si="18"/>
        <v>300300</v>
      </c>
      <c r="L83" s="5"/>
      <c r="M83" s="5"/>
      <c r="N83" s="5"/>
      <c r="O83" s="80"/>
      <c r="P83" s="79"/>
      <c r="Q83" s="79"/>
      <c r="S83" s="80"/>
      <c r="T83" s="79"/>
      <c r="U83" s="80">
        <f t="shared" si="19"/>
        <v>0</v>
      </c>
      <c r="V83" s="79">
        <f t="shared" si="20"/>
        <v>300300</v>
      </c>
      <c r="W83" s="80">
        <f t="shared" si="21"/>
        <v>0</v>
      </c>
      <c r="Y83" s="79">
        <f t="shared" si="22"/>
        <v>300300</v>
      </c>
      <c r="Z83" s="79"/>
    </row>
    <row r="84" spans="1:26" s="70" customFormat="1" ht="24" x14ac:dyDescent="0.55000000000000004">
      <c r="A84" s="42"/>
      <c r="B84" s="12" t="s">
        <v>46</v>
      </c>
      <c r="C84" s="5">
        <v>15630</v>
      </c>
      <c r="D84" s="5">
        <v>0</v>
      </c>
      <c r="E84" s="5">
        <v>2</v>
      </c>
      <c r="F84" s="5">
        <v>72</v>
      </c>
      <c r="G84" s="5">
        <v>1</v>
      </c>
      <c r="H84" s="68">
        <f t="shared" si="17"/>
        <v>272</v>
      </c>
      <c r="I84" s="69">
        <v>130</v>
      </c>
      <c r="J84" s="69">
        <f t="shared" si="18"/>
        <v>35360</v>
      </c>
      <c r="L84" s="5"/>
      <c r="M84" s="5"/>
      <c r="N84" s="5"/>
      <c r="O84" s="80"/>
      <c r="P84" s="79"/>
      <c r="Q84" s="79"/>
      <c r="S84" s="80"/>
      <c r="T84" s="79"/>
      <c r="U84" s="80">
        <f t="shared" si="19"/>
        <v>0</v>
      </c>
      <c r="V84" s="79">
        <f t="shared" si="20"/>
        <v>35360</v>
      </c>
      <c r="W84" s="80">
        <f t="shared" si="21"/>
        <v>0</v>
      </c>
      <c r="Y84" s="79">
        <f t="shared" si="22"/>
        <v>35360</v>
      </c>
      <c r="Z84" s="79"/>
    </row>
    <row r="85" spans="1:26" s="77" customFormat="1" ht="24" x14ac:dyDescent="0.55000000000000004">
      <c r="A85" s="45"/>
      <c r="B85" s="34"/>
      <c r="C85" s="35"/>
      <c r="D85" s="35"/>
      <c r="E85" s="35"/>
      <c r="F85" s="35"/>
      <c r="G85" s="35"/>
      <c r="H85" s="76"/>
      <c r="I85" s="76"/>
      <c r="J85" s="76"/>
      <c r="L85" s="35"/>
      <c r="M85" s="35"/>
      <c r="N85" s="35"/>
      <c r="O85" s="82"/>
      <c r="P85" s="82"/>
      <c r="Q85" s="82"/>
      <c r="S85" s="82"/>
      <c r="T85" s="82"/>
      <c r="U85" s="82"/>
      <c r="V85" s="82"/>
      <c r="W85" s="82"/>
      <c r="Y85" s="82"/>
      <c r="Z85" s="82"/>
    </row>
    <row r="86" spans="1:26" s="70" customFormat="1" ht="24" x14ac:dyDescent="0.55000000000000004">
      <c r="A86" s="42">
        <v>23</v>
      </c>
      <c r="B86" s="12" t="s">
        <v>46</v>
      </c>
      <c r="C86" s="5">
        <v>15663</v>
      </c>
      <c r="D86" s="5">
        <v>6</v>
      </c>
      <c r="E86" s="5">
        <v>0</v>
      </c>
      <c r="F86" s="5">
        <v>61</v>
      </c>
      <c r="G86" s="5">
        <v>1</v>
      </c>
      <c r="H86" s="68">
        <f t="shared" si="17"/>
        <v>2461</v>
      </c>
      <c r="I86" s="69">
        <v>130</v>
      </c>
      <c r="J86" s="69">
        <f t="shared" si="18"/>
        <v>319930</v>
      </c>
      <c r="L86" s="5"/>
      <c r="M86" s="5"/>
      <c r="N86" s="5"/>
      <c r="O86" s="80"/>
      <c r="P86" s="79"/>
      <c r="Q86" s="79"/>
      <c r="S86" s="80"/>
      <c r="T86" s="79"/>
      <c r="U86" s="80">
        <f t="shared" si="19"/>
        <v>0</v>
      </c>
      <c r="V86" s="79">
        <f t="shared" si="20"/>
        <v>319930</v>
      </c>
      <c r="W86" s="80">
        <f t="shared" si="21"/>
        <v>0</v>
      </c>
      <c r="Y86" s="79">
        <f t="shared" si="22"/>
        <v>319930</v>
      </c>
      <c r="Z86" s="79"/>
    </row>
    <row r="87" spans="1:26" s="77" customFormat="1" ht="24" x14ac:dyDescent="0.55000000000000004">
      <c r="A87" s="50"/>
      <c r="B87" s="34"/>
      <c r="C87" s="35"/>
      <c r="D87" s="35"/>
      <c r="E87" s="35"/>
      <c r="F87" s="35"/>
      <c r="G87" s="35"/>
      <c r="H87" s="76"/>
      <c r="I87" s="76"/>
      <c r="J87" s="76"/>
      <c r="L87" s="35"/>
      <c r="M87" s="35"/>
      <c r="N87" s="35"/>
      <c r="O87" s="82"/>
      <c r="P87" s="82"/>
      <c r="Q87" s="82"/>
      <c r="S87" s="82"/>
      <c r="T87" s="82"/>
      <c r="U87" s="82"/>
      <c r="V87" s="82"/>
      <c r="W87" s="82"/>
      <c r="Y87" s="82"/>
      <c r="Z87" s="82"/>
    </row>
    <row r="88" spans="1:26" s="70" customFormat="1" ht="24" x14ac:dyDescent="0.55000000000000004">
      <c r="A88" s="42">
        <v>24</v>
      </c>
      <c r="B88" s="12" t="s">
        <v>46</v>
      </c>
      <c r="C88" s="5">
        <v>14618</v>
      </c>
      <c r="D88" s="5">
        <v>1</v>
      </c>
      <c r="E88" s="5">
        <v>0</v>
      </c>
      <c r="F88" s="5">
        <v>93</v>
      </c>
      <c r="G88" s="5">
        <v>1</v>
      </c>
      <c r="H88" s="68">
        <f t="shared" si="17"/>
        <v>493</v>
      </c>
      <c r="I88" s="69">
        <v>130</v>
      </c>
      <c r="J88" s="69">
        <f t="shared" si="18"/>
        <v>64090</v>
      </c>
      <c r="L88" s="5"/>
      <c r="M88" s="5"/>
      <c r="N88" s="5"/>
      <c r="O88" s="80"/>
      <c r="P88" s="79"/>
      <c r="Q88" s="79"/>
      <c r="S88" s="80"/>
      <c r="T88" s="79"/>
      <c r="U88" s="80">
        <f t="shared" si="19"/>
        <v>0</v>
      </c>
      <c r="V88" s="79">
        <f t="shared" si="20"/>
        <v>64090</v>
      </c>
      <c r="W88" s="80">
        <f t="shared" si="21"/>
        <v>0</v>
      </c>
      <c r="Y88" s="79">
        <f t="shared" si="22"/>
        <v>64090</v>
      </c>
      <c r="Z88" s="79"/>
    </row>
    <row r="89" spans="1:26" s="70" customFormat="1" ht="24" x14ac:dyDescent="0.55000000000000004">
      <c r="A89" s="42"/>
      <c r="B89" s="12" t="s">
        <v>46</v>
      </c>
      <c r="C89" s="5">
        <v>15633</v>
      </c>
      <c r="D89" s="5">
        <v>3</v>
      </c>
      <c r="E89" s="5">
        <v>3</v>
      </c>
      <c r="F89" s="5">
        <v>65</v>
      </c>
      <c r="G89" s="5">
        <v>1</v>
      </c>
      <c r="H89" s="68">
        <f t="shared" si="17"/>
        <v>1565</v>
      </c>
      <c r="I89" s="69">
        <v>130</v>
      </c>
      <c r="J89" s="69">
        <f t="shared" si="18"/>
        <v>203450</v>
      </c>
      <c r="L89" s="5"/>
      <c r="M89" s="5"/>
      <c r="N89" s="5"/>
      <c r="O89" s="80"/>
      <c r="P89" s="79"/>
      <c r="Q89" s="79"/>
      <c r="S89" s="80"/>
      <c r="T89" s="79"/>
      <c r="U89" s="80">
        <f t="shared" si="19"/>
        <v>0</v>
      </c>
      <c r="V89" s="79">
        <f t="shared" si="20"/>
        <v>203450</v>
      </c>
      <c r="W89" s="80">
        <f t="shared" si="21"/>
        <v>0</v>
      </c>
      <c r="Y89" s="79">
        <f t="shared" si="22"/>
        <v>203450</v>
      </c>
      <c r="Z89" s="79"/>
    </row>
    <row r="90" spans="1:26" s="70" customFormat="1" ht="24" x14ac:dyDescent="0.55000000000000004">
      <c r="A90" s="42"/>
      <c r="B90" s="12" t="s">
        <v>46</v>
      </c>
      <c r="C90" s="5">
        <v>5439</v>
      </c>
      <c r="D90" s="5">
        <v>5</v>
      </c>
      <c r="E90" s="5">
        <v>1</v>
      </c>
      <c r="F90" s="5">
        <v>57</v>
      </c>
      <c r="G90" s="5">
        <v>1</v>
      </c>
      <c r="H90" s="68">
        <f t="shared" si="17"/>
        <v>2157</v>
      </c>
      <c r="I90" s="69">
        <v>100</v>
      </c>
      <c r="J90" s="69">
        <f t="shared" si="18"/>
        <v>215700</v>
      </c>
      <c r="L90" s="5"/>
      <c r="M90" s="5"/>
      <c r="N90" s="5"/>
      <c r="O90" s="80"/>
      <c r="P90" s="79"/>
      <c r="Q90" s="79"/>
      <c r="S90" s="80"/>
      <c r="T90" s="79"/>
      <c r="U90" s="80">
        <f t="shared" si="19"/>
        <v>0</v>
      </c>
      <c r="V90" s="79">
        <f t="shared" si="20"/>
        <v>215700</v>
      </c>
      <c r="W90" s="80">
        <f t="shared" si="21"/>
        <v>0</v>
      </c>
      <c r="Y90" s="79">
        <f t="shared" si="22"/>
        <v>215700</v>
      </c>
      <c r="Z90" s="79"/>
    </row>
    <row r="91" spans="1:26" s="77" customFormat="1" ht="24" x14ac:dyDescent="0.55000000000000004">
      <c r="A91" s="45"/>
      <c r="B91" s="34"/>
      <c r="C91" s="35"/>
      <c r="D91" s="35"/>
      <c r="E91" s="35"/>
      <c r="F91" s="35"/>
      <c r="G91" s="35"/>
      <c r="H91" s="76"/>
      <c r="I91" s="76"/>
      <c r="J91" s="76"/>
      <c r="L91" s="35"/>
      <c r="M91" s="35"/>
      <c r="N91" s="35"/>
      <c r="O91" s="82"/>
      <c r="P91" s="82"/>
      <c r="Q91" s="82"/>
      <c r="S91" s="82"/>
      <c r="T91" s="82"/>
      <c r="U91" s="82"/>
      <c r="V91" s="82"/>
      <c r="W91" s="82"/>
      <c r="Y91" s="82"/>
      <c r="Z91" s="82"/>
    </row>
    <row r="92" spans="1:26" s="70" customFormat="1" ht="24" x14ac:dyDescent="0.55000000000000004">
      <c r="A92" s="42">
        <v>25</v>
      </c>
      <c r="B92" s="12" t="s">
        <v>46</v>
      </c>
      <c r="C92" s="5">
        <v>18636</v>
      </c>
      <c r="D92" s="5">
        <v>0</v>
      </c>
      <c r="E92" s="5">
        <v>3</v>
      </c>
      <c r="F92" s="5">
        <v>71</v>
      </c>
      <c r="G92" s="5">
        <v>1</v>
      </c>
      <c r="H92" s="68">
        <f t="shared" si="17"/>
        <v>371</v>
      </c>
      <c r="I92" s="69">
        <v>130</v>
      </c>
      <c r="J92" s="69">
        <f t="shared" si="18"/>
        <v>48230</v>
      </c>
      <c r="L92" s="5"/>
      <c r="M92" s="5"/>
      <c r="N92" s="5"/>
      <c r="O92" s="80"/>
      <c r="P92" s="79"/>
      <c r="Q92" s="79"/>
      <c r="S92" s="80"/>
      <c r="T92" s="79"/>
      <c r="U92" s="80">
        <f t="shared" si="19"/>
        <v>0</v>
      </c>
      <c r="V92" s="79">
        <f t="shared" si="20"/>
        <v>48230</v>
      </c>
      <c r="W92" s="80">
        <f t="shared" si="21"/>
        <v>0</v>
      </c>
      <c r="Y92" s="79">
        <f t="shared" si="22"/>
        <v>48230</v>
      </c>
      <c r="Z92" s="79"/>
    </row>
    <row r="93" spans="1:26" s="77" customFormat="1" ht="24" x14ac:dyDescent="0.55000000000000004">
      <c r="A93" s="45"/>
      <c r="B93" s="34"/>
      <c r="C93" s="35"/>
      <c r="D93" s="35"/>
      <c r="E93" s="35"/>
      <c r="F93" s="35"/>
      <c r="G93" s="35"/>
      <c r="H93" s="76"/>
      <c r="I93" s="76"/>
      <c r="J93" s="76"/>
      <c r="L93" s="35"/>
      <c r="M93" s="35"/>
      <c r="N93" s="35"/>
      <c r="O93" s="82"/>
      <c r="P93" s="82"/>
      <c r="Q93" s="82"/>
      <c r="S93" s="82"/>
      <c r="T93" s="82"/>
      <c r="U93" s="82"/>
      <c r="V93" s="82"/>
      <c r="W93" s="82"/>
      <c r="Y93" s="82"/>
      <c r="Z93" s="82"/>
    </row>
    <row r="94" spans="1:26" s="70" customFormat="1" ht="24" x14ac:dyDescent="0.55000000000000004">
      <c r="A94" s="42">
        <v>26</v>
      </c>
      <c r="B94" s="12" t="s">
        <v>46</v>
      </c>
      <c r="C94" s="5">
        <v>5664</v>
      </c>
      <c r="D94" s="5">
        <v>0</v>
      </c>
      <c r="E94" s="5">
        <v>1</v>
      </c>
      <c r="F94" s="5">
        <v>84</v>
      </c>
      <c r="G94" s="5">
        <v>2</v>
      </c>
      <c r="H94" s="68">
        <f t="shared" si="17"/>
        <v>184</v>
      </c>
      <c r="I94" s="69">
        <v>150</v>
      </c>
      <c r="J94" s="69">
        <f t="shared" si="18"/>
        <v>27600</v>
      </c>
      <c r="L94" s="5" t="s">
        <v>48</v>
      </c>
      <c r="M94" s="5" t="s">
        <v>49</v>
      </c>
      <c r="N94" s="5">
        <v>2</v>
      </c>
      <c r="O94" s="80">
        <v>240</v>
      </c>
      <c r="P94" s="79">
        <v>100</v>
      </c>
      <c r="Q94" s="79">
        <v>6800</v>
      </c>
      <c r="R94" s="80">
        <f t="shared" ref="R94" si="23">O94*Q94</f>
        <v>1632000</v>
      </c>
      <c r="S94" s="80">
        <v>36</v>
      </c>
      <c r="T94" s="79"/>
      <c r="U94" s="80">
        <f t="shared" si="19"/>
        <v>1632000</v>
      </c>
      <c r="V94" s="79">
        <f t="shared" si="20"/>
        <v>1659600</v>
      </c>
      <c r="W94" s="80">
        <f t="shared" si="21"/>
        <v>1659600</v>
      </c>
      <c r="Y94" s="79">
        <f t="shared" si="22"/>
        <v>1659600</v>
      </c>
      <c r="Z94" s="79"/>
    </row>
    <row r="95" spans="1:26" s="70" customFormat="1" ht="24" x14ac:dyDescent="0.55000000000000004">
      <c r="A95" s="42"/>
      <c r="B95" s="12"/>
      <c r="C95" s="5"/>
      <c r="D95" s="5"/>
      <c r="E95" s="5"/>
      <c r="F95" s="5"/>
      <c r="G95" s="5"/>
      <c r="H95" s="68">
        <f t="shared" si="17"/>
        <v>0</v>
      </c>
      <c r="I95" s="69"/>
      <c r="J95" s="69">
        <f t="shared" si="18"/>
        <v>0</v>
      </c>
      <c r="L95" s="5"/>
      <c r="M95" s="5" t="s">
        <v>49</v>
      </c>
      <c r="N95" s="5">
        <v>2</v>
      </c>
      <c r="O95" s="80">
        <v>72</v>
      </c>
      <c r="P95" s="79">
        <v>100</v>
      </c>
      <c r="Q95" s="79">
        <v>6800</v>
      </c>
      <c r="R95" s="80">
        <f>O95*Q95</f>
        <v>489600</v>
      </c>
      <c r="S95" s="80">
        <v>11</v>
      </c>
      <c r="T95" s="79"/>
      <c r="U95" s="80">
        <f t="shared" si="19"/>
        <v>489600</v>
      </c>
      <c r="V95" s="79">
        <f t="shared" si="20"/>
        <v>489600</v>
      </c>
      <c r="W95" s="80">
        <f t="shared" si="21"/>
        <v>489600</v>
      </c>
      <c r="Y95" s="79">
        <f t="shared" si="22"/>
        <v>489600</v>
      </c>
      <c r="Z95" s="79"/>
    </row>
    <row r="96" spans="1:26" s="70" customFormat="1" ht="24" x14ac:dyDescent="0.55000000000000004">
      <c r="A96" s="42"/>
      <c r="B96" s="12"/>
      <c r="C96" s="5"/>
      <c r="D96" s="5"/>
      <c r="E96" s="5"/>
      <c r="F96" s="5"/>
      <c r="G96" s="5"/>
      <c r="H96" s="68">
        <f t="shared" si="17"/>
        <v>0</v>
      </c>
      <c r="I96" s="69"/>
      <c r="J96" s="69">
        <f t="shared" si="18"/>
        <v>0</v>
      </c>
      <c r="L96" s="5"/>
      <c r="M96" s="5" t="s">
        <v>114</v>
      </c>
      <c r="N96" s="5">
        <v>2</v>
      </c>
      <c r="O96" s="80">
        <v>6</v>
      </c>
      <c r="P96" s="79">
        <v>100</v>
      </c>
      <c r="Q96" s="79">
        <v>6800</v>
      </c>
      <c r="R96" s="80">
        <f>O96*Q96</f>
        <v>40800</v>
      </c>
      <c r="S96" s="80">
        <v>36</v>
      </c>
      <c r="T96" s="79"/>
      <c r="U96" s="80">
        <f t="shared" si="19"/>
        <v>40800</v>
      </c>
      <c r="V96" s="79">
        <f t="shared" si="20"/>
        <v>40800</v>
      </c>
      <c r="W96" s="80">
        <f t="shared" si="21"/>
        <v>40800</v>
      </c>
      <c r="Y96" s="79">
        <f t="shared" si="22"/>
        <v>40800</v>
      </c>
      <c r="Z96" s="79"/>
    </row>
    <row r="97" spans="1:26" s="70" customFormat="1" ht="24" x14ac:dyDescent="0.55000000000000004">
      <c r="A97" s="42"/>
      <c r="B97" s="12" t="s">
        <v>46</v>
      </c>
      <c r="C97" s="5">
        <v>15645</v>
      </c>
      <c r="D97" s="5">
        <v>0</v>
      </c>
      <c r="E97" s="5">
        <v>3</v>
      </c>
      <c r="F97" s="5">
        <v>70</v>
      </c>
      <c r="G97" s="5">
        <v>1</v>
      </c>
      <c r="H97" s="68">
        <f t="shared" si="17"/>
        <v>370</v>
      </c>
      <c r="I97" s="69">
        <v>100</v>
      </c>
      <c r="J97" s="69">
        <f t="shared" si="18"/>
        <v>37000</v>
      </c>
      <c r="L97" s="5"/>
      <c r="M97" s="5"/>
      <c r="N97" s="5"/>
      <c r="O97" s="80"/>
      <c r="P97" s="79"/>
      <c r="Q97" s="79"/>
      <c r="S97" s="80"/>
      <c r="T97" s="79"/>
      <c r="U97" s="80">
        <f t="shared" si="19"/>
        <v>0</v>
      </c>
      <c r="V97" s="79">
        <f t="shared" si="20"/>
        <v>37000</v>
      </c>
      <c r="W97" s="80">
        <f t="shared" si="21"/>
        <v>0</v>
      </c>
      <c r="Y97" s="79">
        <f t="shared" si="22"/>
        <v>37000</v>
      </c>
      <c r="Z97" s="79"/>
    </row>
    <row r="98" spans="1:26" s="77" customFormat="1" ht="24" x14ac:dyDescent="0.55000000000000004">
      <c r="A98" s="45"/>
      <c r="B98" s="34"/>
      <c r="C98" s="35"/>
      <c r="D98" s="35"/>
      <c r="E98" s="35"/>
      <c r="F98" s="35"/>
      <c r="G98" s="35"/>
      <c r="H98" s="76"/>
      <c r="I98" s="76"/>
      <c r="J98" s="76"/>
      <c r="L98" s="35"/>
      <c r="M98" s="35"/>
      <c r="N98" s="35"/>
      <c r="O98" s="82"/>
      <c r="P98" s="82"/>
      <c r="Q98" s="82"/>
      <c r="S98" s="82"/>
      <c r="T98" s="82"/>
      <c r="U98" s="82"/>
      <c r="V98" s="82"/>
      <c r="W98" s="82"/>
      <c r="Y98" s="82"/>
      <c r="Z98" s="82"/>
    </row>
    <row r="99" spans="1:26" s="70" customFormat="1" ht="24" x14ac:dyDescent="0.55000000000000004">
      <c r="A99" s="42">
        <v>27</v>
      </c>
      <c r="B99" s="12" t="s">
        <v>46</v>
      </c>
      <c r="C99" s="5">
        <v>5612</v>
      </c>
      <c r="D99" s="5">
        <v>0</v>
      </c>
      <c r="E99" s="5">
        <v>2</v>
      </c>
      <c r="F99" s="5">
        <v>35</v>
      </c>
      <c r="G99" s="5">
        <v>2</v>
      </c>
      <c r="H99" s="68">
        <f t="shared" si="17"/>
        <v>235</v>
      </c>
      <c r="I99" s="69">
        <v>180</v>
      </c>
      <c r="J99" s="69">
        <f t="shared" si="18"/>
        <v>42300</v>
      </c>
      <c r="L99" s="5" t="s">
        <v>48</v>
      </c>
      <c r="M99" s="5" t="s">
        <v>50</v>
      </c>
      <c r="N99" s="5">
        <v>2</v>
      </c>
      <c r="O99" s="80">
        <v>396</v>
      </c>
      <c r="P99" s="79">
        <v>100</v>
      </c>
      <c r="Q99" s="79">
        <v>6800</v>
      </c>
      <c r="R99" s="80">
        <f t="shared" ref="R99" si="24">O99*Q99</f>
        <v>2692800</v>
      </c>
      <c r="S99" s="80">
        <v>26</v>
      </c>
      <c r="T99" s="79"/>
      <c r="U99" s="80">
        <f t="shared" si="19"/>
        <v>2692800</v>
      </c>
      <c r="V99" s="79">
        <f t="shared" si="20"/>
        <v>2735100</v>
      </c>
      <c r="W99" s="80">
        <f t="shared" si="21"/>
        <v>2735100</v>
      </c>
      <c r="Y99" s="79">
        <f t="shared" si="22"/>
        <v>2735100</v>
      </c>
      <c r="Z99" s="79"/>
    </row>
    <row r="100" spans="1:26" s="77" customFormat="1" ht="24" x14ac:dyDescent="0.55000000000000004">
      <c r="A100" s="45"/>
      <c r="B100" s="34"/>
      <c r="C100" s="35"/>
      <c r="D100" s="35"/>
      <c r="E100" s="35"/>
      <c r="F100" s="35"/>
      <c r="G100" s="35"/>
      <c r="H100" s="76"/>
      <c r="I100" s="76"/>
      <c r="J100" s="76"/>
      <c r="L100" s="35"/>
      <c r="M100" s="35"/>
      <c r="N100" s="35"/>
      <c r="O100" s="82"/>
      <c r="P100" s="82"/>
      <c r="Q100" s="82"/>
      <c r="S100" s="82"/>
      <c r="T100" s="82"/>
      <c r="U100" s="82"/>
      <c r="V100" s="82"/>
      <c r="W100" s="82"/>
      <c r="Y100" s="82"/>
      <c r="Z100" s="82"/>
    </row>
    <row r="101" spans="1:26" s="70" customFormat="1" ht="24" x14ac:dyDescent="0.55000000000000004">
      <c r="A101" s="42">
        <v>28</v>
      </c>
      <c r="B101" s="12" t="s">
        <v>46</v>
      </c>
      <c r="C101" s="5">
        <v>15647</v>
      </c>
      <c r="D101" s="5">
        <v>1</v>
      </c>
      <c r="E101" s="5">
        <v>3</v>
      </c>
      <c r="F101" s="5">
        <v>14</v>
      </c>
      <c r="G101" s="5">
        <v>1</v>
      </c>
      <c r="H101" s="68">
        <f t="shared" si="17"/>
        <v>714</v>
      </c>
      <c r="I101" s="69">
        <v>100</v>
      </c>
      <c r="J101" s="69">
        <f t="shared" si="18"/>
        <v>71400</v>
      </c>
      <c r="L101" s="5"/>
      <c r="M101" s="5"/>
      <c r="N101" s="5"/>
      <c r="O101" s="80"/>
      <c r="P101" s="79"/>
      <c r="Q101" s="79"/>
      <c r="S101" s="80"/>
      <c r="T101" s="79"/>
      <c r="U101" s="80">
        <f t="shared" si="19"/>
        <v>0</v>
      </c>
      <c r="V101" s="79">
        <f t="shared" si="20"/>
        <v>71400</v>
      </c>
      <c r="W101" s="80">
        <f t="shared" si="21"/>
        <v>0</v>
      </c>
      <c r="Y101" s="79">
        <f t="shared" si="22"/>
        <v>71400</v>
      </c>
      <c r="Z101" s="79"/>
    </row>
    <row r="102" spans="1:26" s="77" customFormat="1" ht="24" x14ac:dyDescent="0.55000000000000004">
      <c r="A102" s="45"/>
      <c r="B102" s="34"/>
      <c r="C102" s="35"/>
      <c r="D102" s="35"/>
      <c r="E102" s="35"/>
      <c r="F102" s="35"/>
      <c r="G102" s="35"/>
      <c r="H102" s="76"/>
      <c r="I102" s="76"/>
      <c r="J102" s="76"/>
      <c r="L102" s="35"/>
      <c r="M102" s="35"/>
      <c r="N102" s="35"/>
      <c r="O102" s="82"/>
      <c r="P102" s="82"/>
      <c r="Q102" s="82"/>
      <c r="S102" s="82"/>
      <c r="T102" s="82"/>
      <c r="U102" s="82"/>
      <c r="V102" s="82"/>
      <c r="W102" s="82"/>
      <c r="Y102" s="82"/>
      <c r="Z102" s="82"/>
    </row>
    <row r="103" spans="1:26" s="70" customFormat="1" ht="24" x14ac:dyDescent="0.55000000000000004">
      <c r="A103" s="42">
        <v>29</v>
      </c>
      <c r="B103" s="12" t="s">
        <v>46</v>
      </c>
      <c r="C103" s="5">
        <v>5632</v>
      </c>
      <c r="D103" s="5">
        <v>1</v>
      </c>
      <c r="E103" s="5">
        <v>0</v>
      </c>
      <c r="F103" s="5">
        <v>70</v>
      </c>
      <c r="G103" s="5">
        <v>2</v>
      </c>
      <c r="H103" s="68">
        <f t="shared" si="17"/>
        <v>470</v>
      </c>
      <c r="I103" s="69">
        <v>150</v>
      </c>
      <c r="J103" s="69">
        <f t="shared" si="18"/>
        <v>70500</v>
      </c>
      <c r="L103" s="5" t="s">
        <v>169</v>
      </c>
      <c r="M103" s="5" t="s">
        <v>49</v>
      </c>
      <c r="N103" s="5">
        <v>2</v>
      </c>
      <c r="O103" s="80">
        <v>377</v>
      </c>
      <c r="P103" s="79">
        <v>100</v>
      </c>
      <c r="Q103" s="79">
        <v>6800</v>
      </c>
      <c r="R103" s="80">
        <f t="shared" ref="R103" si="25">O103*Q103</f>
        <v>2563600</v>
      </c>
      <c r="S103" s="80">
        <v>31</v>
      </c>
      <c r="T103" s="79"/>
      <c r="U103" s="80">
        <f t="shared" si="19"/>
        <v>2563600</v>
      </c>
      <c r="V103" s="79">
        <f t="shared" si="20"/>
        <v>2634100</v>
      </c>
      <c r="W103" s="80">
        <f t="shared" si="21"/>
        <v>2634100</v>
      </c>
      <c r="Y103" s="79">
        <f t="shared" si="22"/>
        <v>2634100</v>
      </c>
      <c r="Z103" s="79"/>
    </row>
    <row r="104" spans="1:26" s="70" customFormat="1" ht="24" x14ac:dyDescent="0.55000000000000004">
      <c r="A104" s="42"/>
      <c r="B104" s="12"/>
      <c r="C104" s="5"/>
      <c r="D104" s="5"/>
      <c r="E104" s="5"/>
      <c r="F104" s="5"/>
      <c r="G104" s="5"/>
      <c r="H104" s="68">
        <f t="shared" si="17"/>
        <v>0</v>
      </c>
      <c r="I104" s="69"/>
      <c r="J104" s="69">
        <f t="shared" si="18"/>
        <v>0</v>
      </c>
      <c r="L104" s="5"/>
      <c r="M104" s="5" t="s">
        <v>49</v>
      </c>
      <c r="N104" s="5">
        <v>2</v>
      </c>
      <c r="O104" s="80">
        <v>377</v>
      </c>
      <c r="P104" s="79">
        <v>100</v>
      </c>
      <c r="Q104" s="79">
        <v>6800</v>
      </c>
      <c r="R104" s="80">
        <f>O104*Q104</f>
        <v>2563600</v>
      </c>
      <c r="S104" s="80">
        <v>31</v>
      </c>
      <c r="T104" s="79"/>
      <c r="U104" s="80">
        <f t="shared" si="19"/>
        <v>2563600</v>
      </c>
      <c r="V104" s="79">
        <f t="shared" si="20"/>
        <v>2563600</v>
      </c>
      <c r="W104" s="80">
        <f t="shared" si="21"/>
        <v>2563600</v>
      </c>
      <c r="Y104" s="79">
        <f t="shared" si="22"/>
        <v>2563600</v>
      </c>
      <c r="Z104" s="79"/>
    </row>
    <row r="105" spans="1:26" s="70" customFormat="1" ht="24" x14ac:dyDescent="0.55000000000000004">
      <c r="A105" s="42"/>
      <c r="B105" s="12"/>
      <c r="C105" s="5"/>
      <c r="D105" s="5"/>
      <c r="E105" s="5"/>
      <c r="F105" s="5"/>
      <c r="G105" s="5"/>
      <c r="H105" s="68">
        <f t="shared" si="17"/>
        <v>0</v>
      </c>
      <c r="I105" s="69"/>
      <c r="J105" s="69">
        <f t="shared" si="18"/>
        <v>0</v>
      </c>
      <c r="L105" s="5"/>
      <c r="M105" s="5" t="s">
        <v>114</v>
      </c>
      <c r="N105" s="5">
        <v>2</v>
      </c>
      <c r="O105" s="80">
        <v>8</v>
      </c>
      <c r="P105" s="79">
        <v>100</v>
      </c>
      <c r="Q105" s="79">
        <v>6800</v>
      </c>
      <c r="R105" s="80">
        <f>O105*Q105</f>
        <v>54400</v>
      </c>
      <c r="S105" s="80">
        <v>31</v>
      </c>
      <c r="T105" s="79"/>
      <c r="U105" s="80">
        <f t="shared" si="19"/>
        <v>54400</v>
      </c>
      <c r="V105" s="79">
        <f t="shared" si="20"/>
        <v>54400</v>
      </c>
      <c r="W105" s="80">
        <f t="shared" si="21"/>
        <v>54400</v>
      </c>
      <c r="Y105" s="79">
        <f t="shared" si="22"/>
        <v>54400</v>
      </c>
      <c r="Z105" s="79"/>
    </row>
    <row r="106" spans="1:26" s="70" customFormat="1" ht="24" x14ac:dyDescent="0.55000000000000004">
      <c r="A106" s="42"/>
      <c r="B106" s="12" t="s">
        <v>46</v>
      </c>
      <c r="C106" s="5">
        <v>5500</v>
      </c>
      <c r="D106" s="5">
        <v>5</v>
      </c>
      <c r="E106" s="5">
        <v>1</v>
      </c>
      <c r="F106" s="5">
        <v>67</v>
      </c>
      <c r="G106" s="5">
        <v>1</v>
      </c>
      <c r="H106" s="68">
        <f t="shared" si="17"/>
        <v>2167</v>
      </c>
      <c r="I106" s="69">
        <v>100</v>
      </c>
      <c r="J106" s="69">
        <f t="shared" si="18"/>
        <v>216700</v>
      </c>
      <c r="L106" s="5"/>
      <c r="M106" s="5"/>
      <c r="N106" s="5"/>
      <c r="O106" s="80"/>
      <c r="P106" s="79"/>
      <c r="Q106" s="79"/>
      <c r="S106" s="80"/>
      <c r="T106" s="79"/>
      <c r="U106" s="80">
        <f t="shared" si="19"/>
        <v>0</v>
      </c>
      <c r="V106" s="79">
        <f t="shared" si="20"/>
        <v>216700</v>
      </c>
      <c r="W106" s="80">
        <f t="shared" si="21"/>
        <v>0</v>
      </c>
      <c r="Y106" s="79">
        <f t="shared" si="22"/>
        <v>216700</v>
      </c>
      <c r="Z106" s="79"/>
    </row>
    <row r="107" spans="1:26" s="70" customFormat="1" ht="24" x14ac:dyDescent="0.55000000000000004">
      <c r="A107" s="42"/>
      <c r="B107" s="12" t="s">
        <v>46</v>
      </c>
      <c r="C107" s="5">
        <v>14640</v>
      </c>
      <c r="D107" s="5">
        <v>5</v>
      </c>
      <c r="E107" s="5">
        <v>2</v>
      </c>
      <c r="F107" s="5">
        <v>26</v>
      </c>
      <c r="G107" s="5">
        <v>1</v>
      </c>
      <c r="H107" s="68">
        <f t="shared" si="17"/>
        <v>2226</v>
      </c>
      <c r="I107" s="69">
        <v>100</v>
      </c>
      <c r="J107" s="69">
        <f t="shared" si="18"/>
        <v>222600</v>
      </c>
      <c r="L107" s="5"/>
      <c r="M107" s="5"/>
      <c r="N107" s="5"/>
      <c r="O107" s="80"/>
      <c r="P107" s="79"/>
      <c r="Q107" s="79"/>
      <c r="S107" s="80"/>
      <c r="T107" s="79"/>
      <c r="U107" s="80">
        <f t="shared" si="19"/>
        <v>0</v>
      </c>
      <c r="V107" s="79">
        <f t="shared" si="20"/>
        <v>222600</v>
      </c>
      <c r="W107" s="80">
        <f t="shared" si="21"/>
        <v>0</v>
      </c>
      <c r="Y107" s="79">
        <f t="shared" si="22"/>
        <v>222600</v>
      </c>
      <c r="Z107" s="79"/>
    </row>
    <row r="108" spans="1:26" s="77" customFormat="1" ht="24" x14ac:dyDescent="0.55000000000000004">
      <c r="A108" s="45"/>
      <c r="B108" s="34"/>
      <c r="C108" s="35"/>
      <c r="D108" s="35"/>
      <c r="E108" s="35"/>
      <c r="F108" s="35"/>
      <c r="G108" s="35"/>
      <c r="H108" s="76"/>
      <c r="I108" s="76"/>
      <c r="J108" s="76"/>
      <c r="L108" s="35"/>
      <c r="M108" s="35"/>
      <c r="N108" s="35"/>
      <c r="O108" s="82"/>
      <c r="P108" s="82"/>
      <c r="Q108" s="82"/>
      <c r="S108" s="82"/>
      <c r="T108" s="82"/>
      <c r="U108" s="82"/>
      <c r="V108" s="82"/>
      <c r="W108" s="82"/>
      <c r="Y108" s="82"/>
      <c r="Z108" s="82"/>
    </row>
    <row r="109" spans="1:26" s="70" customFormat="1" ht="24" x14ac:dyDescent="0.55000000000000004">
      <c r="A109" s="42">
        <v>30</v>
      </c>
      <c r="B109" s="12" t="s">
        <v>46</v>
      </c>
      <c r="C109" s="5">
        <v>5661</v>
      </c>
      <c r="D109" s="5">
        <v>0</v>
      </c>
      <c r="E109" s="5">
        <v>3</v>
      </c>
      <c r="F109" s="5">
        <v>65</v>
      </c>
      <c r="G109" s="5">
        <v>2</v>
      </c>
      <c r="H109" s="68">
        <f t="shared" si="17"/>
        <v>365</v>
      </c>
      <c r="I109" s="69">
        <v>150</v>
      </c>
      <c r="J109" s="69">
        <f t="shared" si="18"/>
        <v>54750</v>
      </c>
      <c r="L109" s="5" t="s">
        <v>48</v>
      </c>
      <c r="M109" s="5" t="s">
        <v>50</v>
      </c>
      <c r="N109" s="5">
        <v>2</v>
      </c>
      <c r="O109" s="80">
        <v>235.6</v>
      </c>
      <c r="P109" s="79">
        <v>100</v>
      </c>
      <c r="Q109" s="79">
        <v>6800</v>
      </c>
      <c r="R109" s="80">
        <f t="shared" ref="R109" si="26">O109*Q109</f>
        <v>1602080</v>
      </c>
      <c r="S109" s="80">
        <v>22</v>
      </c>
      <c r="T109" s="79"/>
      <c r="U109" s="80">
        <f t="shared" si="19"/>
        <v>1602080</v>
      </c>
      <c r="V109" s="79">
        <f t="shared" si="20"/>
        <v>1656830</v>
      </c>
      <c r="W109" s="80">
        <f t="shared" si="21"/>
        <v>1656830</v>
      </c>
      <c r="Y109" s="79">
        <f t="shared" si="22"/>
        <v>1656830</v>
      </c>
      <c r="Z109" s="79"/>
    </row>
    <row r="110" spans="1:26" s="70" customFormat="1" ht="24" x14ac:dyDescent="0.55000000000000004">
      <c r="A110" s="42"/>
      <c r="B110" s="12" t="s">
        <v>46</v>
      </c>
      <c r="C110" s="5">
        <v>5520</v>
      </c>
      <c r="D110" s="5">
        <v>3</v>
      </c>
      <c r="E110" s="5">
        <v>0</v>
      </c>
      <c r="F110" s="5">
        <v>3</v>
      </c>
      <c r="G110" s="5">
        <v>1</v>
      </c>
      <c r="H110" s="68">
        <f t="shared" si="17"/>
        <v>1203</v>
      </c>
      <c r="I110" s="69">
        <v>100</v>
      </c>
      <c r="J110" s="69">
        <f t="shared" si="18"/>
        <v>120300</v>
      </c>
      <c r="L110" s="5"/>
      <c r="M110" s="5"/>
      <c r="N110" s="5"/>
      <c r="O110" s="80"/>
      <c r="P110" s="79"/>
      <c r="Q110" s="79"/>
      <c r="S110" s="80"/>
      <c r="T110" s="79"/>
      <c r="U110" s="80">
        <f t="shared" si="19"/>
        <v>0</v>
      </c>
      <c r="V110" s="79">
        <f t="shared" si="20"/>
        <v>120300</v>
      </c>
      <c r="W110" s="80">
        <f t="shared" si="21"/>
        <v>0</v>
      </c>
      <c r="Y110" s="79">
        <f t="shared" si="22"/>
        <v>120300</v>
      </c>
      <c r="Z110" s="79"/>
    </row>
    <row r="111" spans="1:26" s="77" customFormat="1" ht="24" x14ac:dyDescent="0.55000000000000004">
      <c r="A111" s="45"/>
      <c r="B111" s="34"/>
      <c r="C111" s="35"/>
      <c r="D111" s="35"/>
      <c r="E111" s="35"/>
      <c r="F111" s="35"/>
      <c r="G111" s="35"/>
      <c r="H111" s="76"/>
      <c r="I111" s="76"/>
      <c r="J111" s="76"/>
      <c r="L111" s="35"/>
      <c r="M111" s="35"/>
      <c r="N111" s="35"/>
      <c r="O111" s="82"/>
      <c r="P111" s="82"/>
      <c r="Q111" s="82"/>
      <c r="S111" s="82"/>
      <c r="T111" s="82"/>
      <c r="U111" s="82"/>
      <c r="V111" s="82"/>
      <c r="W111" s="82"/>
      <c r="Y111" s="82"/>
      <c r="Z111" s="82"/>
    </row>
    <row r="112" spans="1:26" s="70" customFormat="1" ht="24" x14ac:dyDescent="0.55000000000000004">
      <c r="A112" s="42">
        <v>31</v>
      </c>
      <c r="B112" s="12" t="s">
        <v>46</v>
      </c>
      <c r="C112" s="5">
        <v>15652</v>
      </c>
      <c r="D112" s="5">
        <v>0</v>
      </c>
      <c r="E112" s="5">
        <v>2</v>
      </c>
      <c r="F112" s="5">
        <v>7</v>
      </c>
      <c r="G112" s="5">
        <v>1</v>
      </c>
      <c r="H112" s="68">
        <f t="shared" si="17"/>
        <v>207</v>
      </c>
      <c r="I112" s="69">
        <v>100</v>
      </c>
      <c r="J112" s="69">
        <f t="shared" si="18"/>
        <v>20700</v>
      </c>
      <c r="L112" s="5"/>
      <c r="M112" s="5"/>
      <c r="N112" s="5"/>
      <c r="O112" s="80"/>
      <c r="P112" s="79"/>
      <c r="Q112" s="79"/>
      <c r="S112" s="80"/>
      <c r="T112" s="79"/>
      <c r="U112" s="80">
        <f t="shared" si="19"/>
        <v>0</v>
      </c>
      <c r="V112" s="79">
        <f t="shared" si="20"/>
        <v>20700</v>
      </c>
      <c r="W112" s="80">
        <f t="shared" si="21"/>
        <v>0</v>
      </c>
      <c r="Y112" s="79">
        <f t="shared" si="22"/>
        <v>20700</v>
      </c>
      <c r="Z112" s="79"/>
    </row>
    <row r="113" spans="1:26" s="70" customFormat="1" ht="24" x14ac:dyDescent="0.55000000000000004">
      <c r="A113" s="42"/>
      <c r="B113" s="12" t="s">
        <v>46</v>
      </c>
      <c r="C113" s="5">
        <v>17554</v>
      </c>
      <c r="D113" s="5">
        <v>0</v>
      </c>
      <c r="E113" s="5">
        <v>2</v>
      </c>
      <c r="F113" s="5">
        <v>70</v>
      </c>
      <c r="G113" s="5">
        <v>1</v>
      </c>
      <c r="H113" s="68">
        <f t="shared" si="17"/>
        <v>270</v>
      </c>
      <c r="I113" s="69">
        <v>100</v>
      </c>
      <c r="J113" s="69">
        <f t="shared" si="18"/>
        <v>27000</v>
      </c>
      <c r="L113" s="5"/>
      <c r="M113" s="5"/>
      <c r="N113" s="5"/>
      <c r="O113" s="80"/>
      <c r="P113" s="79"/>
      <c r="Q113" s="79"/>
      <c r="S113" s="80"/>
      <c r="T113" s="79"/>
      <c r="U113" s="80">
        <f t="shared" si="19"/>
        <v>0</v>
      </c>
      <c r="V113" s="79">
        <f t="shared" si="20"/>
        <v>27000</v>
      </c>
      <c r="W113" s="80">
        <f t="shared" si="21"/>
        <v>0</v>
      </c>
      <c r="Y113" s="79">
        <f t="shared" si="22"/>
        <v>27000</v>
      </c>
      <c r="Z113" s="79"/>
    </row>
    <row r="114" spans="1:26" s="77" customFormat="1" ht="24" x14ac:dyDescent="0.55000000000000004">
      <c r="A114" s="45"/>
      <c r="B114" s="34"/>
      <c r="C114" s="35"/>
      <c r="D114" s="35"/>
      <c r="E114" s="35"/>
      <c r="F114" s="35"/>
      <c r="G114" s="35"/>
      <c r="H114" s="76"/>
      <c r="I114" s="76"/>
      <c r="J114" s="76"/>
      <c r="L114" s="35"/>
      <c r="M114" s="35"/>
      <c r="N114" s="35"/>
      <c r="O114" s="82"/>
      <c r="P114" s="82"/>
      <c r="Q114" s="82"/>
      <c r="S114" s="82"/>
      <c r="T114" s="82"/>
      <c r="U114" s="82"/>
      <c r="V114" s="82"/>
      <c r="W114" s="82"/>
      <c r="Y114" s="82"/>
      <c r="Z114" s="82"/>
    </row>
    <row r="115" spans="1:26" s="70" customFormat="1" ht="24" x14ac:dyDescent="0.55000000000000004">
      <c r="A115" s="42">
        <v>32</v>
      </c>
      <c r="B115" s="12" t="s">
        <v>46</v>
      </c>
      <c r="C115" s="5">
        <v>5606</v>
      </c>
      <c r="D115" s="5">
        <v>0</v>
      </c>
      <c r="E115" s="5">
        <v>2</v>
      </c>
      <c r="F115" s="5">
        <v>24</v>
      </c>
      <c r="G115" s="5">
        <v>2</v>
      </c>
      <c r="H115" s="68">
        <f t="shared" si="17"/>
        <v>224</v>
      </c>
      <c r="I115" s="69">
        <v>150</v>
      </c>
      <c r="J115" s="69">
        <f t="shared" si="18"/>
        <v>33600</v>
      </c>
      <c r="L115" s="5" t="s">
        <v>48</v>
      </c>
      <c r="M115" s="5" t="s">
        <v>50</v>
      </c>
      <c r="N115" s="5">
        <v>2</v>
      </c>
      <c r="O115" s="80">
        <v>288</v>
      </c>
      <c r="P115" s="79">
        <v>100</v>
      </c>
      <c r="Q115" s="79">
        <v>6800</v>
      </c>
      <c r="R115" s="80">
        <f t="shared" ref="R115" si="27">O115*Q115</f>
        <v>1958400</v>
      </c>
      <c r="S115" s="80">
        <v>31</v>
      </c>
      <c r="T115" s="79"/>
      <c r="U115" s="80">
        <f t="shared" si="19"/>
        <v>1958400</v>
      </c>
      <c r="V115" s="79">
        <f t="shared" si="20"/>
        <v>1992000</v>
      </c>
      <c r="W115" s="80">
        <f t="shared" si="21"/>
        <v>1992000</v>
      </c>
      <c r="Y115" s="79">
        <f t="shared" si="22"/>
        <v>1992000</v>
      </c>
      <c r="Z115" s="79"/>
    </row>
    <row r="116" spans="1:26" s="70" customFormat="1" ht="24" x14ac:dyDescent="0.55000000000000004">
      <c r="A116" s="42"/>
      <c r="B116" s="12" t="s">
        <v>46</v>
      </c>
      <c r="C116" s="5">
        <v>5607</v>
      </c>
      <c r="D116" s="5">
        <v>0</v>
      </c>
      <c r="E116" s="5">
        <v>2</v>
      </c>
      <c r="F116" s="5">
        <v>4</v>
      </c>
      <c r="G116" s="5">
        <v>1</v>
      </c>
      <c r="H116" s="68">
        <f t="shared" si="17"/>
        <v>204</v>
      </c>
      <c r="I116" s="69">
        <v>150</v>
      </c>
      <c r="J116" s="69">
        <f t="shared" si="18"/>
        <v>30600</v>
      </c>
      <c r="L116" s="5"/>
      <c r="M116" s="5"/>
      <c r="N116" s="5"/>
      <c r="O116" s="80"/>
      <c r="P116" s="79"/>
      <c r="Q116" s="79"/>
      <c r="S116" s="80"/>
      <c r="T116" s="79"/>
      <c r="U116" s="80">
        <f t="shared" si="19"/>
        <v>0</v>
      </c>
      <c r="V116" s="79">
        <f t="shared" si="20"/>
        <v>30600</v>
      </c>
      <c r="W116" s="80">
        <f t="shared" si="21"/>
        <v>0</v>
      </c>
      <c r="Y116" s="79">
        <f t="shared" si="22"/>
        <v>30600</v>
      </c>
      <c r="Z116" s="79"/>
    </row>
    <row r="117" spans="1:26" s="70" customFormat="1" ht="24" x14ac:dyDescent="0.55000000000000004">
      <c r="A117" s="42"/>
      <c r="B117" s="12" t="s">
        <v>46</v>
      </c>
      <c r="C117" s="5">
        <v>5753</v>
      </c>
      <c r="D117" s="5">
        <v>0</v>
      </c>
      <c r="E117" s="5">
        <v>1</v>
      </c>
      <c r="F117" s="5">
        <v>23</v>
      </c>
      <c r="G117" s="5">
        <v>1</v>
      </c>
      <c r="H117" s="68">
        <f t="shared" si="17"/>
        <v>123</v>
      </c>
      <c r="I117" s="69">
        <v>150</v>
      </c>
      <c r="J117" s="69">
        <f t="shared" si="18"/>
        <v>18450</v>
      </c>
      <c r="L117" s="5"/>
      <c r="M117" s="5"/>
      <c r="N117" s="5"/>
      <c r="O117" s="80"/>
      <c r="P117" s="79"/>
      <c r="Q117" s="79"/>
      <c r="S117" s="80"/>
      <c r="T117" s="79"/>
      <c r="U117" s="80">
        <f t="shared" si="19"/>
        <v>0</v>
      </c>
      <c r="V117" s="79">
        <f t="shared" si="20"/>
        <v>18450</v>
      </c>
      <c r="W117" s="80">
        <f t="shared" si="21"/>
        <v>0</v>
      </c>
      <c r="Y117" s="79">
        <f t="shared" si="22"/>
        <v>18450</v>
      </c>
      <c r="Z117" s="79"/>
    </row>
    <row r="118" spans="1:26" s="77" customFormat="1" ht="24" x14ac:dyDescent="0.55000000000000004">
      <c r="A118" s="45"/>
      <c r="B118" s="34"/>
      <c r="C118" s="35"/>
      <c r="D118" s="35"/>
      <c r="E118" s="35"/>
      <c r="F118" s="35"/>
      <c r="G118" s="35"/>
      <c r="H118" s="76"/>
      <c r="I118" s="76"/>
      <c r="J118" s="76"/>
      <c r="L118" s="35"/>
      <c r="M118" s="35"/>
      <c r="N118" s="35"/>
      <c r="O118" s="82"/>
      <c r="P118" s="82"/>
      <c r="Q118" s="82"/>
      <c r="S118" s="82"/>
      <c r="T118" s="82"/>
      <c r="U118" s="82"/>
      <c r="V118" s="82"/>
      <c r="W118" s="82"/>
      <c r="Y118" s="82"/>
      <c r="Z118" s="82"/>
    </row>
    <row r="119" spans="1:26" s="70" customFormat="1" ht="24" x14ac:dyDescent="0.55000000000000004">
      <c r="A119" s="42">
        <v>33</v>
      </c>
      <c r="B119" s="12" t="s">
        <v>46</v>
      </c>
      <c r="C119" s="5">
        <v>5603</v>
      </c>
      <c r="D119" s="5">
        <v>0</v>
      </c>
      <c r="E119" s="5">
        <v>2</v>
      </c>
      <c r="F119" s="5">
        <v>10</v>
      </c>
      <c r="G119" s="5">
        <v>2</v>
      </c>
      <c r="H119" s="68">
        <f t="shared" si="17"/>
        <v>210</v>
      </c>
      <c r="I119" s="69">
        <v>150</v>
      </c>
      <c r="J119" s="69">
        <f t="shared" si="18"/>
        <v>31500</v>
      </c>
      <c r="L119" s="153" t="s">
        <v>48</v>
      </c>
      <c r="M119" s="5" t="s">
        <v>49</v>
      </c>
      <c r="N119" s="5">
        <v>2</v>
      </c>
      <c r="O119" s="80">
        <v>162</v>
      </c>
      <c r="P119" s="79">
        <v>100</v>
      </c>
      <c r="Q119" s="79">
        <v>6800</v>
      </c>
      <c r="R119" s="80">
        <f t="shared" ref="R119" si="28">O119*Q119</f>
        <v>1101600</v>
      </c>
      <c r="S119" s="80">
        <v>31</v>
      </c>
      <c r="T119" s="79"/>
      <c r="U119" s="80">
        <f t="shared" si="19"/>
        <v>1101600</v>
      </c>
      <c r="V119" s="79">
        <f t="shared" si="20"/>
        <v>1133100</v>
      </c>
      <c r="W119" s="80">
        <f t="shared" si="21"/>
        <v>1133100</v>
      </c>
      <c r="Y119" s="79">
        <f t="shared" si="22"/>
        <v>1133100</v>
      </c>
      <c r="Z119" s="79"/>
    </row>
    <row r="120" spans="1:26" s="70" customFormat="1" ht="24" x14ac:dyDescent="0.55000000000000004">
      <c r="A120" s="42"/>
      <c r="B120" s="12"/>
      <c r="C120" s="5"/>
      <c r="D120" s="5"/>
      <c r="E120" s="5"/>
      <c r="F120" s="5"/>
      <c r="G120" s="5"/>
      <c r="H120" s="68">
        <f t="shared" si="17"/>
        <v>0</v>
      </c>
      <c r="I120" s="69"/>
      <c r="J120" s="69">
        <f t="shared" si="18"/>
        <v>0</v>
      </c>
      <c r="L120" s="153"/>
      <c r="M120" s="5" t="s">
        <v>49</v>
      </c>
      <c r="N120" s="5">
        <v>2</v>
      </c>
      <c r="O120" s="80">
        <v>39</v>
      </c>
      <c r="P120" s="79">
        <v>100</v>
      </c>
      <c r="Q120" s="79">
        <v>6800</v>
      </c>
      <c r="R120" s="80">
        <f>O120*Q120</f>
        <v>265200</v>
      </c>
      <c r="S120" s="80">
        <v>31</v>
      </c>
      <c r="T120" s="79"/>
      <c r="U120" s="80">
        <f t="shared" si="19"/>
        <v>265200</v>
      </c>
      <c r="V120" s="79">
        <f t="shared" si="20"/>
        <v>265200</v>
      </c>
      <c r="W120" s="80">
        <f t="shared" si="21"/>
        <v>265200</v>
      </c>
      <c r="Y120" s="79">
        <f t="shared" si="22"/>
        <v>265200</v>
      </c>
      <c r="Z120" s="79"/>
    </row>
    <row r="121" spans="1:26" s="70" customFormat="1" ht="24" x14ac:dyDescent="0.55000000000000004">
      <c r="A121" s="42"/>
      <c r="B121" s="12"/>
      <c r="C121" s="5"/>
      <c r="D121" s="5"/>
      <c r="E121" s="5"/>
      <c r="F121" s="5"/>
      <c r="G121" s="5"/>
      <c r="H121" s="68">
        <f t="shared" si="17"/>
        <v>0</v>
      </c>
      <c r="I121" s="69"/>
      <c r="J121" s="69">
        <f t="shared" si="18"/>
        <v>0</v>
      </c>
      <c r="L121" s="153"/>
      <c r="M121" s="5" t="s">
        <v>114</v>
      </c>
      <c r="N121" s="5">
        <v>2</v>
      </c>
      <c r="O121" s="80">
        <v>3</v>
      </c>
      <c r="P121" s="79">
        <v>100</v>
      </c>
      <c r="Q121" s="79">
        <v>6800</v>
      </c>
      <c r="R121" s="80">
        <f>O121*Q121</f>
        <v>20400</v>
      </c>
      <c r="S121" s="80">
        <v>31</v>
      </c>
      <c r="T121" s="79"/>
      <c r="U121" s="80">
        <f t="shared" si="19"/>
        <v>20400</v>
      </c>
      <c r="V121" s="79">
        <f t="shared" si="20"/>
        <v>20400</v>
      </c>
      <c r="W121" s="80">
        <f t="shared" si="21"/>
        <v>20400</v>
      </c>
      <c r="Y121" s="79">
        <f t="shared" si="22"/>
        <v>20400</v>
      </c>
      <c r="Z121" s="79"/>
    </row>
    <row r="122" spans="1:26" s="70" customFormat="1" ht="24" x14ac:dyDescent="0.55000000000000004">
      <c r="A122" s="42"/>
      <c r="B122" s="12" t="s">
        <v>46</v>
      </c>
      <c r="C122" s="5">
        <v>5604</v>
      </c>
      <c r="D122" s="5">
        <v>0</v>
      </c>
      <c r="E122" s="5">
        <v>1</v>
      </c>
      <c r="F122" s="5">
        <v>32</v>
      </c>
      <c r="G122" s="5">
        <v>2</v>
      </c>
      <c r="H122" s="68">
        <f t="shared" si="17"/>
        <v>132</v>
      </c>
      <c r="I122" s="69">
        <v>150</v>
      </c>
      <c r="J122" s="69">
        <f t="shared" si="18"/>
        <v>19800</v>
      </c>
      <c r="L122" s="153"/>
      <c r="M122" s="5"/>
      <c r="N122" s="5"/>
      <c r="O122" s="80"/>
      <c r="P122" s="79"/>
      <c r="Q122" s="79"/>
      <c r="S122" s="80"/>
      <c r="T122" s="79"/>
      <c r="U122" s="80">
        <f t="shared" si="19"/>
        <v>0</v>
      </c>
      <c r="V122" s="79">
        <f t="shared" si="20"/>
        <v>19800</v>
      </c>
      <c r="W122" s="80">
        <f t="shared" si="21"/>
        <v>0</v>
      </c>
      <c r="Y122" s="79">
        <f t="shared" si="22"/>
        <v>19800</v>
      </c>
      <c r="Z122" s="79"/>
    </row>
    <row r="123" spans="1:26" s="70" customFormat="1" ht="24" x14ac:dyDescent="0.55000000000000004">
      <c r="A123" s="42"/>
      <c r="B123" s="12" t="s">
        <v>46</v>
      </c>
      <c r="C123" s="5">
        <v>5452</v>
      </c>
      <c r="D123" s="5">
        <v>4</v>
      </c>
      <c r="E123" s="5">
        <v>0</v>
      </c>
      <c r="F123" s="5">
        <v>95</v>
      </c>
      <c r="G123" s="5">
        <v>1</v>
      </c>
      <c r="H123" s="68">
        <f t="shared" si="17"/>
        <v>1695</v>
      </c>
      <c r="I123" s="69">
        <v>100</v>
      </c>
      <c r="J123" s="69">
        <f t="shared" si="18"/>
        <v>169500</v>
      </c>
      <c r="L123" s="5"/>
      <c r="M123" s="5"/>
      <c r="N123" s="5"/>
      <c r="O123" s="80"/>
      <c r="P123" s="79"/>
      <c r="Q123" s="79"/>
      <c r="S123" s="80"/>
      <c r="T123" s="79"/>
      <c r="U123" s="80">
        <f t="shared" si="19"/>
        <v>0</v>
      </c>
      <c r="V123" s="79">
        <f t="shared" si="20"/>
        <v>169500</v>
      </c>
      <c r="W123" s="80">
        <f t="shared" si="21"/>
        <v>0</v>
      </c>
      <c r="Y123" s="79">
        <f t="shared" si="22"/>
        <v>169500</v>
      </c>
      <c r="Z123" s="79"/>
    </row>
    <row r="124" spans="1:26" s="70" customFormat="1" ht="24" x14ac:dyDescent="0.55000000000000004">
      <c r="A124" s="42"/>
      <c r="B124" s="12" t="s">
        <v>46</v>
      </c>
      <c r="C124" s="5">
        <v>19181</v>
      </c>
      <c r="D124" s="5">
        <v>1</v>
      </c>
      <c r="E124" s="5">
        <v>1</v>
      </c>
      <c r="F124" s="5">
        <v>4</v>
      </c>
      <c r="G124" s="5">
        <v>1</v>
      </c>
      <c r="H124" s="68">
        <f t="shared" si="17"/>
        <v>504</v>
      </c>
      <c r="I124" s="69">
        <v>130</v>
      </c>
      <c r="J124" s="69">
        <f t="shared" si="18"/>
        <v>65520</v>
      </c>
      <c r="L124" s="5"/>
      <c r="M124" s="5"/>
      <c r="N124" s="5"/>
      <c r="O124" s="80"/>
      <c r="P124" s="79"/>
      <c r="Q124" s="79"/>
      <c r="S124" s="80"/>
      <c r="T124" s="79"/>
      <c r="U124" s="80">
        <f t="shared" si="19"/>
        <v>0</v>
      </c>
      <c r="V124" s="79">
        <f t="shared" si="20"/>
        <v>65520</v>
      </c>
      <c r="W124" s="80">
        <f t="shared" si="21"/>
        <v>0</v>
      </c>
      <c r="Y124" s="79">
        <f t="shared" si="22"/>
        <v>65520</v>
      </c>
      <c r="Z124" s="79"/>
    </row>
    <row r="125" spans="1:26" s="77" customFormat="1" ht="24" x14ac:dyDescent="0.55000000000000004">
      <c r="A125" s="45"/>
      <c r="B125" s="34"/>
      <c r="C125" s="35"/>
      <c r="D125" s="35"/>
      <c r="E125" s="35"/>
      <c r="F125" s="35"/>
      <c r="G125" s="35"/>
      <c r="H125" s="76"/>
      <c r="I125" s="76"/>
      <c r="J125" s="76"/>
      <c r="L125" s="35"/>
      <c r="M125" s="35"/>
      <c r="N125" s="35"/>
      <c r="O125" s="82"/>
      <c r="P125" s="82"/>
      <c r="Q125" s="82"/>
      <c r="S125" s="82"/>
      <c r="T125" s="82"/>
      <c r="U125" s="82"/>
      <c r="V125" s="82"/>
      <c r="W125" s="82"/>
      <c r="Y125" s="82"/>
      <c r="Z125" s="82"/>
    </row>
    <row r="126" spans="1:26" s="70" customFormat="1" ht="24" x14ac:dyDescent="0.55000000000000004">
      <c r="A126" s="42">
        <v>34</v>
      </c>
      <c r="B126" s="12" t="s">
        <v>46</v>
      </c>
      <c r="C126" s="5">
        <v>5212</v>
      </c>
      <c r="D126" s="5">
        <v>3</v>
      </c>
      <c r="E126" s="5">
        <v>0</v>
      </c>
      <c r="F126" s="5">
        <v>70</v>
      </c>
      <c r="G126" s="5">
        <v>1</v>
      </c>
      <c r="H126" s="68">
        <f t="shared" si="17"/>
        <v>1270</v>
      </c>
      <c r="I126" s="69">
        <v>130</v>
      </c>
      <c r="J126" s="69">
        <f t="shared" si="18"/>
        <v>165100</v>
      </c>
      <c r="L126" s="5"/>
      <c r="M126" s="5"/>
      <c r="N126" s="5"/>
      <c r="O126" s="80"/>
      <c r="P126" s="79"/>
      <c r="Q126" s="79"/>
      <c r="S126" s="80"/>
      <c r="T126" s="79"/>
      <c r="U126" s="80">
        <f t="shared" si="19"/>
        <v>0</v>
      </c>
      <c r="V126" s="79">
        <f t="shared" si="20"/>
        <v>165100</v>
      </c>
      <c r="W126" s="80">
        <f t="shared" si="21"/>
        <v>0</v>
      </c>
      <c r="Y126" s="79">
        <f t="shared" si="22"/>
        <v>165100</v>
      </c>
      <c r="Z126" s="79"/>
    </row>
    <row r="127" spans="1:26" s="70" customFormat="1" ht="24" x14ac:dyDescent="0.55000000000000004">
      <c r="A127" s="42"/>
      <c r="B127" s="12" t="s">
        <v>46</v>
      </c>
      <c r="C127" s="5">
        <v>5644</v>
      </c>
      <c r="D127" s="5">
        <v>1</v>
      </c>
      <c r="E127" s="5">
        <v>2</v>
      </c>
      <c r="F127" s="5">
        <v>88</v>
      </c>
      <c r="G127" s="5">
        <v>1</v>
      </c>
      <c r="H127" s="68">
        <f t="shared" si="17"/>
        <v>688</v>
      </c>
      <c r="I127" s="69">
        <v>130</v>
      </c>
      <c r="J127" s="69">
        <f t="shared" si="18"/>
        <v>89440</v>
      </c>
      <c r="L127" s="5"/>
      <c r="M127" s="5"/>
      <c r="N127" s="5"/>
      <c r="O127" s="80"/>
      <c r="P127" s="79"/>
      <c r="Q127" s="79"/>
      <c r="S127" s="80"/>
      <c r="T127" s="79"/>
      <c r="U127" s="80">
        <f t="shared" si="19"/>
        <v>0</v>
      </c>
      <c r="V127" s="79">
        <f t="shared" si="20"/>
        <v>89440</v>
      </c>
      <c r="W127" s="80">
        <f t="shared" si="21"/>
        <v>0</v>
      </c>
      <c r="Y127" s="79">
        <f t="shared" si="22"/>
        <v>89440</v>
      </c>
      <c r="Z127" s="79"/>
    </row>
    <row r="128" spans="1:26" s="77" customFormat="1" ht="24" x14ac:dyDescent="0.55000000000000004">
      <c r="A128" s="45"/>
      <c r="B128" s="34"/>
      <c r="C128" s="35"/>
      <c r="D128" s="35"/>
      <c r="E128" s="35"/>
      <c r="F128" s="35"/>
      <c r="G128" s="35"/>
      <c r="H128" s="76"/>
      <c r="I128" s="76"/>
      <c r="J128" s="76"/>
      <c r="L128" s="35"/>
      <c r="M128" s="35"/>
      <c r="N128" s="35"/>
      <c r="O128" s="82"/>
      <c r="P128" s="82"/>
      <c r="Q128" s="82"/>
      <c r="S128" s="82"/>
      <c r="T128" s="82"/>
      <c r="U128" s="82"/>
      <c r="V128" s="82"/>
      <c r="W128" s="82"/>
      <c r="Y128" s="82"/>
      <c r="Z128" s="82"/>
    </row>
    <row r="129" spans="1:26" s="70" customFormat="1" ht="24" x14ac:dyDescent="0.55000000000000004">
      <c r="A129" s="42">
        <v>35</v>
      </c>
      <c r="B129" s="12" t="s">
        <v>46</v>
      </c>
      <c r="C129" s="5">
        <v>5636</v>
      </c>
      <c r="D129" s="5">
        <v>0</v>
      </c>
      <c r="E129" s="5">
        <v>2</v>
      </c>
      <c r="F129" s="5">
        <v>41</v>
      </c>
      <c r="G129" s="5">
        <v>2</v>
      </c>
      <c r="H129" s="68">
        <f t="shared" si="17"/>
        <v>241</v>
      </c>
      <c r="I129" s="69">
        <v>150</v>
      </c>
      <c r="J129" s="69">
        <f t="shared" si="18"/>
        <v>36150</v>
      </c>
      <c r="L129" s="5" t="s">
        <v>48</v>
      </c>
      <c r="M129" s="5" t="s">
        <v>50</v>
      </c>
      <c r="N129" s="5">
        <v>2</v>
      </c>
      <c r="O129" s="80">
        <v>96</v>
      </c>
      <c r="P129" s="79">
        <v>100</v>
      </c>
      <c r="Q129" s="79">
        <v>6800</v>
      </c>
      <c r="R129" s="80">
        <f>O129*Q129</f>
        <v>652800</v>
      </c>
      <c r="S129" s="80">
        <v>31</v>
      </c>
      <c r="T129" s="79"/>
      <c r="U129" s="80">
        <f t="shared" si="19"/>
        <v>652800</v>
      </c>
      <c r="V129" s="79">
        <f t="shared" si="20"/>
        <v>688950</v>
      </c>
      <c r="W129" s="80">
        <f t="shared" si="21"/>
        <v>688950</v>
      </c>
      <c r="Y129" s="79">
        <f t="shared" si="22"/>
        <v>688950</v>
      </c>
      <c r="Z129" s="79"/>
    </row>
    <row r="130" spans="1:26" s="70" customFormat="1" ht="24" x14ac:dyDescent="0.55000000000000004">
      <c r="A130" s="42"/>
      <c r="B130" s="12"/>
      <c r="C130" s="5"/>
      <c r="D130" s="5"/>
      <c r="E130" s="5"/>
      <c r="F130" s="5"/>
      <c r="G130" s="5"/>
      <c r="H130" s="68">
        <f t="shared" si="17"/>
        <v>0</v>
      </c>
      <c r="I130" s="69"/>
      <c r="J130" s="69">
        <f t="shared" si="18"/>
        <v>0</v>
      </c>
      <c r="L130" s="5"/>
      <c r="M130" s="5" t="s">
        <v>114</v>
      </c>
      <c r="N130" s="5">
        <v>2</v>
      </c>
      <c r="O130" s="80">
        <v>6</v>
      </c>
      <c r="P130" s="79">
        <v>100</v>
      </c>
      <c r="Q130" s="79">
        <v>6800</v>
      </c>
      <c r="R130" s="80">
        <f>O130*Q130</f>
        <v>40800</v>
      </c>
      <c r="S130" s="80">
        <v>31</v>
      </c>
      <c r="T130" s="79"/>
      <c r="U130" s="80">
        <f t="shared" si="19"/>
        <v>40800</v>
      </c>
      <c r="V130" s="79">
        <f t="shared" si="20"/>
        <v>40800</v>
      </c>
      <c r="W130" s="80">
        <f t="shared" si="21"/>
        <v>40800</v>
      </c>
      <c r="Y130" s="79">
        <f t="shared" si="22"/>
        <v>40800</v>
      </c>
      <c r="Z130" s="79"/>
    </row>
    <row r="131" spans="1:26" s="70" customFormat="1" ht="24" x14ac:dyDescent="0.55000000000000004">
      <c r="A131" s="42"/>
      <c r="B131" s="12" t="s">
        <v>46</v>
      </c>
      <c r="C131" s="5">
        <v>5645</v>
      </c>
      <c r="D131" s="5">
        <v>0</v>
      </c>
      <c r="E131" s="5">
        <v>1</v>
      </c>
      <c r="F131" s="5">
        <v>64</v>
      </c>
      <c r="G131" s="5">
        <v>1</v>
      </c>
      <c r="H131" s="68">
        <f t="shared" si="17"/>
        <v>164</v>
      </c>
      <c r="I131" s="69">
        <v>150</v>
      </c>
      <c r="J131" s="69">
        <f t="shared" si="18"/>
        <v>24600</v>
      </c>
      <c r="L131" s="5"/>
      <c r="M131" s="5"/>
      <c r="N131" s="5"/>
      <c r="O131" s="80"/>
      <c r="P131" s="79"/>
      <c r="Q131" s="79"/>
      <c r="S131" s="80"/>
      <c r="T131" s="79"/>
      <c r="U131" s="80">
        <f t="shared" si="19"/>
        <v>0</v>
      </c>
      <c r="V131" s="79">
        <f t="shared" si="20"/>
        <v>24600</v>
      </c>
      <c r="W131" s="80">
        <f t="shared" si="21"/>
        <v>0</v>
      </c>
      <c r="Y131" s="79">
        <f t="shared" si="22"/>
        <v>24600</v>
      </c>
      <c r="Z131" s="79"/>
    </row>
    <row r="132" spans="1:26" s="70" customFormat="1" ht="24" x14ac:dyDescent="0.55000000000000004">
      <c r="A132" s="42"/>
      <c r="B132" s="12" t="s">
        <v>46</v>
      </c>
      <c r="C132" s="5">
        <v>5236</v>
      </c>
      <c r="D132" s="5">
        <v>4</v>
      </c>
      <c r="E132" s="5">
        <v>0</v>
      </c>
      <c r="F132" s="5">
        <v>41</v>
      </c>
      <c r="G132" s="5">
        <v>1</v>
      </c>
      <c r="H132" s="68">
        <f t="shared" si="17"/>
        <v>1641</v>
      </c>
      <c r="I132" s="69">
        <v>130</v>
      </c>
      <c r="J132" s="69">
        <f t="shared" si="18"/>
        <v>213330</v>
      </c>
      <c r="L132" s="5"/>
      <c r="M132" s="5"/>
      <c r="N132" s="5"/>
      <c r="O132" s="80"/>
      <c r="P132" s="79"/>
      <c r="Q132" s="79"/>
      <c r="S132" s="80"/>
      <c r="T132" s="79"/>
      <c r="U132" s="80">
        <f t="shared" si="19"/>
        <v>0</v>
      </c>
      <c r="V132" s="79">
        <f t="shared" si="20"/>
        <v>213330</v>
      </c>
      <c r="W132" s="80">
        <f t="shared" si="21"/>
        <v>0</v>
      </c>
      <c r="Y132" s="79">
        <f t="shared" si="22"/>
        <v>213330</v>
      </c>
      <c r="Z132" s="79"/>
    </row>
    <row r="133" spans="1:26" s="70" customFormat="1" ht="24" x14ac:dyDescent="0.55000000000000004">
      <c r="A133" s="42"/>
      <c r="B133" s="12" t="s">
        <v>46</v>
      </c>
      <c r="C133" s="5">
        <v>5247</v>
      </c>
      <c r="D133" s="5">
        <v>0</v>
      </c>
      <c r="E133" s="5">
        <v>1</v>
      </c>
      <c r="F133" s="5">
        <v>26</v>
      </c>
      <c r="G133" s="5">
        <v>1</v>
      </c>
      <c r="H133" s="68">
        <f t="shared" si="17"/>
        <v>126</v>
      </c>
      <c r="I133" s="69">
        <v>130</v>
      </c>
      <c r="J133" s="69">
        <f t="shared" si="18"/>
        <v>16380</v>
      </c>
      <c r="L133" s="5"/>
      <c r="M133" s="5"/>
      <c r="N133" s="5"/>
      <c r="O133" s="80"/>
      <c r="P133" s="79"/>
      <c r="Q133" s="79"/>
      <c r="S133" s="80"/>
      <c r="T133" s="79"/>
      <c r="U133" s="80">
        <f t="shared" si="19"/>
        <v>0</v>
      </c>
      <c r="V133" s="79">
        <f t="shared" si="20"/>
        <v>16380</v>
      </c>
      <c r="W133" s="80">
        <f t="shared" si="21"/>
        <v>0</v>
      </c>
      <c r="Y133" s="79">
        <f t="shared" si="22"/>
        <v>16380</v>
      </c>
      <c r="Z133" s="79"/>
    </row>
    <row r="134" spans="1:26" s="70" customFormat="1" ht="24" x14ac:dyDescent="0.55000000000000004">
      <c r="A134" s="42"/>
      <c r="B134" s="12" t="s">
        <v>46</v>
      </c>
      <c r="C134" s="5">
        <v>15648</v>
      </c>
      <c r="D134" s="5">
        <v>1</v>
      </c>
      <c r="E134" s="5">
        <v>2</v>
      </c>
      <c r="F134" s="5">
        <v>7</v>
      </c>
      <c r="G134" s="5">
        <v>1</v>
      </c>
      <c r="H134" s="68">
        <f t="shared" si="17"/>
        <v>607</v>
      </c>
      <c r="I134" s="69">
        <v>100</v>
      </c>
      <c r="J134" s="69">
        <f t="shared" si="18"/>
        <v>60700</v>
      </c>
      <c r="L134" s="5"/>
      <c r="M134" s="5"/>
      <c r="N134" s="5"/>
      <c r="O134" s="80"/>
      <c r="P134" s="79"/>
      <c r="Q134" s="79"/>
      <c r="S134" s="80"/>
      <c r="T134" s="79"/>
      <c r="U134" s="80">
        <f t="shared" si="19"/>
        <v>0</v>
      </c>
      <c r="V134" s="79">
        <f t="shared" si="20"/>
        <v>60700</v>
      </c>
      <c r="W134" s="80">
        <f t="shared" si="21"/>
        <v>0</v>
      </c>
      <c r="Y134" s="79">
        <f t="shared" si="22"/>
        <v>60700</v>
      </c>
      <c r="Z134" s="79"/>
    </row>
    <row r="135" spans="1:26" s="77" customFormat="1" ht="24" x14ac:dyDescent="0.55000000000000004">
      <c r="A135" s="45"/>
      <c r="B135" s="34"/>
      <c r="C135" s="35"/>
      <c r="D135" s="35"/>
      <c r="E135" s="35"/>
      <c r="F135" s="35"/>
      <c r="G135" s="35"/>
      <c r="H135" s="76"/>
      <c r="I135" s="76"/>
      <c r="J135" s="76"/>
      <c r="L135" s="35"/>
      <c r="M135" s="35"/>
      <c r="N135" s="35"/>
      <c r="O135" s="82"/>
      <c r="P135" s="82"/>
      <c r="Q135" s="82"/>
      <c r="S135" s="82"/>
      <c r="T135" s="82"/>
      <c r="U135" s="82"/>
      <c r="V135" s="82"/>
      <c r="W135" s="82"/>
      <c r="Y135" s="82"/>
      <c r="Z135" s="82"/>
    </row>
    <row r="136" spans="1:26" s="70" customFormat="1" ht="24" x14ac:dyDescent="0.55000000000000004">
      <c r="A136" s="42">
        <v>36</v>
      </c>
      <c r="B136" s="12" t="s">
        <v>46</v>
      </c>
      <c r="C136" s="5">
        <v>16609</v>
      </c>
      <c r="D136" s="5">
        <v>3</v>
      </c>
      <c r="E136" s="5">
        <v>2</v>
      </c>
      <c r="F136" s="5">
        <v>67</v>
      </c>
      <c r="G136" s="5">
        <v>1</v>
      </c>
      <c r="H136" s="68">
        <f t="shared" si="17"/>
        <v>1467</v>
      </c>
      <c r="I136" s="69">
        <v>100</v>
      </c>
      <c r="J136" s="69">
        <f t="shared" si="18"/>
        <v>146700</v>
      </c>
      <c r="L136" s="5"/>
      <c r="M136" s="5"/>
      <c r="N136" s="5"/>
      <c r="O136" s="80"/>
      <c r="P136" s="79"/>
      <c r="Q136" s="79"/>
      <c r="S136" s="80"/>
      <c r="T136" s="79"/>
      <c r="U136" s="80">
        <f t="shared" si="19"/>
        <v>0</v>
      </c>
      <c r="V136" s="79">
        <f t="shared" si="20"/>
        <v>146700</v>
      </c>
      <c r="W136" s="80">
        <f t="shared" si="21"/>
        <v>0</v>
      </c>
      <c r="Y136" s="79">
        <f t="shared" si="22"/>
        <v>146700</v>
      </c>
      <c r="Z136" s="79"/>
    </row>
    <row r="137" spans="1:26" s="77" customFormat="1" ht="24" x14ac:dyDescent="0.55000000000000004">
      <c r="A137" s="45"/>
      <c r="B137" s="34"/>
      <c r="C137" s="35"/>
      <c r="D137" s="35"/>
      <c r="E137" s="35"/>
      <c r="F137" s="35"/>
      <c r="G137" s="35"/>
      <c r="H137" s="76"/>
      <c r="I137" s="76"/>
      <c r="J137" s="76"/>
      <c r="L137" s="35"/>
      <c r="M137" s="35"/>
      <c r="N137" s="35"/>
      <c r="O137" s="82"/>
      <c r="P137" s="82"/>
      <c r="Q137" s="82"/>
      <c r="S137" s="82"/>
      <c r="T137" s="82"/>
      <c r="U137" s="82"/>
      <c r="V137" s="82"/>
      <c r="W137" s="82"/>
      <c r="Y137" s="82"/>
      <c r="Z137" s="82"/>
    </row>
    <row r="138" spans="1:26" s="70" customFormat="1" ht="24" x14ac:dyDescent="0.55000000000000004">
      <c r="A138" s="42">
        <v>37</v>
      </c>
      <c r="B138" s="12" t="s">
        <v>46</v>
      </c>
      <c r="C138" s="5">
        <v>5518</v>
      </c>
      <c r="D138" s="5">
        <v>1</v>
      </c>
      <c r="E138" s="5">
        <v>2</v>
      </c>
      <c r="F138" s="5">
        <v>46</v>
      </c>
      <c r="G138" s="5">
        <v>1</v>
      </c>
      <c r="H138" s="68">
        <f t="shared" ref="H138:H200" si="29">+(D138*400)+(E138*100)+F138</f>
        <v>646</v>
      </c>
      <c r="I138" s="69">
        <v>100</v>
      </c>
      <c r="J138" s="69">
        <f t="shared" ref="J138:J200" si="30">H138*I138</f>
        <v>64600</v>
      </c>
      <c r="L138" s="5"/>
      <c r="M138" s="5"/>
      <c r="N138" s="5"/>
      <c r="O138" s="80"/>
      <c r="P138" s="79"/>
      <c r="Q138" s="79"/>
      <c r="S138" s="80"/>
      <c r="T138" s="79"/>
      <c r="U138" s="80">
        <f t="shared" ref="U138:U201" si="31">R138*(100-T138)/100</f>
        <v>0</v>
      </c>
      <c r="V138" s="79">
        <f t="shared" ref="V138:V201" si="32">J138+U138</f>
        <v>64600</v>
      </c>
      <c r="W138" s="80">
        <f t="shared" ref="W138:W201" si="33">V138*P138/100</f>
        <v>0</v>
      </c>
      <c r="Y138" s="79">
        <f t="shared" ref="Y138:Y201" si="34">J138+U138</f>
        <v>64600</v>
      </c>
      <c r="Z138" s="79"/>
    </row>
    <row r="139" spans="1:26" s="77" customFormat="1" ht="24" x14ac:dyDescent="0.55000000000000004">
      <c r="A139" s="45"/>
      <c r="B139" s="34"/>
      <c r="C139" s="35"/>
      <c r="D139" s="35"/>
      <c r="E139" s="35"/>
      <c r="F139" s="35"/>
      <c r="G139" s="35"/>
      <c r="H139" s="76"/>
      <c r="I139" s="76"/>
      <c r="J139" s="76"/>
      <c r="L139" s="35"/>
      <c r="M139" s="35"/>
      <c r="N139" s="35"/>
      <c r="O139" s="82"/>
      <c r="P139" s="82"/>
      <c r="Q139" s="82"/>
      <c r="S139" s="82"/>
      <c r="T139" s="82"/>
      <c r="U139" s="82"/>
      <c r="V139" s="82"/>
      <c r="W139" s="82"/>
      <c r="Y139" s="82"/>
      <c r="Z139" s="82"/>
    </row>
    <row r="140" spans="1:26" s="70" customFormat="1" ht="24" x14ac:dyDescent="0.55000000000000004">
      <c r="A140" s="42">
        <v>38</v>
      </c>
      <c r="B140" s="12" t="s">
        <v>46</v>
      </c>
      <c r="C140" s="5">
        <v>5955</v>
      </c>
      <c r="D140" s="5">
        <v>0</v>
      </c>
      <c r="E140" s="5">
        <v>2</v>
      </c>
      <c r="F140" s="5">
        <v>16</v>
      </c>
      <c r="G140" s="5">
        <v>2</v>
      </c>
      <c r="H140" s="68">
        <f t="shared" si="29"/>
        <v>216</v>
      </c>
      <c r="I140" s="69">
        <v>150</v>
      </c>
      <c r="J140" s="69">
        <f t="shared" si="30"/>
        <v>32400</v>
      </c>
      <c r="L140" s="5" t="s">
        <v>48</v>
      </c>
      <c r="M140" s="5" t="s">
        <v>50</v>
      </c>
      <c r="N140" s="5">
        <v>2</v>
      </c>
      <c r="O140" s="80">
        <v>144</v>
      </c>
      <c r="P140" s="79">
        <v>100</v>
      </c>
      <c r="Q140" s="79">
        <v>6800</v>
      </c>
      <c r="R140" s="80">
        <f t="shared" ref="R140" si="35">O140*Q140</f>
        <v>979200</v>
      </c>
      <c r="S140" s="80">
        <v>41</v>
      </c>
      <c r="T140" s="79"/>
      <c r="U140" s="80">
        <f t="shared" si="31"/>
        <v>979200</v>
      </c>
      <c r="V140" s="79">
        <f t="shared" si="32"/>
        <v>1011600</v>
      </c>
      <c r="W140" s="80">
        <f t="shared" si="33"/>
        <v>1011600</v>
      </c>
      <c r="Y140" s="79">
        <f t="shared" si="34"/>
        <v>1011600</v>
      </c>
      <c r="Z140" s="79"/>
    </row>
    <row r="141" spans="1:26" s="77" customFormat="1" ht="24" x14ac:dyDescent="0.55000000000000004">
      <c r="A141" s="45"/>
      <c r="B141" s="34"/>
      <c r="C141" s="35"/>
      <c r="D141" s="35"/>
      <c r="E141" s="35"/>
      <c r="F141" s="35"/>
      <c r="G141" s="35"/>
      <c r="H141" s="76"/>
      <c r="I141" s="76"/>
      <c r="J141" s="76"/>
      <c r="L141" s="35"/>
      <c r="M141" s="35"/>
      <c r="N141" s="35"/>
      <c r="O141" s="82"/>
      <c r="P141" s="82"/>
      <c r="Q141" s="82"/>
      <c r="S141" s="82"/>
      <c r="T141" s="82"/>
      <c r="U141" s="82"/>
      <c r="V141" s="82"/>
      <c r="W141" s="82"/>
      <c r="Y141" s="82"/>
      <c r="Z141" s="82"/>
    </row>
    <row r="142" spans="1:26" s="70" customFormat="1" ht="24" x14ac:dyDescent="0.55000000000000004">
      <c r="A142" s="42">
        <v>39</v>
      </c>
      <c r="B142" s="12" t="s">
        <v>46</v>
      </c>
      <c r="C142" s="5">
        <v>14660</v>
      </c>
      <c r="D142" s="5">
        <v>0</v>
      </c>
      <c r="E142" s="5">
        <v>3</v>
      </c>
      <c r="F142" s="5">
        <v>66</v>
      </c>
      <c r="G142" s="5">
        <v>2</v>
      </c>
      <c r="H142" s="68">
        <f t="shared" si="29"/>
        <v>366</v>
      </c>
      <c r="I142" s="69">
        <v>180</v>
      </c>
      <c r="J142" s="69">
        <f t="shared" si="30"/>
        <v>65880</v>
      </c>
      <c r="L142" s="5" t="s">
        <v>48</v>
      </c>
      <c r="M142" s="5" t="s">
        <v>49</v>
      </c>
      <c r="N142" s="5">
        <v>2</v>
      </c>
      <c r="O142" s="80">
        <v>195</v>
      </c>
      <c r="P142" s="79">
        <v>100</v>
      </c>
      <c r="Q142" s="79">
        <v>6800</v>
      </c>
      <c r="R142" s="80">
        <f t="shared" ref="R142" si="36">O142*Q142</f>
        <v>1326000</v>
      </c>
      <c r="S142" s="80">
        <v>16</v>
      </c>
      <c r="T142" s="79"/>
      <c r="U142" s="80">
        <f t="shared" si="31"/>
        <v>1326000</v>
      </c>
      <c r="V142" s="79">
        <f t="shared" si="32"/>
        <v>1391880</v>
      </c>
      <c r="W142" s="80">
        <f t="shared" si="33"/>
        <v>1391880</v>
      </c>
      <c r="Y142" s="79">
        <f t="shared" si="34"/>
        <v>1391880</v>
      </c>
      <c r="Z142" s="79"/>
    </row>
    <row r="143" spans="1:26" s="70" customFormat="1" ht="24" x14ac:dyDescent="0.55000000000000004">
      <c r="A143" s="42"/>
      <c r="B143" s="12"/>
      <c r="C143" s="5"/>
      <c r="D143" s="5"/>
      <c r="E143" s="5"/>
      <c r="F143" s="5"/>
      <c r="G143" s="5"/>
      <c r="H143" s="68">
        <f t="shared" si="29"/>
        <v>0</v>
      </c>
      <c r="I143" s="69"/>
      <c r="J143" s="69">
        <f t="shared" si="30"/>
        <v>0</v>
      </c>
      <c r="L143" s="5"/>
      <c r="M143" s="5" t="s">
        <v>49</v>
      </c>
      <c r="N143" s="5">
        <v>2</v>
      </c>
      <c r="O143" s="80">
        <v>90</v>
      </c>
      <c r="P143" s="79">
        <v>100</v>
      </c>
      <c r="Q143" s="79">
        <v>6800</v>
      </c>
      <c r="R143" s="80">
        <f>O143*Q143</f>
        <v>612000</v>
      </c>
      <c r="S143" s="80">
        <v>16</v>
      </c>
      <c r="T143" s="79"/>
      <c r="U143" s="80">
        <f t="shared" si="31"/>
        <v>612000</v>
      </c>
      <c r="V143" s="79">
        <f t="shared" si="32"/>
        <v>612000</v>
      </c>
      <c r="W143" s="80">
        <f t="shared" si="33"/>
        <v>612000</v>
      </c>
      <c r="Y143" s="79">
        <f t="shared" si="34"/>
        <v>612000</v>
      </c>
      <c r="Z143" s="79"/>
    </row>
    <row r="144" spans="1:26" s="70" customFormat="1" ht="24" x14ac:dyDescent="0.55000000000000004">
      <c r="A144" s="42"/>
      <c r="B144" s="12"/>
      <c r="C144" s="5"/>
      <c r="D144" s="5"/>
      <c r="E144" s="5"/>
      <c r="F144" s="5"/>
      <c r="G144" s="5"/>
      <c r="H144" s="68">
        <f t="shared" si="29"/>
        <v>0</v>
      </c>
      <c r="I144" s="69"/>
      <c r="J144" s="69">
        <f t="shared" si="30"/>
        <v>0</v>
      </c>
      <c r="L144" s="5"/>
      <c r="M144" s="5" t="s">
        <v>114</v>
      </c>
      <c r="N144" s="5">
        <v>2</v>
      </c>
      <c r="O144" s="80">
        <v>8</v>
      </c>
      <c r="P144" s="79">
        <v>100</v>
      </c>
      <c r="Q144" s="79">
        <v>6800</v>
      </c>
      <c r="R144" s="80">
        <f>O144*Q144</f>
        <v>54400</v>
      </c>
      <c r="S144" s="80">
        <v>14</v>
      </c>
      <c r="T144" s="79"/>
      <c r="U144" s="80">
        <f t="shared" si="31"/>
        <v>54400</v>
      </c>
      <c r="V144" s="79">
        <f t="shared" si="32"/>
        <v>54400</v>
      </c>
      <c r="W144" s="80">
        <f t="shared" si="33"/>
        <v>54400</v>
      </c>
      <c r="Y144" s="79">
        <f t="shared" si="34"/>
        <v>54400</v>
      </c>
      <c r="Z144" s="79"/>
    </row>
    <row r="145" spans="1:26" s="77" customFormat="1" ht="24" x14ac:dyDescent="0.55000000000000004">
      <c r="A145" s="45"/>
      <c r="B145" s="34"/>
      <c r="C145" s="35"/>
      <c r="D145" s="35"/>
      <c r="E145" s="35"/>
      <c r="F145" s="35"/>
      <c r="G145" s="35"/>
      <c r="H145" s="76"/>
      <c r="I145" s="76"/>
      <c r="J145" s="76"/>
      <c r="L145" s="35"/>
      <c r="M145" s="35"/>
      <c r="N145" s="35"/>
      <c r="O145" s="82"/>
      <c r="P145" s="82"/>
      <c r="Q145" s="82"/>
      <c r="S145" s="82"/>
      <c r="T145" s="82"/>
      <c r="U145" s="82"/>
      <c r="V145" s="82"/>
      <c r="W145" s="82"/>
      <c r="Y145" s="82"/>
      <c r="Z145" s="82"/>
    </row>
    <row r="146" spans="1:26" s="70" customFormat="1" ht="24" x14ac:dyDescent="0.55000000000000004">
      <c r="A146" s="42">
        <v>40</v>
      </c>
      <c r="B146" s="12" t="s">
        <v>46</v>
      </c>
      <c r="C146" s="5">
        <v>5515</v>
      </c>
      <c r="D146" s="5">
        <v>4</v>
      </c>
      <c r="E146" s="5">
        <v>1</v>
      </c>
      <c r="F146" s="5">
        <v>3</v>
      </c>
      <c r="G146" s="5">
        <v>1</v>
      </c>
      <c r="H146" s="68">
        <f t="shared" si="29"/>
        <v>1703</v>
      </c>
      <c r="I146" s="69">
        <v>100</v>
      </c>
      <c r="J146" s="69">
        <f t="shared" si="30"/>
        <v>170300</v>
      </c>
      <c r="L146" s="5"/>
      <c r="M146" s="5"/>
      <c r="N146" s="5"/>
      <c r="O146" s="80"/>
      <c r="P146" s="79"/>
      <c r="Q146" s="79"/>
      <c r="S146" s="80"/>
      <c r="T146" s="79"/>
      <c r="U146" s="80">
        <f t="shared" si="31"/>
        <v>0</v>
      </c>
      <c r="V146" s="79">
        <f t="shared" si="32"/>
        <v>170300</v>
      </c>
      <c r="W146" s="80">
        <f t="shared" si="33"/>
        <v>0</v>
      </c>
      <c r="Y146" s="79">
        <f t="shared" si="34"/>
        <v>170300</v>
      </c>
      <c r="Z146" s="79"/>
    </row>
    <row r="147" spans="1:26" s="70" customFormat="1" ht="24" x14ac:dyDescent="0.55000000000000004">
      <c r="A147" s="42"/>
      <c r="B147" s="12" t="s">
        <v>46</v>
      </c>
      <c r="C147" s="5">
        <v>5456</v>
      </c>
      <c r="D147" s="5">
        <v>1</v>
      </c>
      <c r="E147" s="5">
        <v>0</v>
      </c>
      <c r="F147" s="5">
        <v>38</v>
      </c>
      <c r="G147" s="5">
        <v>1</v>
      </c>
      <c r="H147" s="68">
        <f t="shared" si="29"/>
        <v>438</v>
      </c>
      <c r="I147" s="69">
        <v>100</v>
      </c>
      <c r="J147" s="69">
        <f t="shared" si="30"/>
        <v>43800</v>
      </c>
      <c r="L147" s="5"/>
      <c r="M147" s="5"/>
      <c r="N147" s="5"/>
      <c r="O147" s="80"/>
      <c r="P147" s="79"/>
      <c r="Q147" s="79"/>
      <c r="S147" s="80"/>
      <c r="T147" s="79"/>
      <c r="U147" s="80">
        <f t="shared" si="31"/>
        <v>0</v>
      </c>
      <c r="V147" s="79">
        <f t="shared" si="32"/>
        <v>43800</v>
      </c>
      <c r="W147" s="80">
        <f t="shared" si="33"/>
        <v>0</v>
      </c>
      <c r="Y147" s="79">
        <f t="shared" si="34"/>
        <v>43800</v>
      </c>
      <c r="Z147" s="79"/>
    </row>
    <row r="148" spans="1:26" s="70" customFormat="1" ht="24" x14ac:dyDescent="0.55000000000000004">
      <c r="A148" s="42"/>
      <c r="B148" s="12" t="s">
        <v>46</v>
      </c>
      <c r="C148" s="5">
        <v>18638</v>
      </c>
      <c r="D148" s="5">
        <v>2</v>
      </c>
      <c r="E148" s="5">
        <v>0</v>
      </c>
      <c r="F148" s="5">
        <v>3</v>
      </c>
      <c r="G148" s="5">
        <v>1</v>
      </c>
      <c r="H148" s="68">
        <f t="shared" si="29"/>
        <v>803</v>
      </c>
      <c r="I148" s="69">
        <v>130</v>
      </c>
      <c r="J148" s="69">
        <f t="shared" si="30"/>
        <v>104390</v>
      </c>
      <c r="L148" s="5"/>
      <c r="M148" s="5"/>
      <c r="N148" s="5"/>
      <c r="O148" s="80"/>
      <c r="P148" s="79"/>
      <c r="Q148" s="79"/>
      <c r="S148" s="80"/>
      <c r="T148" s="79"/>
      <c r="U148" s="80">
        <f t="shared" si="31"/>
        <v>0</v>
      </c>
      <c r="V148" s="79">
        <f t="shared" si="32"/>
        <v>104390</v>
      </c>
      <c r="W148" s="80">
        <f t="shared" si="33"/>
        <v>0</v>
      </c>
      <c r="Y148" s="79">
        <f t="shared" si="34"/>
        <v>104390</v>
      </c>
      <c r="Z148" s="79"/>
    </row>
    <row r="149" spans="1:26" s="70" customFormat="1" ht="24" x14ac:dyDescent="0.55000000000000004">
      <c r="A149" s="42"/>
      <c r="B149" s="12" t="s">
        <v>46</v>
      </c>
      <c r="C149" s="5">
        <v>18577</v>
      </c>
      <c r="D149" s="5">
        <v>6</v>
      </c>
      <c r="E149" s="5">
        <v>2</v>
      </c>
      <c r="F149" s="5">
        <v>97</v>
      </c>
      <c r="G149" s="5">
        <v>1</v>
      </c>
      <c r="H149" s="68">
        <f t="shared" si="29"/>
        <v>2697</v>
      </c>
      <c r="I149" s="69">
        <v>130</v>
      </c>
      <c r="J149" s="69">
        <f t="shared" si="30"/>
        <v>350610</v>
      </c>
      <c r="L149" s="5"/>
      <c r="M149" s="5"/>
      <c r="N149" s="5"/>
      <c r="O149" s="80"/>
      <c r="P149" s="79"/>
      <c r="Q149" s="79"/>
      <c r="S149" s="80"/>
      <c r="T149" s="79"/>
      <c r="U149" s="80">
        <f t="shared" si="31"/>
        <v>0</v>
      </c>
      <c r="V149" s="79">
        <f t="shared" si="32"/>
        <v>350610</v>
      </c>
      <c r="W149" s="80">
        <f t="shared" si="33"/>
        <v>0</v>
      </c>
      <c r="Y149" s="79">
        <f t="shared" si="34"/>
        <v>350610</v>
      </c>
      <c r="Z149" s="79"/>
    </row>
    <row r="150" spans="1:26" s="77" customFormat="1" ht="24" x14ac:dyDescent="0.55000000000000004">
      <c r="A150" s="45"/>
      <c r="B150" s="34"/>
      <c r="C150" s="35"/>
      <c r="D150" s="35"/>
      <c r="E150" s="35"/>
      <c r="F150" s="35"/>
      <c r="G150" s="35"/>
      <c r="H150" s="76"/>
      <c r="I150" s="76"/>
      <c r="J150" s="76"/>
      <c r="L150" s="35"/>
      <c r="M150" s="35"/>
      <c r="N150" s="35"/>
      <c r="O150" s="82"/>
      <c r="P150" s="82"/>
      <c r="Q150" s="82"/>
      <c r="S150" s="82"/>
      <c r="T150" s="82"/>
      <c r="U150" s="82"/>
      <c r="V150" s="82"/>
      <c r="W150" s="82"/>
      <c r="Y150" s="82"/>
      <c r="Z150" s="82"/>
    </row>
    <row r="151" spans="1:26" s="70" customFormat="1" ht="24" x14ac:dyDescent="0.55000000000000004">
      <c r="A151" s="42">
        <v>41</v>
      </c>
      <c r="B151" s="12" t="s">
        <v>46</v>
      </c>
      <c r="C151" s="5">
        <v>5656</v>
      </c>
      <c r="D151" s="5">
        <v>0</v>
      </c>
      <c r="E151" s="5">
        <v>1</v>
      </c>
      <c r="F151" s="5">
        <v>36</v>
      </c>
      <c r="G151" s="5">
        <v>2</v>
      </c>
      <c r="H151" s="68">
        <f t="shared" si="29"/>
        <v>136</v>
      </c>
      <c r="I151" s="69">
        <v>150</v>
      </c>
      <c r="J151" s="69">
        <f t="shared" si="30"/>
        <v>20400</v>
      </c>
      <c r="L151" s="5" t="s">
        <v>169</v>
      </c>
      <c r="M151" s="5" t="s">
        <v>49</v>
      </c>
      <c r="N151" s="5">
        <v>2</v>
      </c>
      <c r="O151" s="80">
        <v>252</v>
      </c>
      <c r="P151" s="79">
        <v>100</v>
      </c>
      <c r="Q151" s="79">
        <v>6800</v>
      </c>
      <c r="R151" s="80">
        <f>O151*Q151</f>
        <v>1713600</v>
      </c>
      <c r="S151" s="80">
        <v>51</v>
      </c>
      <c r="T151" s="79"/>
      <c r="U151" s="80">
        <f t="shared" si="31"/>
        <v>1713600</v>
      </c>
      <c r="V151" s="79">
        <f t="shared" si="32"/>
        <v>1734000</v>
      </c>
      <c r="W151" s="80">
        <f t="shared" si="33"/>
        <v>1734000</v>
      </c>
      <c r="Y151" s="79">
        <f t="shared" si="34"/>
        <v>1734000</v>
      </c>
      <c r="Z151" s="79"/>
    </row>
    <row r="152" spans="1:26" s="70" customFormat="1" ht="24" x14ac:dyDescent="0.55000000000000004">
      <c r="A152" s="42"/>
      <c r="B152" s="12"/>
      <c r="C152" s="5"/>
      <c r="D152" s="5"/>
      <c r="E152" s="5"/>
      <c r="F152" s="5"/>
      <c r="G152" s="5"/>
      <c r="H152" s="68">
        <f t="shared" si="29"/>
        <v>0</v>
      </c>
      <c r="I152" s="69"/>
      <c r="J152" s="69">
        <f t="shared" si="30"/>
        <v>0</v>
      </c>
      <c r="L152" s="5"/>
      <c r="M152" s="5" t="s">
        <v>49</v>
      </c>
      <c r="N152" s="5">
        <v>2</v>
      </c>
      <c r="O152" s="80">
        <v>252</v>
      </c>
      <c r="P152" s="79">
        <v>100</v>
      </c>
      <c r="Q152" s="79">
        <v>6800</v>
      </c>
      <c r="R152" s="80">
        <f>O152*Q152</f>
        <v>1713600</v>
      </c>
      <c r="S152" s="80">
        <v>51</v>
      </c>
      <c r="T152" s="79"/>
      <c r="U152" s="80">
        <f t="shared" si="31"/>
        <v>1713600</v>
      </c>
      <c r="V152" s="79">
        <f t="shared" si="32"/>
        <v>1713600</v>
      </c>
      <c r="W152" s="80">
        <f t="shared" si="33"/>
        <v>1713600</v>
      </c>
      <c r="Y152" s="79">
        <f t="shared" si="34"/>
        <v>1713600</v>
      </c>
      <c r="Z152" s="79"/>
    </row>
    <row r="153" spans="1:26" s="70" customFormat="1" ht="24" x14ac:dyDescent="0.55000000000000004">
      <c r="A153" s="42"/>
      <c r="B153" s="12" t="s">
        <v>46</v>
      </c>
      <c r="C153" s="5">
        <v>5152</v>
      </c>
      <c r="D153" s="5">
        <v>1</v>
      </c>
      <c r="E153" s="5">
        <v>0</v>
      </c>
      <c r="F153" s="5">
        <v>7</v>
      </c>
      <c r="G153" s="5">
        <v>1</v>
      </c>
      <c r="H153" s="68">
        <f t="shared" si="29"/>
        <v>407</v>
      </c>
      <c r="I153" s="69">
        <v>130</v>
      </c>
      <c r="J153" s="69">
        <f t="shared" si="30"/>
        <v>52910</v>
      </c>
      <c r="L153" s="5"/>
      <c r="M153" s="5"/>
      <c r="N153" s="5"/>
      <c r="O153" s="80"/>
      <c r="P153" s="79"/>
      <c r="Q153" s="79"/>
      <c r="S153" s="80"/>
      <c r="T153" s="79"/>
      <c r="U153" s="80">
        <f t="shared" si="31"/>
        <v>0</v>
      </c>
      <c r="V153" s="79">
        <f t="shared" si="32"/>
        <v>52910</v>
      </c>
      <c r="W153" s="80">
        <f t="shared" si="33"/>
        <v>0</v>
      </c>
      <c r="Y153" s="79">
        <f t="shared" si="34"/>
        <v>52910</v>
      </c>
      <c r="Z153" s="79"/>
    </row>
    <row r="154" spans="1:26" s="70" customFormat="1" ht="24" x14ac:dyDescent="0.55000000000000004">
      <c r="A154" s="42"/>
      <c r="B154" s="12" t="s">
        <v>46</v>
      </c>
      <c r="C154" s="5">
        <v>5151</v>
      </c>
      <c r="D154" s="5">
        <v>0</v>
      </c>
      <c r="E154" s="5">
        <v>2</v>
      </c>
      <c r="F154" s="5">
        <v>57</v>
      </c>
      <c r="G154" s="5">
        <v>1</v>
      </c>
      <c r="H154" s="68">
        <f t="shared" si="29"/>
        <v>257</v>
      </c>
      <c r="I154" s="69">
        <v>130</v>
      </c>
      <c r="J154" s="69">
        <f t="shared" si="30"/>
        <v>33410</v>
      </c>
      <c r="L154" s="5"/>
      <c r="M154" s="5"/>
      <c r="N154" s="5"/>
      <c r="O154" s="80"/>
      <c r="P154" s="79"/>
      <c r="Q154" s="79"/>
      <c r="S154" s="80"/>
      <c r="T154" s="79"/>
      <c r="U154" s="80">
        <f t="shared" si="31"/>
        <v>0</v>
      </c>
      <c r="V154" s="79">
        <f t="shared" si="32"/>
        <v>33410</v>
      </c>
      <c r="W154" s="80">
        <f t="shared" si="33"/>
        <v>0</v>
      </c>
      <c r="Y154" s="79">
        <f t="shared" si="34"/>
        <v>33410</v>
      </c>
      <c r="Z154" s="79"/>
    </row>
    <row r="155" spans="1:26" s="70" customFormat="1" ht="24" x14ac:dyDescent="0.55000000000000004">
      <c r="A155" s="42"/>
      <c r="B155" s="12" t="s">
        <v>46</v>
      </c>
      <c r="C155" s="5">
        <v>5140</v>
      </c>
      <c r="D155" s="5">
        <v>1</v>
      </c>
      <c r="E155" s="5">
        <v>2</v>
      </c>
      <c r="F155" s="5">
        <v>11</v>
      </c>
      <c r="G155" s="5">
        <v>1</v>
      </c>
      <c r="H155" s="68">
        <f t="shared" si="29"/>
        <v>611</v>
      </c>
      <c r="I155" s="69">
        <v>130</v>
      </c>
      <c r="J155" s="69">
        <f t="shared" si="30"/>
        <v>79430</v>
      </c>
      <c r="L155" s="5"/>
      <c r="M155" s="5"/>
      <c r="N155" s="5"/>
      <c r="O155" s="80"/>
      <c r="P155" s="79"/>
      <c r="Q155" s="79"/>
      <c r="S155" s="80"/>
      <c r="T155" s="79"/>
      <c r="U155" s="80">
        <f t="shared" si="31"/>
        <v>0</v>
      </c>
      <c r="V155" s="79">
        <f t="shared" si="32"/>
        <v>79430</v>
      </c>
      <c r="W155" s="80">
        <f t="shared" si="33"/>
        <v>0</v>
      </c>
      <c r="Y155" s="79">
        <f t="shared" si="34"/>
        <v>79430</v>
      </c>
      <c r="Z155" s="79"/>
    </row>
    <row r="156" spans="1:26" s="70" customFormat="1" ht="24" x14ac:dyDescent="0.55000000000000004">
      <c r="A156" s="42"/>
      <c r="B156" s="12" t="s">
        <v>46</v>
      </c>
      <c r="C156" s="5">
        <v>17481</v>
      </c>
      <c r="D156" s="5">
        <v>0</v>
      </c>
      <c r="E156" s="5">
        <v>1</v>
      </c>
      <c r="F156" s="5">
        <v>22</v>
      </c>
      <c r="G156" s="5">
        <v>1</v>
      </c>
      <c r="H156" s="68">
        <f t="shared" si="29"/>
        <v>122</v>
      </c>
      <c r="I156" s="69">
        <v>100</v>
      </c>
      <c r="J156" s="69">
        <f t="shared" si="30"/>
        <v>12200</v>
      </c>
      <c r="L156" s="5"/>
      <c r="M156" s="5"/>
      <c r="N156" s="5"/>
      <c r="O156" s="80"/>
      <c r="P156" s="79"/>
      <c r="Q156" s="79"/>
      <c r="S156" s="80"/>
      <c r="T156" s="79"/>
      <c r="U156" s="80">
        <f t="shared" si="31"/>
        <v>0</v>
      </c>
      <c r="V156" s="79">
        <f t="shared" si="32"/>
        <v>12200</v>
      </c>
      <c r="W156" s="80">
        <f t="shared" si="33"/>
        <v>0</v>
      </c>
      <c r="Y156" s="79">
        <f t="shared" si="34"/>
        <v>12200</v>
      </c>
      <c r="Z156" s="79"/>
    </row>
    <row r="157" spans="1:26" s="77" customFormat="1" ht="24" x14ac:dyDescent="0.55000000000000004">
      <c r="A157" s="45"/>
      <c r="B157" s="34"/>
      <c r="C157" s="35"/>
      <c r="D157" s="35"/>
      <c r="E157" s="35"/>
      <c r="F157" s="35"/>
      <c r="G157" s="35"/>
      <c r="H157" s="76"/>
      <c r="I157" s="76"/>
      <c r="J157" s="76"/>
      <c r="L157" s="35"/>
      <c r="M157" s="35"/>
      <c r="N157" s="35"/>
      <c r="O157" s="82"/>
      <c r="P157" s="82"/>
      <c r="Q157" s="82"/>
      <c r="S157" s="82"/>
      <c r="T157" s="82"/>
      <c r="U157" s="82"/>
      <c r="V157" s="82"/>
      <c r="W157" s="82"/>
      <c r="Y157" s="82"/>
      <c r="Z157" s="82"/>
    </row>
    <row r="158" spans="1:26" s="70" customFormat="1" ht="24" x14ac:dyDescent="0.55000000000000004">
      <c r="A158" s="42">
        <v>42</v>
      </c>
      <c r="B158" s="12" t="s">
        <v>46</v>
      </c>
      <c r="C158" s="5">
        <v>18519</v>
      </c>
      <c r="D158" s="5">
        <v>2</v>
      </c>
      <c r="E158" s="5">
        <v>3</v>
      </c>
      <c r="F158" s="5">
        <v>94</v>
      </c>
      <c r="G158" s="5">
        <v>1</v>
      </c>
      <c r="H158" s="68">
        <f t="shared" si="29"/>
        <v>1194</v>
      </c>
      <c r="I158" s="69">
        <v>100</v>
      </c>
      <c r="J158" s="69">
        <f t="shared" si="30"/>
        <v>119400</v>
      </c>
      <c r="L158" s="5"/>
      <c r="M158" s="5"/>
      <c r="N158" s="5"/>
      <c r="O158" s="80"/>
      <c r="P158" s="79"/>
      <c r="Q158" s="79"/>
      <c r="S158" s="80"/>
      <c r="T158" s="79"/>
      <c r="U158" s="80">
        <f t="shared" si="31"/>
        <v>0</v>
      </c>
      <c r="V158" s="79">
        <f t="shared" si="32"/>
        <v>119400</v>
      </c>
      <c r="W158" s="80">
        <f t="shared" si="33"/>
        <v>0</v>
      </c>
      <c r="Y158" s="79">
        <f t="shared" si="34"/>
        <v>119400</v>
      </c>
      <c r="Z158" s="79"/>
    </row>
    <row r="159" spans="1:26" s="77" customFormat="1" ht="24" x14ac:dyDescent="0.55000000000000004">
      <c r="A159" s="45"/>
      <c r="B159" s="34"/>
      <c r="C159" s="35"/>
      <c r="D159" s="35"/>
      <c r="E159" s="35"/>
      <c r="F159" s="35"/>
      <c r="G159" s="35"/>
      <c r="H159" s="76"/>
      <c r="I159" s="76"/>
      <c r="J159" s="76"/>
      <c r="L159" s="35"/>
      <c r="M159" s="35"/>
      <c r="N159" s="35"/>
      <c r="O159" s="82"/>
      <c r="P159" s="82"/>
      <c r="Q159" s="82"/>
      <c r="S159" s="82"/>
      <c r="T159" s="82"/>
      <c r="U159" s="82"/>
      <c r="V159" s="82"/>
      <c r="W159" s="82"/>
      <c r="Y159" s="82"/>
      <c r="Z159" s="82"/>
    </row>
    <row r="160" spans="1:26" s="70" customFormat="1" ht="24" x14ac:dyDescent="0.55000000000000004">
      <c r="A160" s="39">
        <v>43</v>
      </c>
      <c r="B160" s="12" t="s">
        <v>46</v>
      </c>
      <c r="C160" s="23">
        <v>14616</v>
      </c>
      <c r="D160" s="23">
        <v>1</v>
      </c>
      <c r="E160" s="23">
        <v>0</v>
      </c>
      <c r="F160" s="23">
        <v>34</v>
      </c>
      <c r="G160" s="23">
        <v>2</v>
      </c>
      <c r="H160" s="68">
        <f t="shared" si="29"/>
        <v>434</v>
      </c>
      <c r="I160" s="69">
        <v>150</v>
      </c>
      <c r="J160" s="69">
        <f t="shared" si="30"/>
        <v>65100</v>
      </c>
      <c r="L160" s="23" t="s">
        <v>106</v>
      </c>
      <c r="M160" s="23" t="s">
        <v>84</v>
      </c>
      <c r="N160" s="23">
        <v>2</v>
      </c>
      <c r="O160" s="83">
        <v>108</v>
      </c>
      <c r="P160" s="79">
        <v>100</v>
      </c>
      <c r="Q160" s="79">
        <v>6800</v>
      </c>
      <c r="R160" s="80">
        <f>O160*Q160</f>
        <v>734400</v>
      </c>
      <c r="S160" s="83">
        <v>19</v>
      </c>
      <c r="T160" s="79"/>
      <c r="U160" s="80">
        <f t="shared" si="31"/>
        <v>734400</v>
      </c>
      <c r="V160" s="79">
        <f t="shared" si="32"/>
        <v>799500</v>
      </c>
      <c r="W160" s="80">
        <f t="shared" si="33"/>
        <v>799500</v>
      </c>
      <c r="Y160" s="79">
        <f t="shared" si="34"/>
        <v>799500</v>
      </c>
      <c r="Z160" s="79"/>
    </row>
    <row r="161" spans="1:26" s="70" customFormat="1" ht="24" x14ac:dyDescent="0.55000000000000004">
      <c r="A161" s="39"/>
      <c r="B161" s="12"/>
      <c r="C161" s="23"/>
      <c r="D161" s="23"/>
      <c r="E161" s="23"/>
      <c r="F161" s="23"/>
      <c r="G161" s="23"/>
      <c r="H161" s="68">
        <f t="shared" si="29"/>
        <v>0</v>
      </c>
      <c r="I161" s="69"/>
      <c r="J161" s="69">
        <f t="shared" si="30"/>
        <v>0</v>
      </c>
      <c r="L161" s="23"/>
      <c r="M161" s="23" t="s">
        <v>114</v>
      </c>
      <c r="N161" s="23">
        <v>2</v>
      </c>
      <c r="O161" s="83">
        <v>8</v>
      </c>
      <c r="P161" s="79">
        <v>100</v>
      </c>
      <c r="Q161" s="79">
        <v>6800</v>
      </c>
      <c r="R161" s="80">
        <f>O161*Q161</f>
        <v>54400</v>
      </c>
      <c r="S161" s="83">
        <v>19</v>
      </c>
      <c r="T161" s="79"/>
      <c r="U161" s="80">
        <f t="shared" si="31"/>
        <v>54400</v>
      </c>
      <c r="V161" s="79">
        <f t="shared" si="32"/>
        <v>54400</v>
      </c>
      <c r="W161" s="80">
        <f t="shared" si="33"/>
        <v>54400</v>
      </c>
      <c r="Y161" s="79">
        <f t="shared" si="34"/>
        <v>54400</v>
      </c>
      <c r="Z161" s="79"/>
    </row>
    <row r="162" spans="1:26" s="77" customFormat="1" ht="24" x14ac:dyDescent="0.55000000000000004">
      <c r="A162" s="40"/>
      <c r="B162" s="34"/>
      <c r="C162" s="50"/>
      <c r="D162" s="50"/>
      <c r="E162" s="50"/>
      <c r="F162" s="50"/>
      <c r="G162" s="50"/>
      <c r="H162" s="76"/>
      <c r="I162" s="76"/>
      <c r="J162" s="76"/>
      <c r="L162" s="50"/>
      <c r="M162" s="50"/>
      <c r="N162" s="50"/>
      <c r="O162" s="84"/>
      <c r="P162" s="82"/>
      <c r="Q162" s="82"/>
      <c r="S162" s="84"/>
      <c r="T162" s="82"/>
      <c r="U162" s="82"/>
      <c r="V162" s="82"/>
      <c r="W162" s="82"/>
      <c r="Y162" s="82"/>
      <c r="Z162" s="82"/>
    </row>
    <row r="163" spans="1:26" s="70" customFormat="1" ht="24" x14ac:dyDescent="0.55000000000000004">
      <c r="A163" s="42">
        <v>44</v>
      </c>
      <c r="B163" s="12" t="s">
        <v>46</v>
      </c>
      <c r="C163" s="5">
        <v>5648</v>
      </c>
      <c r="D163" s="5">
        <v>1</v>
      </c>
      <c r="E163" s="5">
        <v>0</v>
      </c>
      <c r="F163" s="5">
        <v>4</v>
      </c>
      <c r="G163" s="5">
        <v>2</v>
      </c>
      <c r="H163" s="68">
        <f t="shared" si="29"/>
        <v>404</v>
      </c>
      <c r="I163" s="69">
        <v>130</v>
      </c>
      <c r="J163" s="69">
        <f t="shared" si="30"/>
        <v>52520</v>
      </c>
      <c r="L163" s="5" t="s">
        <v>106</v>
      </c>
      <c r="M163" s="5" t="s">
        <v>50</v>
      </c>
      <c r="N163" s="5">
        <v>2</v>
      </c>
      <c r="O163" s="80">
        <v>108</v>
      </c>
      <c r="P163" s="79">
        <v>100</v>
      </c>
      <c r="Q163" s="79">
        <v>6800</v>
      </c>
      <c r="R163" s="80">
        <f t="shared" ref="R163" si="37">O163*Q163</f>
        <v>734400</v>
      </c>
      <c r="S163" s="80">
        <v>10</v>
      </c>
      <c r="T163" s="79"/>
      <c r="U163" s="80">
        <f t="shared" si="31"/>
        <v>734400</v>
      </c>
      <c r="V163" s="79">
        <f t="shared" si="32"/>
        <v>786920</v>
      </c>
      <c r="W163" s="80">
        <f t="shared" si="33"/>
        <v>786920</v>
      </c>
      <c r="Y163" s="79">
        <f t="shared" si="34"/>
        <v>786920</v>
      </c>
      <c r="Z163" s="79"/>
    </row>
    <row r="164" spans="1:26" s="77" customFormat="1" ht="24" x14ac:dyDescent="0.55000000000000004">
      <c r="A164" s="45"/>
      <c r="B164" s="34"/>
      <c r="C164" s="35"/>
      <c r="D164" s="35"/>
      <c r="E164" s="35"/>
      <c r="F164" s="35"/>
      <c r="G164" s="35"/>
      <c r="H164" s="76"/>
      <c r="I164" s="76"/>
      <c r="J164" s="76"/>
      <c r="L164" s="35"/>
      <c r="M164" s="35"/>
      <c r="N164" s="35"/>
      <c r="O164" s="82"/>
      <c r="P164" s="82"/>
      <c r="Q164" s="82"/>
      <c r="S164" s="82"/>
      <c r="T164" s="82"/>
      <c r="U164" s="82"/>
      <c r="V164" s="82"/>
      <c r="W164" s="82"/>
      <c r="Y164" s="82"/>
      <c r="Z164" s="82"/>
    </row>
    <row r="165" spans="1:26" s="70" customFormat="1" ht="24" x14ac:dyDescent="0.55000000000000004">
      <c r="A165" s="42">
        <v>45</v>
      </c>
      <c r="B165" s="12" t="s">
        <v>46</v>
      </c>
      <c r="C165" s="5">
        <v>14265</v>
      </c>
      <c r="D165" s="5">
        <v>0</v>
      </c>
      <c r="E165" s="5">
        <v>1</v>
      </c>
      <c r="F165" s="5">
        <v>35</v>
      </c>
      <c r="G165" s="5">
        <v>2</v>
      </c>
      <c r="H165" s="68">
        <f t="shared" si="29"/>
        <v>135</v>
      </c>
      <c r="I165" s="69">
        <v>150</v>
      </c>
      <c r="J165" s="69">
        <f t="shared" si="30"/>
        <v>20250</v>
      </c>
      <c r="L165" s="5" t="s">
        <v>48</v>
      </c>
      <c r="M165" s="5" t="s">
        <v>50</v>
      </c>
      <c r="N165" s="5">
        <v>2</v>
      </c>
      <c r="O165" s="80">
        <v>230</v>
      </c>
      <c r="P165" s="79">
        <v>100</v>
      </c>
      <c r="Q165" s="79">
        <v>6800</v>
      </c>
      <c r="R165" s="80">
        <f t="shared" ref="R165" si="38">O165*Q165</f>
        <v>1564000</v>
      </c>
      <c r="S165" s="80">
        <v>17</v>
      </c>
      <c r="T165" s="79"/>
      <c r="U165" s="80">
        <f t="shared" si="31"/>
        <v>1564000</v>
      </c>
      <c r="V165" s="79">
        <f t="shared" si="32"/>
        <v>1584250</v>
      </c>
      <c r="W165" s="80">
        <f t="shared" si="33"/>
        <v>1584250</v>
      </c>
      <c r="Y165" s="79">
        <f t="shared" si="34"/>
        <v>1584250</v>
      </c>
      <c r="Z165" s="79"/>
    </row>
    <row r="166" spans="1:26" s="77" customFormat="1" ht="24" x14ac:dyDescent="0.55000000000000004">
      <c r="A166" s="45"/>
      <c r="B166" s="34"/>
      <c r="C166" s="35"/>
      <c r="D166" s="35"/>
      <c r="E166" s="35"/>
      <c r="F166" s="35"/>
      <c r="G166" s="35"/>
      <c r="H166" s="76"/>
      <c r="I166" s="76"/>
      <c r="J166" s="76"/>
      <c r="L166" s="35"/>
      <c r="M166" s="35"/>
      <c r="N166" s="35"/>
      <c r="O166" s="82"/>
      <c r="P166" s="82"/>
      <c r="Q166" s="82"/>
      <c r="S166" s="82"/>
      <c r="T166" s="82"/>
      <c r="U166" s="82"/>
      <c r="V166" s="82"/>
      <c r="W166" s="82"/>
      <c r="Y166" s="82"/>
      <c r="Z166" s="82"/>
    </row>
    <row r="167" spans="1:26" s="70" customFormat="1" ht="24" x14ac:dyDescent="0.55000000000000004">
      <c r="A167" s="42">
        <v>46</v>
      </c>
      <c r="B167" s="12" t="s">
        <v>46</v>
      </c>
      <c r="C167" s="5">
        <v>5651</v>
      </c>
      <c r="D167" s="5">
        <v>0</v>
      </c>
      <c r="E167" s="5">
        <v>1</v>
      </c>
      <c r="F167" s="5">
        <v>35</v>
      </c>
      <c r="G167" s="5">
        <v>2</v>
      </c>
      <c r="H167" s="68">
        <f t="shared" si="29"/>
        <v>135</v>
      </c>
      <c r="I167" s="69">
        <v>150</v>
      </c>
      <c r="J167" s="69">
        <f t="shared" si="30"/>
        <v>20250</v>
      </c>
      <c r="L167" s="5" t="s">
        <v>48</v>
      </c>
      <c r="M167" s="5" t="s">
        <v>49</v>
      </c>
      <c r="N167" s="5">
        <v>2</v>
      </c>
      <c r="O167" s="80">
        <v>96</v>
      </c>
      <c r="P167" s="79">
        <v>100</v>
      </c>
      <c r="Q167" s="79">
        <v>6800</v>
      </c>
      <c r="R167" s="80">
        <f t="shared" ref="R167" si="39">O167*Q167</f>
        <v>652800</v>
      </c>
      <c r="S167" s="80">
        <v>22</v>
      </c>
      <c r="T167" s="79"/>
      <c r="U167" s="80">
        <f t="shared" si="31"/>
        <v>652800</v>
      </c>
      <c r="V167" s="79">
        <f t="shared" si="32"/>
        <v>673050</v>
      </c>
      <c r="W167" s="80">
        <f t="shared" si="33"/>
        <v>673050</v>
      </c>
      <c r="Y167" s="79">
        <f t="shared" si="34"/>
        <v>673050</v>
      </c>
      <c r="Z167" s="79"/>
    </row>
    <row r="168" spans="1:26" s="70" customFormat="1" ht="24" x14ac:dyDescent="0.55000000000000004">
      <c r="A168" s="42"/>
      <c r="B168" s="12"/>
      <c r="C168" s="5"/>
      <c r="D168" s="5"/>
      <c r="E168" s="5"/>
      <c r="F168" s="5"/>
      <c r="G168" s="5"/>
      <c r="H168" s="68">
        <f t="shared" si="29"/>
        <v>0</v>
      </c>
      <c r="I168" s="69"/>
      <c r="J168" s="69">
        <f t="shared" si="30"/>
        <v>0</v>
      </c>
      <c r="L168" s="5"/>
      <c r="M168" s="5" t="s">
        <v>49</v>
      </c>
      <c r="N168" s="5">
        <v>2</v>
      </c>
      <c r="O168" s="80">
        <v>36</v>
      </c>
      <c r="P168" s="79">
        <v>100</v>
      </c>
      <c r="Q168" s="79">
        <v>6800</v>
      </c>
      <c r="R168" s="80">
        <f>O168*Q168</f>
        <v>244800</v>
      </c>
      <c r="S168" s="80">
        <v>2</v>
      </c>
      <c r="T168" s="79"/>
      <c r="U168" s="80">
        <f t="shared" si="31"/>
        <v>244800</v>
      </c>
      <c r="V168" s="79">
        <f t="shared" si="32"/>
        <v>244800</v>
      </c>
      <c r="W168" s="80">
        <f t="shared" si="33"/>
        <v>244800</v>
      </c>
      <c r="Y168" s="79">
        <f t="shared" si="34"/>
        <v>244800</v>
      </c>
      <c r="Z168" s="79"/>
    </row>
    <row r="169" spans="1:26" s="70" customFormat="1" ht="24" x14ac:dyDescent="0.55000000000000004">
      <c r="A169" s="42"/>
      <c r="B169" s="12"/>
      <c r="C169" s="5"/>
      <c r="D169" s="5"/>
      <c r="E169" s="5"/>
      <c r="F169" s="5"/>
      <c r="G169" s="5"/>
      <c r="H169" s="68">
        <f t="shared" si="29"/>
        <v>0</v>
      </c>
      <c r="I169" s="69"/>
      <c r="J169" s="69">
        <f t="shared" si="30"/>
        <v>0</v>
      </c>
      <c r="L169" s="5"/>
      <c r="M169" s="5" t="s">
        <v>114</v>
      </c>
      <c r="N169" s="5">
        <v>2</v>
      </c>
      <c r="O169" s="80">
        <v>6</v>
      </c>
      <c r="P169" s="79">
        <v>100</v>
      </c>
      <c r="Q169" s="79">
        <v>6800</v>
      </c>
      <c r="R169" s="80">
        <f>O169*Q169</f>
        <v>40800</v>
      </c>
      <c r="S169" s="80">
        <v>31</v>
      </c>
      <c r="T169" s="79"/>
      <c r="U169" s="80">
        <f t="shared" si="31"/>
        <v>40800</v>
      </c>
      <c r="V169" s="79">
        <f t="shared" si="32"/>
        <v>40800</v>
      </c>
      <c r="W169" s="80">
        <f t="shared" si="33"/>
        <v>40800</v>
      </c>
      <c r="Y169" s="79">
        <f t="shared" si="34"/>
        <v>40800</v>
      </c>
      <c r="Z169" s="79"/>
    </row>
    <row r="170" spans="1:26" s="77" customFormat="1" ht="24" x14ac:dyDescent="0.55000000000000004">
      <c r="A170" s="45"/>
      <c r="B170" s="34"/>
      <c r="C170" s="35"/>
      <c r="D170" s="35"/>
      <c r="E170" s="35"/>
      <c r="F170" s="35"/>
      <c r="G170" s="35"/>
      <c r="H170" s="76"/>
      <c r="I170" s="76"/>
      <c r="J170" s="76"/>
      <c r="L170" s="35"/>
      <c r="M170" s="35"/>
      <c r="N170" s="35"/>
      <c r="O170" s="82"/>
      <c r="P170" s="82"/>
      <c r="Q170" s="82"/>
      <c r="S170" s="82"/>
      <c r="T170" s="82"/>
      <c r="U170" s="82"/>
      <c r="V170" s="82"/>
      <c r="W170" s="82"/>
      <c r="Y170" s="82"/>
      <c r="Z170" s="82"/>
    </row>
    <row r="171" spans="1:26" s="70" customFormat="1" ht="24" x14ac:dyDescent="0.55000000000000004">
      <c r="A171" s="42">
        <v>47</v>
      </c>
      <c r="B171" s="12" t="s">
        <v>46</v>
      </c>
      <c r="C171" s="5">
        <v>5208</v>
      </c>
      <c r="D171" s="5">
        <v>2</v>
      </c>
      <c r="E171" s="5">
        <v>0</v>
      </c>
      <c r="F171" s="5">
        <v>65</v>
      </c>
      <c r="G171" s="5">
        <v>1</v>
      </c>
      <c r="H171" s="68">
        <f t="shared" si="29"/>
        <v>865</v>
      </c>
      <c r="I171" s="69">
        <v>130</v>
      </c>
      <c r="J171" s="69">
        <f t="shared" si="30"/>
        <v>112450</v>
      </c>
      <c r="L171" s="5"/>
      <c r="M171" s="5"/>
      <c r="N171" s="5"/>
      <c r="O171" s="80"/>
      <c r="P171" s="79"/>
      <c r="Q171" s="79"/>
      <c r="S171" s="80"/>
      <c r="T171" s="79"/>
      <c r="U171" s="80">
        <f t="shared" si="31"/>
        <v>0</v>
      </c>
      <c r="V171" s="79">
        <f t="shared" si="32"/>
        <v>112450</v>
      </c>
      <c r="W171" s="80">
        <f t="shared" si="33"/>
        <v>0</v>
      </c>
      <c r="Y171" s="79">
        <f t="shared" si="34"/>
        <v>112450</v>
      </c>
      <c r="Z171" s="79"/>
    </row>
    <row r="172" spans="1:26" s="77" customFormat="1" ht="24" x14ac:dyDescent="0.55000000000000004">
      <c r="A172" s="45"/>
      <c r="B172" s="34"/>
      <c r="C172" s="35"/>
      <c r="D172" s="35"/>
      <c r="E172" s="35"/>
      <c r="F172" s="35"/>
      <c r="G172" s="35"/>
      <c r="H172" s="76"/>
      <c r="I172" s="76"/>
      <c r="J172" s="76"/>
      <c r="L172" s="35"/>
      <c r="M172" s="35"/>
      <c r="N172" s="35"/>
      <c r="O172" s="82"/>
      <c r="P172" s="82"/>
      <c r="Q172" s="82"/>
      <c r="S172" s="82"/>
      <c r="T172" s="82"/>
      <c r="U172" s="82"/>
      <c r="V172" s="82"/>
      <c r="W172" s="82"/>
      <c r="Y172" s="82"/>
      <c r="Z172" s="82"/>
    </row>
    <row r="173" spans="1:26" s="70" customFormat="1" ht="24" x14ac:dyDescent="0.55000000000000004">
      <c r="A173" s="42">
        <v>48</v>
      </c>
      <c r="B173" s="12" t="s">
        <v>46</v>
      </c>
      <c r="C173" s="5">
        <v>14966</v>
      </c>
      <c r="D173" s="5">
        <v>0</v>
      </c>
      <c r="E173" s="5">
        <v>2</v>
      </c>
      <c r="F173" s="5">
        <v>80</v>
      </c>
      <c r="G173" s="5">
        <v>2</v>
      </c>
      <c r="H173" s="68">
        <f t="shared" si="29"/>
        <v>280</v>
      </c>
      <c r="I173" s="69">
        <v>150</v>
      </c>
      <c r="J173" s="69">
        <f t="shared" si="30"/>
        <v>42000</v>
      </c>
      <c r="L173" s="5" t="s">
        <v>48</v>
      </c>
      <c r="M173" s="5" t="s">
        <v>50</v>
      </c>
      <c r="N173" s="5">
        <v>2</v>
      </c>
      <c r="O173" s="80">
        <v>72</v>
      </c>
      <c r="P173" s="79">
        <v>100</v>
      </c>
      <c r="Q173" s="79">
        <v>6800</v>
      </c>
      <c r="R173" s="80">
        <f t="shared" ref="R173" si="40">O173*Q173</f>
        <v>489600</v>
      </c>
      <c r="S173" s="80">
        <v>61</v>
      </c>
      <c r="T173" s="79"/>
      <c r="U173" s="80">
        <f t="shared" si="31"/>
        <v>489600</v>
      </c>
      <c r="V173" s="79">
        <f t="shared" si="32"/>
        <v>531600</v>
      </c>
      <c r="W173" s="80">
        <f t="shared" si="33"/>
        <v>531600</v>
      </c>
      <c r="Y173" s="79">
        <f t="shared" si="34"/>
        <v>531600</v>
      </c>
      <c r="Z173" s="79"/>
    </row>
    <row r="174" spans="1:26" s="77" customFormat="1" ht="24" x14ac:dyDescent="0.55000000000000004">
      <c r="A174" s="45"/>
      <c r="B174" s="34"/>
      <c r="C174" s="35"/>
      <c r="D174" s="35"/>
      <c r="E174" s="35"/>
      <c r="F174" s="35"/>
      <c r="G174" s="35"/>
      <c r="H174" s="76"/>
      <c r="I174" s="76"/>
      <c r="J174" s="76"/>
      <c r="L174" s="35"/>
      <c r="M174" s="35"/>
      <c r="N174" s="35"/>
      <c r="O174" s="82"/>
      <c r="P174" s="82"/>
      <c r="Q174" s="82"/>
      <c r="S174" s="82"/>
      <c r="T174" s="82"/>
      <c r="U174" s="82"/>
      <c r="V174" s="82"/>
      <c r="W174" s="82"/>
      <c r="Y174" s="82"/>
      <c r="Z174" s="82"/>
    </row>
    <row r="175" spans="1:26" s="70" customFormat="1" ht="24" x14ac:dyDescent="0.55000000000000004">
      <c r="A175" s="42">
        <v>49</v>
      </c>
      <c r="B175" s="13" t="s">
        <v>46</v>
      </c>
      <c r="C175" s="27">
        <v>18637</v>
      </c>
      <c r="D175" s="14">
        <v>2</v>
      </c>
      <c r="E175" s="14">
        <v>1</v>
      </c>
      <c r="F175" s="14">
        <v>56</v>
      </c>
      <c r="G175" s="5">
        <v>1</v>
      </c>
      <c r="H175" s="68">
        <f t="shared" si="29"/>
        <v>956</v>
      </c>
      <c r="I175" s="69">
        <v>130</v>
      </c>
      <c r="J175" s="69">
        <f t="shared" si="30"/>
        <v>124280</v>
      </c>
      <c r="L175" s="14"/>
      <c r="M175" s="14"/>
      <c r="N175" s="14"/>
      <c r="O175" s="85"/>
      <c r="P175" s="79"/>
      <c r="Q175" s="79"/>
      <c r="S175" s="85"/>
      <c r="T175" s="79"/>
      <c r="U175" s="80">
        <f t="shared" si="31"/>
        <v>0</v>
      </c>
      <c r="V175" s="79">
        <f t="shared" si="32"/>
        <v>124280</v>
      </c>
      <c r="W175" s="80">
        <f t="shared" si="33"/>
        <v>0</v>
      </c>
      <c r="Y175" s="79">
        <f t="shared" si="34"/>
        <v>124280</v>
      </c>
      <c r="Z175" s="79"/>
    </row>
    <row r="176" spans="1:26" s="77" customFormat="1" ht="24" x14ac:dyDescent="0.55000000000000004">
      <c r="A176" s="45"/>
      <c r="B176" s="47"/>
      <c r="C176" s="48"/>
      <c r="D176" s="46"/>
      <c r="E176" s="46"/>
      <c r="F176" s="46"/>
      <c r="G176" s="35"/>
      <c r="H176" s="76"/>
      <c r="I176" s="76"/>
      <c r="J176" s="76"/>
      <c r="L176" s="46"/>
      <c r="M176" s="46"/>
      <c r="N176" s="46"/>
      <c r="O176" s="86"/>
      <c r="P176" s="82"/>
      <c r="Q176" s="82"/>
      <c r="S176" s="86"/>
      <c r="T176" s="82"/>
      <c r="U176" s="82"/>
      <c r="V176" s="82"/>
      <c r="W176" s="82"/>
      <c r="Y176" s="82"/>
      <c r="Z176" s="82"/>
    </row>
    <row r="177" spans="1:26" s="70" customFormat="1" ht="24" x14ac:dyDescent="0.55000000000000004">
      <c r="A177" s="42">
        <v>50</v>
      </c>
      <c r="B177" s="12" t="s">
        <v>46</v>
      </c>
      <c r="C177" s="5">
        <v>5613</v>
      </c>
      <c r="D177" s="5">
        <v>0</v>
      </c>
      <c r="E177" s="5">
        <v>0</v>
      </c>
      <c r="F177" s="5">
        <v>55</v>
      </c>
      <c r="G177" s="5">
        <v>1</v>
      </c>
      <c r="H177" s="68">
        <f t="shared" si="29"/>
        <v>55</v>
      </c>
      <c r="I177" s="69">
        <v>100</v>
      </c>
      <c r="J177" s="69">
        <f t="shared" si="30"/>
        <v>5500</v>
      </c>
      <c r="L177" s="5" t="s">
        <v>106</v>
      </c>
      <c r="M177" s="5" t="s">
        <v>49</v>
      </c>
      <c r="N177" s="5">
        <v>2</v>
      </c>
      <c r="O177" s="80">
        <v>36</v>
      </c>
      <c r="P177" s="79">
        <v>100</v>
      </c>
      <c r="Q177" s="79">
        <v>6800</v>
      </c>
      <c r="R177" s="80">
        <f t="shared" ref="R177" si="41">O177*Q177</f>
        <v>244800</v>
      </c>
      <c r="S177" s="80">
        <v>31</v>
      </c>
      <c r="T177" s="79"/>
      <c r="U177" s="80">
        <f t="shared" si="31"/>
        <v>244800</v>
      </c>
      <c r="V177" s="79">
        <f t="shared" si="32"/>
        <v>250300</v>
      </c>
      <c r="W177" s="80">
        <f t="shared" si="33"/>
        <v>250300</v>
      </c>
      <c r="Y177" s="79">
        <f t="shared" si="34"/>
        <v>250300</v>
      </c>
      <c r="Z177" s="79"/>
    </row>
    <row r="178" spans="1:26" s="70" customFormat="1" ht="24" x14ac:dyDescent="0.55000000000000004">
      <c r="A178" s="42"/>
      <c r="B178" s="12"/>
      <c r="C178" s="5"/>
      <c r="D178" s="5"/>
      <c r="E178" s="5"/>
      <c r="F178" s="5"/>
      <c r="G178" s="5"/>
      <c r="H178" s="68">
        <f t="shared" si="29"/>
        <v>0</v>
      </c>
      <c r="I178" s="69"/>
      <c r="J178" s="69">
        <f t="shared" si="30"/>
        <v>0</v>
      </c>
      <c r="L178" s="5"/>
      <c r="M178" s="5" t="s">
        <v>114</v>
      </c>
      <c r="N178" s="5">
        <v>2</v>
      </c>
      <c r="O178" s="80">
        <v>8</v>
      </c>
      <c r="P178" s="79">
        <v>100</v>
      </c>
      <c r="Q178" s="79">
        <v>6800</v>
      </c>
      <c r="R178" s="80">
        <f>O178*Q178</f>
        <v>54400</v>
      </c>
      <c r="S178" s="80">
        <v>31</v>
      </c>
      <c r="T178" s="79"/>
      <c r="U178" s="80">
        <f t="shared" si="31"/>
        <v>54400</v>
      </c>
      <c r="V178" s="79">
        <f t="shared" si="32"/>
        <v>54400</v>
      </c>
      <c r="W178" s="80">
        <f t="shared" si="33"/>
        <v>54400</v>
      </c>
      <c r="Y178" s="79">
        <f t="shared" si="34"/>
        <v>54400</v>
      </c>
      <c r="Z178" s="79"/>
    </row>
    <row r="179" spans="1:26" s="70" customFormat="1" ht="24" x14ac:dyDescent="0.55000000000000004">
      <c r="A179" s="42"/>
      <c r="B179" s="12" t="s">
        <v>46</v>
      </c>
      <c r="C179" s="5">
        <v>5614</v>
      </c>
      <c r="D179" s="5">
        <v>1</v>
      </c>
      <c r="E179" s="5">
        <v>1</v>
      </c>
      <c r="F179" s="5">
        <v>38</v>
      </c>
      <c r="G179" s="5">
        <v>1</v>
      </c>
      <c r="H179" s="68">
        <f t="shared" si="29"/>
        <v>538</v>
      </c>
      <c r="I179" s="69">
        <v>150</v>
      </c>
      <c r="J179" s="69">
        <f t="shared" si="30"/>
        <v>80700</v>
      </c>
      <c r="L179" s="5" t="s">
        <v>48</v>
      </c>
      <c r="M179" s="5" t="s">
        <v>49</v>
      </c>
      <c r="N179" s="5">
        <v>2</v>
      </c>
      <c r="O179" s="80">
        <v>108</v>
      </c>
      <c r="P179" s="79">
        <v>100</v>
      </c>
      <c r="Q179" s="79">
        <v>6800</v>
      </c>
      <c r="R179" s="80">
        <f>O179*Q179</f>
        <v>734400</v>
      </c>
      <c r="S179" s="80">
        <v>31</v>
      </c>
      <c r="T179" s="79"/>
      <c r="U179" s="80">
        <f t="shared" si="31"/>
        <v>734400</v>
      </c>
      <c r="V179" s="79">
        <f t="shared" si="32"/>
        <v>815100</v>
      </c>
      <c r="W179" s="80">
        <f t="shared" si="33"/>
        <v>815100</v>
      </c>
      <c r="Y179" s="79">
        <f t="shared" si="34"/>
        <v>815100</v>
      </c>
      <c r="Z179" s="79"/>
    </row>
    <row r="180" spans="1:26" s="77" customFormat="1" ht="24" x14ac:dyDescent="0.55000000000000004">
      <c r="A180" s="45"/>
      <c r="B180" s="34"/>
      <c r="C180" s="35"/>
      <c r="D180" s="35"/>
      <c r="E180" s="35"/>
      <c r="F180" s="35"/>
      <c r="G180" s="35"/>
      <c r="H180" s="76"/>
      <c r="I180" s="76"/>
      <c r="J180" s="76"/>
      <c r="L180" s="35"/>
      <c r="M180" s="35"/>
      <c r="N180" s="35"/>
      <c r="O180" s="82"/>
      <c r="P180" s="82"/>
      <c r="Q180" s="82"/>
      <c r="S180" s="82"/>
      <c r="T180" s="82"/>
      <c r="U180" s="82"/>
      <c r="V180" s="82"/>
      <c r="W180" s="82"/>
      <c r="Y180" s="82"/>
      <c r="Z180" s="82"/>
    </row>
    <row r="181" spans="1:26" s="70" customFormat="1" ht="24" x14ac:dyDescent="0.55000000000000004">
      <c r="A181" s="42">
        <v>51</v>
      </c>
      <c r="B181" s="12" t="s">
        <v>46</v>
      </c>
      <c r="C181" s="5">
        <v>5690</v>
      </c>
      <c r="D181" s="5">
        <v>0</v>
      </c>
      <c r="E181" s="5">
        <v>1</v>
      </c>
      <c r="F181" s="5">
        <v>69</v>
      </c>
      <c r="G181" s="5">
        <v>2</v>
      </c>
      <c r="H181" s="68">
        <f t="shared" si="29"/>
        <v>169</v>
      </c>
      <c r="I181" s="69">
        <v>150</v>
      </c>
      <c r="J181" s="69">
        <f t="shared" si="30"/>
        <v>25350</v>
      </c>
      <c r="L181" s="5" t="s">
        <v>48</v>
      </c>
      <c r="M181" s="5" t="s">
        <v>49</v>
      </c>
      <c r="N181" s="5">
        <v>2</v>
      </c>
      <c r="O181" s="80">
        <v>81</v>
      </c>
      <c r="P181" s="79">
        <v>100</v>
      </c>
      <c r="Q181" s="79">
        <v>6800</v>
      </c>
      <c r="R181" s="80">
        <f>O181*Q181</f>
        <v>550800</v>
      </c>
      <c r="S181" s="80">
        <v>28</v>
      </c>
      <c r="T181" s="79"/>
      <c r="U181" s="80">
        <f t="shared" si="31"/>
        <v>550800</v>
      </c>
      <c r="V181" s="79">
        <f t="shared" si="32"/>
        <v>576150</v>
      </c>
      <c r="W181" s="80">
        <f t="shared" si="33"/>
        <v>576150</v>
      </c>
      <c r="Y181" s="79">
        <f t="shared" si="34"/>
        <v>576150</v>
      </c>
      <c r="Z181" s="79"/>
    </row>
    <row r="182" spans="1:26" s="70" customFormat="1" ht="24" x14ac:dyDescent="0.55000000000000004">
      <c r="A182" s="42"/>
      <c r="B182" s="12"/>
      <c r="C182" s="5"/>
      <c r="D182" s="5"/>
      <c r="E182" s="5"/>
      <c r="F182" s="5"/>
      <c r="G182" s="5"/>
      <c r="H182" s="68">
        <f t="shared" si="29"/>
        <v>0</v>
      </c>
      <c r="I182" s="69"/>
      <c r="J182" s="69">
        <f t="shared" si="30"/>
        <v>0</v>
      </c>
      <c r="L182" s="5"/>
      <c r="M182" s="5" t="s">
        <v>49</v>
      </c>
      <c r="N182" s="5">
        <v>2</v>
      </c>
      <c r="O182" s="80">
        <v>9</v>
      </c>
      <c r="P182" s="79">
        <v>100</v>
      </c>
      <c r="Q182" s="79">
        <v>6800</v>
      </c>
      <c r="R182" s="80">
        <f>O182*Q182</f>
        <v>61200</v>
      </c>
      <c r="S182" s="80">
        <v>28</v>
      </c>
      <c r="T182" s="79"/>
      <c r="U182" s="80">
        <f t="shared" si="31"/>
        <v>61200</v>
      </c>
      <c r="V182" s="79">
        <f t="shared" si="32"/>
        <v>61200</v>
      </c>
      <c r="W182" s="80">
        <f t="shared" si="33"/>
        <v>61200</v>
      </c>
      <c r="Y182" s="79">
        <f t="shared" si="34"/>
        <v>61200</v>
      </c>
      <c r="Z182" s="79"/>
    </row>
    <row r="183" spans="1:26" s="77" customFormat="1" ht="24" x14ac:dyDescent="0.55000000000000004">
      <c r="A183" s="45"/>
      <c r="B183" s="34"/>
      <c r="C183" s="35"/>
      <c r="D183" s="35"/>
      <c r="E183" s="35"/>
      <c r="F183" s="35"/>
      <c r="G183" s="35"/>
      <c r="H183" s="76"/>
      <c r="I183" s="76"/>
      <c r="J183" s="76"/>
      <c r="L183" s="35"/>
      <c r="M183" s="35"/>
      <c r="N183" s="35"/>
      <c r="O183" s="82"/>
      <c r="P183" s="82"/>
      <c r="Q183" s="82"/>
      <c r="S183" s="82"/>
      <c r="T183" s="82"/>
      <c r="U183" s="82"/>
      <c r="V183" s="82"/>
      <c r="W183" s="82"/>
      <c r="Y183" s="82"/>
      <c r="Z183" s="82"/>
    </row>
    <row r="184" spans="1:26" s="70" customFormat="1" ht="24" x14ac:dyDescent="0.55000000000000004">
      <c r="A184" s="42">
        <v>52</v>
      </c>
      <c r="B184" s="12" t="s">
        <v>46</v>
      </c>
      <c r="C184" s="5">
        <v>14635</v>
      </c>
      <c r="D184" s="5">
        <v>1</v>
      </c>
      <c r="E184" s="5">
        <v>0</v>
      </c>
      <c r="F184" s="5">
        <v>25</v>
      </c>
      <c r="G184" s="5">
        <v>2</v>
      </c>
      <c r="H184" s="68">
        <f t="shared" si="29"/>
        <v>425</v>
      </c>
      <c r="I184" s="69">
        <v>200</v>
      </c>
      <c r="J184" s="69">
        <f t="shared" si="30"/>
        <v>85000</v>
      </c>
      <c r="L184" s="5" t="s">
        <v>48</v>
      </c>
      <c r="M184" s="5" t="s">
        <v>49</v>
      </c>
      <c r="N184" s="5">
        <v>2</v>
      </c>
      <c r="O184" s="80">
        <v>107.25</v>
      </c>
      <c r="P184" s="79">
        <v>100</v>
      </c>
      <c r="Q184" s="79">
        <v>6800</v>
      </c>
      <c r="R184" s="80">
        <f t="shared" ref="R184" si="42">O184*Q184</f>
        <v>729300</v>
      </c>
      <c r="S184" s="80">
        <v>26</v>
      </c>
      <c r="T184" s="79"/>
      <c r="U184" s="80">
        <f t="shared" si="31"/>
        <v>729300</v>
      </c>
      <c r="V184" s="79">
        <f t="shared" si="32"/>
        <v>814300</v>
      </c>
      <c r="W184" s="80">
        <f t="shared" si="33"/>
        <v>814300</v>
      </c>
      <c r="Y184" s="79">
        <f t="shared" si="34"/>
        <v>814300</v>
      </c>
      <c r="Z184" s="79"/>
    </row>
    <row r="185" spans="1:26" s="70" customFormat="1" ht="24" x14ac:dyDescent="0.55000000000000004">
      <c r="A185" s="42"/>
      <c r="B185" s="12"/>
      <c r="C185" s="5"/>
      <c r="D185" s="5"/>
      <c r="E185" s="5"/>
      <c r="F185" s="5"/>
      <c r="G185" s="5"/>
      <c r="H185" s="68">
        <f t="shared" si="29"/>
        <v>0</v>
      </c>
      <c r="I185" s="69"/>
      <c r="J185" s="69">
        <f t="shared" si="30"/>
        <v>0</v>
      </c>
      <c r="L185" s="5"/>
      <c r="M185" s="5" t="s">
        <v>49</v>
      </c>
      <c r="N185" s="5">
        <v>2</v>
      </c>
      <c r="O185" s="80">
        <v>18</v>
      </c>
      <c r="P185" s="79">
        <v>100</v>
      </c>
      <c r="Q185" s="79">
        <v>6800</v>
      </c>
      <c r="R185" s="80">
        <f>O185*Q185</f>
        <v>122400</v>
      </c>
      <c r="S185" s="80">
        <v>6</v>
      </c>
      <c r="T185" s="79"/>
      <c r="U185" s="80">
        <f t="shared" si="31"/>
        <v>122400</v>
      </c>
      <c r="V185" s="79">
        <f t="shared" si="32"/>
        <v>122400</v>
      </c>
      <c r="W185" s="80">
        <f t="shared" si="33"/>
        <v>122400</v>
      </c>
      <c r="Y185" s="79">
        <f t="shared" si="34"/>
        <v>122400</v>
      </c>
      <c r="Z185" s="79"/>
    </row>
    <row r="186" spans="1:26" s="70" customFormat="1" ht="24" x14ac:dyDescent="0.55000000000000004">
      <c r="A186" s="42"/>
      <c r="B186" s="12"/>
      <c r="C186" s="5"/>
      <c r="D186" s="5"/>
      <c r="E186" s="5"/>
      <c r="F186" s="5"/>
      <c r="G186" s="5"/>
      <c r="H186" s="68">
        <f t="shared" si="29"/>
        <v>0</v>
      </c>
      <c r="I186" s="69"/>
      <c r="J186" s="69">
        <f t="shared" si="30"/>
        <v>0</v>
      </c>
      <c r="L186" s="5"/>
      <c r="M186" s="5" t="s">
        <v>114</v>
      </c>
      <c r="N186" s="5">
        <v>2</v>
      </c>
      <c r="O186" s="80">
        <v>8</v>
      </c>
      <c r="P186" s="79">
        <v>100</v>
      </c>
      <c r="Q186" s="79">
        <v>6800</v>
      </c>
      <c r="R186" s="80">
        <f>O186*Q186</f>
        <v>54400</v>
      </c>
      <c r="S186" s="80">
        <v>26</v>
      </c>
      <c r="T186" s="79"/>
      <c r="U186" s="80">
        <f t="shared" si="31"/>
        <v>54400</v>
      </c>
      <c r="V186" s="79">
        <f t="shared" si="32"/>
        <v>54400</v>
      </c>
      <c r="W186" s="80">
        <f t="shared" si="33"/>
        <v>54400</v>
      </c>
      <c r="Y186" s="79">
        <f t="shared" si="34"/>
        <v>54400</v>
      </c>
      <c r="Z186" s="79"/>
    </row>
    <row r="187" spans="1:26" s="70" customFormat="1" ht="24" x14ac:dyDescent="0.55000000000000004">
      <c r="A187" s="42"/>
      <c r="B187" s="12" t="s">
        <v>46</v>
      </c>
      <c r="C187" s="5">
        <v>14641</v>
      </c>
      <c r="D187" s="5">
        <v>2</v>
      </c>
      <c r="E187" s="5">
        <v>2</v>
      </c>
      <c r="F187" s="5">
        <v>64</v>
      </c>
      <c r="G187" s="5">
        <v>1</v>
      </c>
      <c r="H187" s="68">
        <f t="shared" si="29"/>
        <v>1064</v>
      </c>
      <c r="I187" s="69">
        <v>100</v>
      </c>
      <c r="J187" s="69">
        <f t="shared" si="30"/>
        <v>106400</v>
      </c>
      <c r="L187" s="5"/>
      <c r="M187" s="5"/>
      <c r="N187" s="5"/>
      <c r="O187" s="80"/>
      <c r="P187" s="79"/>
      <c r="Q187" s="79"/>
      <c r="S187" s="80"/>
      <c r="T187" s="79"/>
      <c r="U187" s="80">
        <f t="shared" si="31"/>
        <v>0</v>
      </c>
      <c r="V187" s="79">
        <f t="shared" si="32"/>
        <v>106400</v>
      </c>
      <c r="W187" s="80">
        <f t="shared" si="33"/>
        <v>0</v>
      </c>
      <c r="Y187" s="79">
        <f t="shared" si="34"/>
        <v>106400</v>
      </c>
      <c r="Z187" s="79"/>
    </row>
    <row r="188" spans="1:26" s="77" customFormat="1" ht="24" x14ac:dyDescent="0.55000000000000004">
      <c r="A188" s="45"/>
      <c r="B188" s="34"/>
      <c r="C188" s="35"/>
      <c r="D188" s="35"/>
      <c r="E188" s="35"/>
      <c r="F188" s="35"/>
      <c r="G188" s="35"/>
      <c r="H188" s="76"/>
      <c r="I188" s="76"/>
      <c r="J188" s="76"/>
      <c r="L188" s="35"/>
      <c r="M188" s="35"/>
      <c r="N188" s="35"/>
      <c r="O188" s="82"/>
      <c r="P188" s="82"/>
      <c r="Q188" s="82"/>
      <c r="S188" s="82"/>
      <c r="T188" s="82"/>
      <c r="U188" s="82"/>
      <c r="V188" s="82"/>
      <c r="W188" s="82"/>
      <c r="Y188" s="82"/>
      <c r="Z188" s="82"/>
    </row>
    <row r="189" spans="1:26" s="70" customFormat="1" ht="24" x14ac:dyDescent="0.55000000000000004">
      <c r="A189" s="42">
        <v>53</v>
      </c>
      <c r="B189" s="12" t="s">
        <v>46</v>
      </c>
      <c r="C189" s="5">
        <v>14266</v>
      </c>
      <c r="D189" s="5">
        <v>0</v>
      </c>
      <c r="E189" s="5">
        <v>2</v>
      </c>
      <c r="F189" s="5">
        <v>25</v>
      </c>
      <c r="G189" s="5">
        <v>2</v>
      </c>
      <c r="H189" s="68">
        <f t="shared" si="29"/>
        <v>225</v>
      </c>
      <c r="I189" s="69">
        <v>150</v>
      </c>
      <c r="J189" s="69">
        <f t="shared" si="30"/>
        <v>33750</v>
      </c>
      <c r="L189" s="5" t="s">
        <v>169</v>
      </c>
      <c r="M189" s="5" t="s">
        <v>49</v>
      </c>
      <c r="N189" s="5">
        <v>2</v>
      </c>
      <c r="O189" s="80">
        <v>150</v>
      </c>
      <c r="P189" s="79">
        <v>100</v>
      </c>
      <c r="Q189" s="79">
        <v>6800</v>
      </c>
      <c r="R189" s="80">
        <f t="shared" ref="R189" si="43">O189*Q189</f>
        <v>1020000</v>
      </c>
      <c r="S189" s="80">
        <v>26</v>
      </c>
      <c r="T189" s="79"/>
      <c r="U189" s="80">
        <f t="shared" si="31"/>
        <v>1020000</v>
      </c>
      <c r="V189" s="79">
        <f t="shared" si="32"/>
        <v>1053750</v>
      </c>
      <c r="W189" s="80">
        <f t="shared" si="33"/>
        <v>1053750</v>
      </c>
      <c r="Y189" s="79">
        <f t="shared" si="34"/>
        <v>1053750</v>
      </c>
      <c r="Z189" s="79"/>
    </row>
    <row r="190" spans="1:26" s="70" customFormat="1" ht="24" x14ac:dyDescent="0.55000000000000004">
      <c r="A190" s="42"/>
      <c r="B190" s="12"/>
      <c r="C190" s="5"/>
      <c r="D190" s="5"/>
      <c r="E190" s="5"/>
      <c r="F190" s="5"/>
      <c r="G190" s="5"/>
      <c r="H190" s="68">
        <f t="shared" si="29"/>
        <v>0</v>
      </c>
      <c r="I190" s="69"/>
      <c r="J190" s="69">
        <f t="shared" si="30"/>
        <v>0</v>
      </c>
      <c r="L190" s="5"/>
      <c r="M190" s="5" t="s">
        <v>49</v>
      </c>
      <c r="N190" s="5">
        <v>2</v>
      </c>
      <c r="O190" s="80">
        <v>150</v>
      </c>
      <c r="P190" s="79">
        <v>100</v>
      </c>
      <c r="Q190" s="79">
        <v>6800</v>
      </c>
      <c r="R190" s="80">
        <f>O190*Q190</f>
        <v>1020000</v>
      </c>
      <c r="S190" s="80">
        <v>26</v>
      </c>
      <c r="T190" s="79"/>
      <c r="U190" s="80">
        <f t="shared" si="31"/>
        <v>1020000</v>
      </c>
      <c r="V190" s="79">
        <f t="shared" si="32"/>
        <v>1020000</v>
      </c>
      <c r="W190" s="80">
        <f t="shared" si="33"/>
        <v>1020000</v>
      </c>
      <c r="Y190" s="79">
        <f t="shared" si="34"/>
        <v>1020000</v>
      </c>
      <c r="Z190" s="79"/>
    </row>
    <row r="191" spans="1:26" s="70" customFormat="1" ht="24" x14ac:dyDescent="0.55000000000000004">
      <c r="A191" s="42"/>
      <c r="B191" s="12"/>
      <c r="C191" s="5"/>
      <c r="D191" s="5"/>
      <c r="E191" s="5"/>
      <c r="F191" s="5"/>
      <c r="G191" s="5"/>
      <c r="H191" s="68">
        <f t="shared" si="29"/>
        <v>0</v>
      </c>
      <c r="I191" s="69"/>
      <c r="J191" s="69">
        <f t="shared" si="30"/>
        <v>0</v>
      </c>
      <c r="L191" s="5"/>
      <c r="M191" s="5" t="s">
        <v>114</v>
      </c>
      <c r="N191" s="5">
        <v>2</v>
      </c>
      <c r="O191" s="80">
        <v>4</v>
      </c>
      <c r="P191" s="79">
        <v>100</v>
      </c>
      <c r="Q191" s="79">
        <v>6800</v>
      </c>
      <c r="R191" s="80">
        <f>O191*Q191</f>
        <v>27200</v>
      </c>
      <c r="S191" s="80">
        <v>26</v>
      </c>
      <c r="T191" s="79"/>
      <c r="U191" s="80">
        <f t="shared" si="31"/>
        <v>27200</v>
      </c>
      <c r="V191" s="79">
        <f t="shared" si="32"/>
        <v>27200</v>
      </c>
      <c r="W191" s="80">
        <f t="shared" si="33"/>
        <v>27200</v>
      </c>
      <c r="Y191" s="79">
        <f t="shared" si="34"/>
        <v>27200</v>
      </c>
      <c r="Z191" s="79"/>
    </row>
    <row r="192" spans="1:26" s="77" customFormat="1" ht="24" x14ac:dyDescent="0.55000000000000004">
      <c r="A192" s="45"/>
      <c r="B192" s="34"/>
      <c r="C192" s="35"/>
      <c r="D192" s="35"/>
      <c r="E192" s="35"/>
      <c r="F192" s="35"/>
      <c r="G192" s="35"/>
      <c r="H192" s="76"/>
      <c r="I192" s="76"/>
      <c r="J192" s="76"/>
      <c r="L192" s="35"/>
      <c r="M192" s="35"/>
      <c r="N192" s="35"/>
      <c r="O192" s="82"/>
      <c r="P192" s="82"/>
      <c r="Q192" s="82"/>
      <c r="S192" s="82"/>
      <c r="T192" s="82"/>
      <c r="U192" s="82"/>
      <c r="V192" s="82"/>
      <c r="W192" s="82"/>
      <c r="Y192" s="82"/>
      <c r="Z192" s="82"/>
    </row>
    <row r="193" spans="1:26" s="70" customFormat="1" ht="24" x14ac:dyDescent="0.55000000000000004">
      <c r="A193" s="42">
        <v>54</v>
      </c>
      <c r="B193" s="13" t="s">
        <v>46</v>
      </c>
      <c r="C193" s="27" t="s">
        <v>383</v>
      </c>
      <c r="D193" s="14">
        <v>0</v>
      </c>
      <c r="E193" s="14">
        <v>1</v>
      </c>
      <c r="F193" s="14">
        <v>20</v>
      </c>
      <c r="G193" s="5">
        <v>2</v>
      </c>
      <c r="H193" s="68">
        <f t="shared" si="29"/>
        <v>120</v>
      </c>
      <c r="I193" s="69">
        <v>200</v>
      </c>
      <c r="J193" s="69">
        <f t="shared" si="30"/>
        <v>24000</v>
      </c>
      <c r="L193" s="14" t="s">
        <v>384</v>
      </c>
      <c r="M193" s="14" t="s">
        <v>49</v>
      </c>
      <c r="N193" s="5">
        <v>2</v>
      </c>
      <c r="O193" s="85">
        <v>54</v>
      </c>
      <c r="P193" s="79">
        <v>100</v>
      </c>
      <c r="Q193" s="79">
        <v>6800</v>
      </c>
      <c r="R193" s="80">
        <f>O193*Q193</f>
        <v>367200</v>
      </c>
      <c r="S193" s="85">
        <v>41</v>
      </c>
      <c r="T193" s="79"/>
      <c r="U193" s="80">
        <f t="shared" si="31"/>
        <v>367200</v>
      </c>
      <c r="V193" s="79">
        <f t="shared" si="32"/>
        <v>391200</v>
      </c>
      <c r="W193" s="80">
        <f t="shared" si="33"/>
        <v>391200</v>
      </c>
      <c r="Y193" s="79">
        <f t="shared" si="34"/>
        <v>391200</v>
      </c>
      <c r="Z193" s="79"/>
    </row>
    <row r="194" spans="1:26" s="70" customFormat="1" ht="24" x14ac:dyDescent="0.55000000000000004">
      <c r="A194" s="42"/>
      <c r="B194" s="13"/>
      <c r="C194" s="27"/>
      <c r="D194" s="14"/>
      <c r="E194" s="14"/>
      <c r="F194" s="14"/>
      <c r="G194" s="5"/>
      <c r="H194" s="68">
        <f t="shared" si="29"/>
        <v>0</v>
      </c>
      <c r="I194" s="69"/>
      <c r="J194" s="69">
        <f t="shared" si="30"/>
        <v>0</v>
      </c>
      <c r="L194" s="14"/>
      <c r="M194" s="14" t="s">
        <v>114</v>
      </c>
      <c r="N194" s="5">
        <v>2</v>
      </c>
      <c r="O194" s="85">
        <v>6</v>
      </c>
      <c r="P194" s="79">
        <v>100</v>
      </c>
      <c r="Q194" s="79">
        <v>6800</v>
      </c>
      <c r="R194" s="80">
        <f>O194*Q194</f>
        <v>40800</v>
      </c>
      <c r="S194" s="85">
        <v>41</v>
      </c>
      <c r="T194" s="79"/>
      <c r="U194" s="80">
        <f t="shared" si="31"/>
        <v>40800</v>
      </c>
      <c r="V194" s="79">
        <f t="shared" si="32"/>
        <v>40800</v>
      </c>
      <c r="W194" s="80">
        <f t="shared" si="33"/>
        <v>40800</v>
      </c>
      <c r="Y194" s="79">
        <f t="shared" si="34"/>
        <v>40800</v>
      </c>
      <c r="Z194" s="79"/>
    </row>
    <row r="195" spans="1:26" s="77" customFormat="1" ht="24" x14ac:dyDescent="0.55000000000000004">
      <c r="A195" s="45"/>
      <c r="B195" s="47"/>
      <c r="C195" s="48"/>
      <c r="D195" s="46"/>
      <c r="E195" s="46"/>
      <c r="F195" s="46"/>
      <c r="G195" s="35"/>
      <c r="H195" s="76"/>
      <c r="I195" s="76"/>
      <c r="J195" s="76"/>
      <c r="L195" s="46"/>
      <c r="M195" s="46"/>
      <c r="N195" s="35"/>
      <c r="O195" s="86"/>
      <c r="P195" s="82"/>
      <c r="Q195" s="82"/>
      <c r="S195" s="86"/>
      <c r="T195" s="82"/>
      <c r="U195" s="82"/>
      <c r="V195" s="82"/>
      <c r="W195" s="82"/>
      <c r="Y195" s="82"/>
      <c r="Z195" s="82"/>
    </row>
    <row r="196" spans="1:26" s="70" customFormat="1" ht="24" x14ac:dyDescent="0.55000000000000004">
      <c r="A196" s="42">
        <v>55</v>
      </c>
      <c r="B196" s="12" t="s">
        <v>46</v>
      </c>
      <c r="C196" s="5">
        <v>5660</v>
      </c>
      <c r="D196" s="5">
        <v>1</v>
      </c>
      <c r="E196" s="5">
        <v>0</v>
      </c>
      <c r="F196" s="5">
        <v>9</v>
      </c>
      <c r="G196" s="5">
        <v>2</v>
      </c>
      <c r="H196" s="68">
        <f t="shared" si="29"/>
        <v>409</v>
      </c>
      <c r="I196" s="69">
        <v>130</v>
      </c>
      <c r="J196" s="69">
        <f t="shared" si="30"/>
        <v>53170</v>
      </c>
      <c r="L196" s="5" t="s">
        <v>48</v>
      </c>
      <c r="M196" s="5" t="s">
        <v>50</v>
      </c>
      <c r="N196" s="5">
        <v>2</v>
      </c>
      <c r="O196" s="80">
        <v>240</v>
      </c>
      <c r="P196" s="79">
        <v>100</v>
      </c>
      <c r="Q196" s="79">
        <v>6800</v>
      </c>
      <c r="R196" s="80">
        <f>O196*Q196</f>
        <v>1632000</v>
      </c>
      <c r="S196" s="80">
        <v>26</v>
      </c>
      <c r="T196" s="79"/>
      <c r="U196" s="80">
        <f t="shared" si="31"/>
        <v>1632000</v>
      </c>
      <c r="V196" s="79">
        <f t="shared" si="32"/>
        <v>1685170</v>
      </c>
      <c r="W196" s="80">
        <f t="shared" si="33"/>
        <v>1685170</v>
      </c>
      <c r="Y196" s="79">
        <f t="shared" si="34"/>
        <v>1685170</v>
      </c>
      <c r="Z196" s="79"/>
    </row>
    <row r="197" spans="1:26" s="70" customFormat="1" ht="24" x14ac:dyDescent="0.55000000000000004">
      <c r="A197" s="42"/>
      <c r="B197" s="12"/>
      <c r="C197" s="5"/>
      <c r="D197" s="5"/>
      <c r="E197" s="5"/>
      <c r="F197" s="5"/>
      <c r="G197" s="5"/>
      <c r="H197" s="68">
        <f t="shared" si="29"/>
        <v>0</v>
      </c>
      <c r="I197" s="69"/>
      <c r="J197" s="69">
        <f t="shared" si="30"/>
        <v>0</v>
      </c>
      <c r="L197" s="5"/>
      <c r="M197" s="5" t="s">
        <v>114</v>
      </c>
      <c r="N197" s="5">
        <v>2</v>
      </c>
      <c r="O197" s="80">
        <v>8</v>
      </c>
      <c r="P197" s="79">
        <v>100</v>
      </c>
      <c r="Q197" s="79">
        <v>6800</v>
      </c>
      <c r="R197" s="80">
        <f>O197*Q197</f>
        <v>54400</v>
      </c>
      <c r="S197" s="80">
        <v>41</v>
      </c>
      <c r="T197" s="79"/>
      <c r="U197" s="80">
        <f t="shared" si="31"/>
        <v>54400</v>
      </c>
      <c r="V197" s="79">
        <f t="shared" si="32"/>
        <v>54400</v>
      </c>
      <c r="W197" s="80">
        <f t="shared" si="33"/>
        <v>54400</v>
      </c>
      <c r="Y197" s="79">
        <f t="shared" si="34"/>
        <v>54400</v>
      </c>
      <c r="Z197" s="79"/>
    </row>
    <row r="198" spans="1:26" s="70" customFormat="1" ht="24" x14ac:dyDescent="0.55000000000000004">
      <c r="A198" s="42"/>
      <c r="B198" s="12" t="s">
        <v>46</v>
      </c>
      <c r="C198" s="5">
        <v>5231</v>
      </c>
      <c r="D198" s="5">
        <v>3</v>
      </c>
      <c r="E198" s="5">
        <v>2</v>
      </c>
      <c r="F198" s="5">
        <v>39</v>
      </c>
      <c r="G198" s="5">
        <v>1</v>
      </c>
      <c r="H198" s="68">
        <f t="shared" si="29"/>
        <v>1439</v>
      </c>
      <c r="I198" s="69">
        <v>130</v>
      </c>
      <c r="J198" s="69">
        <f t="shared" si="30"/>
        <v>187070</v>
      </c>
      <c r="L198" s="5"/>
      <c r="M198" s="5"/>
      <c r="N198" s="5"/>
      <c r="O198" s="80"/>
      <c r="P198" s="79"/>
      <c r="Q198" s="79"/>
      <c r="S198" s="80"/>
      <c r="T198" s="79"/>
      <c r="U198" s="80">
        <f t="shared" si="31"/>
        <v>0</v>
      </c>
      <c r="V198" s="79">
        <f t="shared" si="32"/>
        <v>187070</v>
      </c>
      <c r="W198" s="80">
        <f t="shared" si="33"/>
        <v>0</v>
      </c>
      <c r="Y198" s="79">
        <f t="shared" si="34"/>
        <v>187070</v>
      </c>
      <c r="Z198" s="79"/>
    </row>
    <row r="199" spans="1:26" s="77" customFormat="1" ht="24" x14ac:dyDescent="0.55000000000000004">
      <c r="A199" s="45"/>
      <c r="B199" s="34"/>
      <c r="C199" s="35"/>
      <c r="D199" s="35"/>
      <c r="E199" s="35"/>
      <c r="F199" s="35"/>
      <c r="G199" s="35"/>
      <c r="H199" s="76"/>
      <c r="I199" s="76"/>
      <c r="J199" s="76"/>
      <c r="L199" s="35"/>
      <c r="M199" s="35"/>
      <c r="N199" s="35"/>
      <c r="O199" s="82"/>
      <c r="P199" s="82"/>
      <c r="Q199" s="82"/>
      <c r="S199" s="82"/>
      <c r="T199" s="82"/>
      <c r="U199" s="82"/>
      <c r="V199" s="82"/>
      <c r="W199" s="82"/>
      <c r="Y199" s="82"/>
      <c r="Z199" s="82"/>
    </row>
    <row r="200" spans="1:26" s="70" customFormat="1" ht="24" x14ac:dyDescent="0.55000000000000004">
      <c r="A200" s="42">
        <v>56</v>
      </c>
      <c r="B200" s="12" t="s">
        <v>46</v>
      </c>
      <c r="C200" s="5">
        <v>5691</v>
      </c>
      <c r="D200" s="5">
        <v>0</v>
      </c>
      <c r="E200" s="5">
        <v>2</v>
      </c>
      <c r="F200" s="5">
        <v>63</v>
      </c>
      <c r="G200" s="5">
        <v>2</v>
      </c>
      <c r="H200" s="68">
        <f t="shared" si="29"/>
        <v>263</v>
      </c>
      <c r="I200" s="69">
        <v>150</v>
      </c>
      <c r="J200" s="69">
        <f t="shared" si="30"/>
        <v>39450</v>
      </c>
      <c r="L200" s="5" t="s">
        <v>169</v>
      </c>
      <c r="M200" s="5" t="s">
        <v>49</v>
      </c>
      <c r="N200" s="5">
        <v>2</v>
      </c>
      <c r="O200" s="80">
        <v>258.10000000000002</v>
      </c>
      <c r="P200" s="79">
        <v>100</v>
      </c>
      <c r="Q200" s="79">
        <v>6800</v>
      </c>
      <c r="R200" s="80">
        <f t="shared" ref="R200:R205" si="44">O200*Q200</f>
        <v>1755080.0000000002</v>
      </c>
      <c r="S200" s="80">
        <v>31</v>
      </c>
      <c r="T200" s="79"/>
      <c r="U200" s="80">
        <f t="shared" si="31"/>
        <v>1755080.0000000002</v>
      </c>
      <c r="V200" s="79">
        <f t="shared" si="32"/>
        <v>1794530.0000000002</v>
      </c>
      <c r="W200" s="80">
        <f t="shared" si="33"/>
        <v>1794530.0000000002</v>
      </c>
      <c r="Y200" s="79">
        <f t="shared" si="34"/>
        <v>1794530.0000000002</v>
      </c>
      <c r="Z200" s="79"/>
    </row>
    <row r="201" spans="1:26" s="70" customFormat="1" ht="24" x14ac:dyDescent="0.55000000000000004">
      <c r="A201" s="42"/>
      <c r="B201" s="12"/>
      <c r="C201" s="5"/>
      <c r="D201" s="5"/>
      <c r="E201" s="5"/>
      <c r="F201" s="5"/>
      <c r="G201" s="5"/>
      <c r="H201" s="68">
        <f t="shared" ref="H201:H264" si="45">+(D201*400)+(E201*100)+F201</f>
        <v>0</v>
      </c>
      <c r="I201" s="69"/>
      <c r="J201" s="69">
        <f t="shared" ref="J201:J264" si="46">H201*I201</f>
        <v>0</v>
      </c>
      <c r="L201" s="5"/>
      <c r="M201" s="5" t="s">
        <v>49</v>
      </c>
      <c r="N201" s="5">
        <v>2</v>
      </c>
      <c r="O201" s="80">
        <v>258.10000000000002</v>
      </c>
      <c r="P201" s="79">
        <v>100</v>
      </c>
      <c r="Q201" s="79">
        <v>6800</v>
      </c>
      <c r="R201" s="80">
        <f t="shared" si="44"/>
        <v>1755080.0000000002</v>
      </c>
      <c r="S201" s="80">
        <v>31</v>
      </c>
      <c r="T201" s="79"/>
      <c r="U201" s="80">
        <f t="shared" si="31"/>
        <v>1755080.0000000002</v>
      </c>
      <c r="V201" s="79">
        <f t="shared" si="32"/>
        <v>1755080.0000000002</v>
      </c>
      <c r="W201" s="80">
        <f t="shared" si="33"/>
        <v>1755080.0000000002</v>
      </c>
      <c r="Y201" s="79">
        <f t="shared" si="34"/>
        <v>1755080.0000000002</v>
      </c>
      <c r="Z201" s="79"/>
    </row>
    <row r="202" spans="1:26" s="70" customFormat="1" ht="24" x14ac:dyDescent="0.55000000000000004">
      <c r="A202" s="42"/>
      <c r="B202" s="12"/>
      <c r="C202" s="5"/>
      <c r="D202" s="5"/>
      <c r="E202" s="5"/>
      <c r="F202" s="5"/>
      <c r="G202" s="5"/>
      <c r="H202" s="68">
        <f t="shared" si="45"/>
        <v>0</v>
      </c>
      <c r="I202" s="69"/>
      <c r="J202" s="69">
        <f t="shared" si="46"/>
        <v>0</v>
      </c>
      <c r="L202" s="5"/>
      <c r="M202" s="5" t="s">
        <v>114</v>
      </c>
      <c r="N202" s="5">
        <v>2</v>
      </c>
      <c r="O202" s="80">
        <v>6</v>
      </c>
      <c r="P202" s="79">
        <v>100</v>
      </c>
      <c r="Q202" s="79">
        <v>6800</v>
      </c>
      <c r="R202" s="80">
        <f t="shared" si="44"/>
        <v>40800</v>
      </c>
      <c r="S202" s="80">
        <v>31</v>
      </c>
      <c r="T202" s="79"/>
      <c r="U202" s="80">
        <f t="shared" ref="U202:U265" si="47">R202*(100-T202)/100</f>
        <v>40800</v>
      </c>
      <c r="V202" s="79">
        <f t="shared" ref="V202:V265" si="48">J202+U202</f>
        <v>40800</v>
      </c>
      <c r="W202" s="80">
        <f t="shared" ref="W202:W265" si="49">V202*P202/100</f>
        <v>40800</v>
      </c>
      <c r="Y202" s="79">
        <f t="shared" ref="Y202:Y265" si="50">J202+U202</f>
        <v>40800</v>
      </c>
      <c r="Z202" s="79"/>
    </row>
    <row r="203" spans="1:26" s="70" customFormat="1" ht="24" x14ac:dyDescent="0.55000000000000004">
      <c r="A203" s="42"/>
      <c r="B203" s="12" t="s">
        <v>46</v>
      </c>
      <c r="C203" s="5">
        <v>5628</v>
      </c>
      <c r="D203" s="5">
        <v>0</v>
      </c>
      <c r="E203" s="5">
        <v>2</v>
      </c>
      <c r="F203" s="5">
        <v>13</v>
      </c>
      <c r="G203" s="5">
        <v>2</v>
      </c>
      <c r="H203" s="68">
        <f t="shared" si="45"/>
        <v>213</v>
      </c>
      <c r="I203" s="69">
        <v>150</v>
      </c>
      <c r="J203" s="69">
        <f t="shared" si="46"/>
        <v>31950</v>
      </c>
      <c r="L203" s="5" t="s">
        <v>169</v>
      </c>
      <c r="M203" s="5" t="s">
        <v>49</v>
      </c>
      <c r="N203" s="5">
        <v>2</v>
      </c>
      <c r="O203" s="80">
        <v>216</v>
      </c>
      <c r="P203" s="79">
        <v>100</v>
      </c>
      <c r="Q203" s="79">
        <v>6800</v>
      </c>
      <c r="R203" s="80">
        <f t="shared" si="44"/>
        <v>1468800</v>
      </c>
      <c r="S203" s="80">
        <v>6</v>
      </c>
      <c r="T203" s="79"/>
      <c r="U203" s="80">
        <f t="shared" si="47"/>
        <v>1468800</v>
      </c>
      <c r="V203" s="79">
        <f t="shared" si="48"/>
        <v>1500750</v>
      </c>
      <c r="W203" s="80">
        <f t="shared" si="49"/>
        <v>1500750</v>
      </c>
      <c r="Y203" s="79">
        <f t="shared" si="50"/>
        <v>1500750</v>
      </c>
      <c r="Z203" s="79"/>
    </row>
    <row r="204" spans="1:26" s="70" customFormat="1" ht="24" x14ac:dyDescent="0.55000000000000004">
      <c r="A204" s="42"/>
      <c r="B204" s="12"/>
      <c r="C204" s="5"/>
      <c r="D204" s="5"/>
      <c r="E204" s="5"/>
      <c r="F204" s="5"/>
      <c r="G204" s="5"/>
      <c r="H204" s="68">
        <f t="shared" si="45"/>
        <v>0</v>
      </c>
      <c r="I204" s="69"/>
      <c r="J204" s="69">
        <f t="shared" si="46"/>
        <v>0</v>
      </c>
      <c r="L204" s="5"/>
      <c r="M204" s="5" t="s">
        <v>49</v>
      </c>
      <c r="N204" s="5">
        <v>2</v>
      </c>
      <c r="O204" s="80">
        <v>216</v>
      </c>
      <c r="P204" s="79">
        <v>100</v>
      </c>
      <c r="Q204" s="79">
        <v>6800</v>
      </c>
      <c r="R204" s="80">
        <f t="shared" si="44"/>
        <v>1468800</v>
      </c>
      <c r="S204" s="80">
        <v>6</v>
      </c>
      <c r="T204" s="79"/>
      <c r="U204" s="80">
        <f t="shared" si="47"/>
        <v>1468800</v>
      </c>
      <c r="V204" s="79">
        <f t="shared" si="48"/>
        <v>1468800</v>
      </c>
      <c r="W204" s="80">
        <f t="shared" si="49"/>
        <v>1468800</v>
      </c>
      <c r="Y204" s="79">
        <f t="shared" si="50"/>
        <v>1468800</v>
      </c>
      <c r="Z204" s="79"/>
    </row>
    <row r="205" spans="1:26" s="70" customFormat="1" ht="24" x14ac:dyDescent="0.55000000000000004">
      <c r="A205" s="42"/>
      <c r="B205" s="12"/>
      <c r="C205" s="5"/>
      <c r="D205" s="5"/>
      <c r="E205" s="5"/>
      <c r="F205" s="5"/>
      <c r="G205" s="5"/>
      <c r="H205" s="68">
        <f t="shared" si="45"/>
        <v>0</v>
      </c>
      <c r="I205" s="69"/>
      <c r="J205" s="69">
        <f t="shared" si="46"/>
        <v>0</v>
      </c>
      <c r="L205" s="5"/>
      <c r="M205" s="5" t="s">
        <v>114</v>
      </c>
      <c r="N205" s="5">
        <v>2</v>
      </c>
      <c r="O205" s="80">
        <v>8</v>
      </c>
      <c r="P205" s="79">
        <v>100</v>
      </c>
      <c r="Q205" s="79">
        <v>6800</v>
      </c>
      <c r="R205" s="80">
        <f t="shared" si="44"/>
        <v>54400</v>
      </c>
      <c r="S205" s="80">
        <v>6</v>
      </c>
      <c r="T205" s="79"/>
      <c r="U205" s="80">
        <f t="shared" si="47"/>
        <v>54400</v>
      </c>
      <c r="V205" s="79">
        <f t="shared" si="48"/>
        <v>54400</v>
      </c>
      <c r="W205" s="80">
        <f t="shared" si="49"/>
        <v>54400</v>
      </c>
      <c r="Y205" s="79">
        <f t="shared" si="50"/>
        <v>54400</v>
      </c>
      <c r="Z205" s="79"/>
    </row>
    <row r="206" spans="1:26" s="70" customFormat="1" ht="24" x14ac:dyDescent="0.55000000000000004">
      <c r="A206" s="42"/>
      <c r="B206" s="12" t="s">
        <v>46</v>
      </c>
      <c r="C206" s="5">
        <v>15631</v>
      </c>
      <c r="D206" s="5">
        <v>1</v>
      </c>
      <c r="E206" s="5">
        <v>3</v>
      </c>
      <c r="F206" s="5">
        <v>20</v>
      </c>
      <c r="G206" s="5">
        <v>1</v>
      </c>
      <c r="H206" s="68">
        <f t="shared" si="45"/>
        <v>720</v>
      </c>
      <c r="I206" s="69">
        <v>130</v>
      </c>
      <c r="J206" s="69">
        <f t="shared" si="46"/>
        <v>93600</v>
      </c>
      <c r="L206" s="5"/>
      <c r="M206" s="5"/>
      <c r="N206" s="5"/>
      <c r="O206" s="80"/>
      <c r="P206" s="79"/>
      <c r="Q206" s="79"/>
      <c r="S206" s="80"/>
      <c r="T206" s="79"/>
      <c r="U206" s="80">
        <f t="shared" si="47"/>
        <v>0</v>
      </c>
      <c r="V206" s="79">
        <f t="shared" si="48"/>
        <v>93600</v>
      </c>
      <c r="W206" s="80">
        <f t="shared" si="49"/>
        <v>0</v>
      </c>
      <c r="Y206" s="79">
        <f t="shared" si="50"/>
        <v>93600</v>
      </c>
      <c r="Z206" s="79"/>
    </row>
    <row r="207" spans="1:26" s="77" customFormat="1" ht="24" x14ac:dyDescent="0.55000000000000004">
      <c r="A207" s="45"/>
      <c r="B207" s="34"/>
      <c r="C207" s="35"/>
      <c r="D207" s="35"/>
      <c r="E207" s="35"/>
      <c r="F207" s="35"/>
      <c r="G207" s="35"/>
      <c r="H207" s="76"/>
      <c r="I207" s="76"/>
      <c r="J207" s="76"/>
      <c r="L207" s="35"/>
      <c r="M207" s="35"/>
      <c r="N207" s="35"/>
      <c r="O207" s="82"/>
      <c r="P207" s="82"/>
      <c r="Q207" s="82"/>
      <c r="S207" s="82"/>
      <c r="T207" s="82"/>
      <c r="U207" s="82"/>
      <c r="V207" s="82"/>
      <c r="W207" s="82"/>
      <c r="Y207" s="82"/>
      <c r="Z207" s="82"/>
    </row>
    <row r="208" spans="1:26" s="70" customFormat="1" ht="24" x14ac:dyDescent="0.55000000000000004">
      <c r="A208" s="42">
        <v>57</v>
      </c>
      <c r="B208" s="12" t="s">
        <v>46</v>
      </c>
      <c r="C208" s="5">
        <v>14638</v>
      </c>
      <c r="D208" s="5">
        <v>2</v>
      </c>
      <c r="E208" s="5">
        <v>0</v>
      </c>
      <c r="F208" s="5">
        <v>7</v>
      </c>
      <c r="G208" s="5">
        <v>1</v>
      </c>
      <c r="H208" s="68">
        <f t="shared" si="45"/>
        <v>807</v>
      </c>
      <c r="I208" s="69">
        <v>180</v>
      </c>
      <c r="J208" s="69">
        <f t="shared" si="46"/>
        <v>145260</v>
      </c>
      <c r="L208" s="5"/>
      <c r="M208" s="5"/>
      <c r="N208" s="5"/>
      <c r="O208" s="80"/>
      <c r="P208" s="79"/>
      <c r="Q208" s="79"/>
      <c r="S208" s="80"/>
      <c r="T208" s="79"/>
      <c r="U208" s="80">
        <f t="shared" si="47"/>
        <v>0</v>
      </c>
      <c r="V208" s="79">
        <f t="shared" si="48"/>
        <v>145260</v>
      </c>
      <c r="W208" s="80">
        <f t="shared" si="49"/>
        <v>0</v>
      </c>
      <c r="Y208" s="79">
        <f t="shared" si="50"/>
        <v>145260</v>
      </c>
      <c r="Z208" s="79"/>
    </row>
    <row r="209" spans="1:26" s="77" customFormat="1" ht="24" x14ac:dyDescent="0.55000000000000004">
      <c r="A209" s="45"/>
      <c r="B209" s="34"/>
      <c r="C209" s="35"/>
      <c r="D209" s="35"/>
      <c r="E209" s="35"/>
      <c r="F209" s="35"/>
      <c r="G209" s="35"/>
      <c r="H209" s="76"/>
      <c r="I209" s="76"/>
      <c r="J209" s="76"/>
      <c r="L209" s="35"/>
      <c r="M209" s="35"/>
      <c r="N209" s="35"/>
      <c r="O209" s="82"/>
      <c r="P209" s="82"/>
      <c r="Q209" s="82"/>
      <c r="S209" s="82"/>
      <c r="T209" s="82"/>
      <c r="U209" s="82"/>
      <c r="V209" s="82"/>
      <c r="W209" s="82"/>
      <c r="Y209" s="82"/>
      <c r="Z209" s="82"/>
    </row>
    <row r="210" spans="1:26" s="70" customFormat="1" ht="24" x14ac:dyDescent="0.55000000000000004">
      <c r="A210" s="42">
        <v>58</v>
      </c>
      <c r="B210" s="12" t="s">
        <v>46</v>
      </c>
      <c r="C210" s="5">
        <v>5687</v>
      </c>
      <c r="D210" s="5">
        <v>0</v>
      </c>
      <c r="E210" s="5">
        <v>3</v>
      </c>
      <c r="F210" s="5">
        <v>54</v>
      </c>
      <c r="G210" s="5">
        <v>2</v>
      </c>
      <c r="H210" s="68">
        <f t="shared" si="45"/>
        <v>354</v>
      </c>
      <c r="I210" s="69">
        <v>150</v>
      </c>
      <c r="J210" s="69">
        <f t="shared" si="46"/>
        <v>53100</v>
      </c>
      <c r="L210" s="5" t="s">
        <v>48</v>
      </c>
      <c r="M210" s="5" t="s">
        <v>50</v>
      </c>
      <c r="N210" s="5">
        <v>2</v>
      </c>
      <c r="O210" s="80">
        <v>108</v>
      </c>
      <c r="P210" s="79">
        <v>100</v>
      </c>
      <c r="Q210" s="79">
        <v>6800</v>
      </c>
      <c r="R210" s="80">
        <f t="shared" ref="R210:R213" si="51">O210*Q210</f>
        <v>734400</v>
      </c>
      <c r="S210" s="80">
        <v>21</v>
      </c>
      <c r="T210" s="79"/>
      <c r="U210" s="80">
        <f t="shared" si="47"/>
        <v>734400</v>
      </c>
      <c r="V210" s="79">
        <f t="shared" si="48"/>
        <v>787500</v>
      </c>
      <c r="W210" s="80">
        <f t="shared" si="49"/>
        <v>787500</v>
      </c>
      <c r="Y210" s="79">
        <f t="shared" si="50"/>
        <v>787500</v>
      </c>
      <c r="Z210" s="79"/>
    </row>
    <row r="211" spans="1:26" s="70" customFormat="1" ht="24" x14ac:dyDescent="0.55000000000000004">
      <c r="A211" s="42"/>
      <c r="B211" s="12"/>
      <c r="C211" s="5"/>
      <c r="D211" s="5"/>
      <c r="E211" s="5"/>
      <c r="F211" s="5"/>
      <c r="G211" s="5"/>
      <c r="H211" s="68">
        <f t="shared" si="45"/>
        <v>0</v>
      </c>
      <c r="I211" s="69"/>
      <c r="J211" s="69">
        <f t="shared" si="46"/>
        <v>0</v>
      </c>
      <c r="L211" s="5"/>
      <c r="M211" s="5" t="s">
        <v>189</v>
      </c>
      <c r="N211" s="5">
        <v>2</v>
      </c>
      <c r="O211" s="80">
        <v>36</v>
      </c>
      <c r="P211" s="79">
        <v>100</v>
      </c>
      <c r="Q211" s="79">
        <v>6800</v>
      </c>
      <c r="R211" s="80">
        <f t="shared" si="51"/>
        <v>244800</v>
      </c>
      <c r="S211" s="80">
        <v>21</v>
      </c>
      <c r="T211" s="79"/>
      <c r="U211" s="80">
        <f t="shared" si="47"/>
        <v>244800</v>
      </c>
      <c r="V211" s="79">
        <f t="shared" si="48"/>
        <v>244800</v>
      </c>
      <c r="W211" s="80">
        <f t="shared" si="49"/>
        <v>244800</v>
      </c>
      <c r="Y211" s="79">
        <f t="shared" si="50"/>
        <v>244800</v>
      </c>
      <c r="Z211" s="79"/>
    </row>
    <row r="212" spans="1:26" s="70" customFormat="1" ht="24" x14ac:dyDescent="0.55000000000000004">
      <c r="A212" s="43"/>
      <c r="B212" s="25"/>
      <c r="C212" s="25"/>
      <c r="D212" s="25"/>
      <c r="E212" s="25"/>
      <c r="F212" s="25"/>
      <c r="G212" s="25"/>
      <c r="H212" s="68">
        <f t="shared" si="45"/>
        <v>0</v>
      </c>
      <c r="I212" s="69"/>
      <c r="J212" s="69">
        <f t="shared" si="46"/>
        <v>0</v>
      </c>
      <c r="L212" s="5"/>
      <c r="M212" s="5" t="s">
        <v>114</v>
      </c>
      <c r="N212" s="5">
        <v>2</v>
      </c>
      <c r="O212" s="80">
        <v>6</v>
      </c>
      <c r="P212" s="79">
        <v>100</v>
      </c>
      <c r="Q212" s="79">
        <v>6800</v>
      </c>
      <c r="R212" s="80">
        <f t="shared" si="51"/>
        <v>40800</v>
      </c>
      <c r="S212" s="80">
        <v>21</v>
      </c>
      <c r="T212" s="79"/>
      <c r="U212" s="80">
        <f t="shared" si="47"/>
        <v>40800</v>
      </c>
      <c r="V212" s="79">
        <f t="shared" si="48"/>
        <v>40800</v>
      </c>
      <c r="W212" s="80">
        <f t="shared" si="49"/>
        <v>40800</v>
      </c>
      <c r="Y212" s="79">
        <f t="shared" si="50"/>
        <v>40800</v>
      </c>
      <c r="Z212" s="79"/>
    </row>
    <row r="213" spans="1:26" s="70" customFormat="1" ht="24" x14ac:dyDescent="0.55000000000000004">
      <c r="A213" s="42"/>
      <c r="B213" s="12" t="s">
        <v>46</v>
      </c>
      <c r="C213" s="5">
        <v>5626</v>
      </c>
      <c r="D213" s="5">
        <v>0</v>
      </c>
      <c r="E213" s="5">
        <v>1</v>
      </c>
      <c r="F213" s="5">
        <v>63</v>
      </c>
      <c r="G213" s="5">
        <v>2</v>
      </c>
      <c r="H213" s="68">
        <f t="shared" si="45"/>
        <v>163</v>
      </c>
      <c r="I213" s="69">
        <v>150</v>
      </c>
      <c r="J213" s="69">
        <f t="shared" si="46"/>
        <v>24450</v>
      </c>
      <c r="L213" s="5" t="s">
        <v>48</v>
      </c>
      <c r="M213" s="5" t="s">
        <v>189</v>
      </c>
      <c r="N213" s="5">
        <v>2</v>
      </c>
      <c r="O213" s="80">
        <v>108</v>
      </c>
      <c r="P213" s="79">
        <v>100</v>
      </c>
      <c r="Q213" s="79">
        <v>6800</v>
      </c>
      <c r="R213" s="80">
        <f t="shared" si="51"/>
        <v>734400</v>
      </c>
      <c r="S213" s="80">
        <v>21</v>
      </c>
      <c r="T213" s="79"/>
      <c r="U213" s="80">
        <f t="shared" si="47"/>
        <v>734400</v>
      </c>
      <c r="V213" s="79">
        <f t="shared" si="48"/>
        <v>758850</v>
      </c>
      <c r="W213" s="80">
        <f t="shared" si="49"/>
        <v>758850</v>
      </c>
      <c r="Y213" s="79">
        <f t="shared" si="50"/>
        <v>758850</v>
      </c>
      <c r="Z213" s="79"/>
    </row>
    <row r="214" spans="1:26" s="70" customFormat="1" ht="24" x14ac:dyDescent="0.55000000000000004">
      <c r="A214" s="42"/>
      <c r="B214" s="12" t="s">
        <v>46</v>
      </c>
      <c r="C214" s="5">
        <v>5453</v>
      </c>
      <c r="D214" s="5">
        <v>1</v>
      </c>
      <c r="E214" s="5">
        <v>1</v>
      </c>
      <c r="F214" s="5">
        <v>86</v>
      </c>
      <c r="G214" s="5">
        <v>1</v>
      </c>
      <c r="H214" s="68">
        <f t="shared" si="45"/>
        <v>586</v>
      </c>
      <c r="I214" s="69">
        <v>100</v>
      </c>
      <c r="J214" s="69">
        <f t="shared" si="46"/>
        <v>58600</v>
      </c>
      <c r="L214" s="5"/>
      <c r="M214" s="5"/>
      <c r="N214" s="5"/>
      <c r="O214" s="80"/>
      <c r="P214" s="79"/>
      <c r="Q214" s="79"/>
      <c r="S214" s="80"/>
      <c r="T214" s="79"/>
      <c r="U214" s="80">
        <f t="shared" si="47"/>
        <v>0</v>
      </c>
      <c r="V214" s="79">
        <f t="shared" si="48"/>
        <v>58600</v>
      </c>
      <c r="W214" s="80">
        <f t="shared" si="49"/>
        <v>0</v>
      </c>
      <c r="Y214" s="79">
        <f t="shared" si="50"/>
        <v>58600</v>
      </c>
      <c r="Z214" s="79"/>
    </row>
    <row r="215" spans="1:26" s="70" customFormat="1" ht="24" x14ac:dyDescent="0.55000000000000004">
      <c r="A215" s="42"/>
      <c r="B215" s="12" t="s">
        <v>46</v>
      </c>
      <c r="C215" s="5">
        <v>5207</v>
      </c>
      <c r="D215" s="5">
        <v>1</v>
      </c>
      <c r="E215" s="5">
        <v>3</v>
      </c>
      <c r="F215" s="5">
        <v>84</v>
      </c>
      <c r="G215" s="5">
        <v>1</v>
      </c>
      <c r="H215" s="68">
        <f t="shared" si="45"/>
        <v>784</v>
      </c>
      <c r="I215" s="69">
        <v>130</v>
      </c>
      <c r="J215" s="69">
        <f t="shared" si="46"/>
        <v>101920</v>
      </c>
      <c r="L215" s="5"/>
      <c r="M215" s="5"/>
      <c r="N215" s="5"/>
      <c r="O215" s="80"/>
      <c r="P215" s="79"/>
      <c r="Q215" s="79"/>
      <c r="S215" s="80"/>
      <c r="T215" s="79"/>
      <c r="U215" s="80">
        <f t="shared" si="47"/>
        <v>0</v>
      </c>
      <c r="V215" s="79">
        <f t="shared" si="48"/>
        <v>101920</v>
      </c>
      <c r="W215" s="80">
        <f t="shared" si="49"/>
        <v>0</v>
      </c>
      <c r="Y215" s="79">
        <f t="shared" si="50"/>
        <v>101920</v>
      </c>
      <c r="Z215" s="79"/>
    </row>
    <row r="216" spans="1:26" s="77" customFormat="1" ht="24" x14ac:dyDescent="0.55000000000000004">
      <c r="A216" s="45"/>
      <c r="B216" s="34"/>
      <c r="C216" s="35"/>
      <c r="D216" s="35"/>
      <c r="E216" s="35"/>
      <c r="F216" s="35"/>
      <c r="G216" s="35"/>
      <c r="H216" s="76"/>
      <c r="I216" s="76"/>
      <c r="J216" s="76"/>
      <c r="L216" s="35"/>
      <c r="M216" s="35"/>
      <c r="N216" s="35"/>
      <c r="O216" s="82"/>
      <c r="P216" s="82"/>
      <c r="Q216" s="82"/>
      <c r="S216" s="82"/>
      <c r="T216" s="82"/>
      <c r="U216" s="82"/>
      <c r="V216" s="82"/>
      <c r="W216" s="82"/>
      <c r="Y216" s="82"/>
      <c r="Z216" s="82"/>
    </row>
    <row r="217" spans="1:26" s="70" customFormat="1" ht="24" x14ac:dyDescent="0.55000000000000004">
      <c r="A217" s="42">
        <v>59</v>
      </c>
      <c r="B217" s="12" t="s">
        <v>46</v>
      </c>
      <c r="C217" s="5">
        <v>5688</v>
      </c>
      <c r="D217" s="5">
        <v>0</v>
      </c>
      <c r="E217" s="5">
        <v>1</v>
      </c>
      <c r="F217" s="5">
        <v>64</v>
      </c>
      <c r="G217" s="5">
        <v>2</v>
      </c>
      <c r="H217" s="68">
        <f t="shared" si="45"/>
        <v>164</v>
      </c>
      <c r="I217" s="69">
        <v>150</v>
      </c>
      <c r="J217" s="69">
        <f t="shared" si="46"/>
        <v>24600</v>
      </c>
      <c r="L217" s="5" t="s">
        <v>48</v>
      </c>
      <c r="M217" s="5" t="s">
        <v>49</v>
      </c>
      <c r="N217" s="5">
        <v>2</v>
      </c>
      <c r="O217" s="80">
        <v>143.5</v>
      </c>
      <c r="P217" s="79">
        <v>100</v>
      </c>
      <c r="Q217" s="79">
        <v>6800</v>
      </c>
      <c r="R217" s="80">
        <f>O217*Q217</f>
        <v>975800</v>
      </c>
      <c r="S217" s="80">
        <v>21</v>
      </c>
      <c r="T217" s="79"/>
      <c r="U217" s="80">
        <f t="shared" si="47"/>
        <v>975800</v>
      </c>
      <c r="V217" s="79">
        <f t="shared" si="48"/>
        <v>1000400</v>
      </c>
      <c r="W217" s="80">
        <f t="shared" si="49"/>
        <v>1000400</v>
      </c>
      <c r="Y217" s="79">
        <f t="shared" si="50"/>
        <v>1000400</v>
      </c>
      <c r="Z217" s="79"/>
    </row>
    <row r="218" spans="1:26" s="70" customFormat="1" ht="24" x14ac:dyDescent="0.55000000000000004">
      <c r="A218" s="42"/>
      <c r="B218" s="12"/>
      <c r="C218" s="5"/>
      <c r="D218" s="5"/>
      <c r="E218" s="5"/>
      <c r="F218" s="5"/>
      <c r="G218" s="5"/>
      <c r="H218" s="68">
        <f t="shared" si="45"/>
        <v>0</v>
      </c>
      <c r="I218" s="69"/>
      <c r="J218" s="69">
        <f t="shared" si="46"/>
        <v>0</v>
      </c>
      <c r="L218" s="5"/>
      <c r="M218" s="5" t="s">
        <v>49</v>
      </c>
      <c r="N218" s="5">
        <v>2</v>
      </c>
      <c r="O218" s="80">
        <v>56</v>
      </c>
      <c r="P218" s="79">
        <v>100</v>
      </c>
      <c r="Q218" s="79">
        <v>6800</v>
      </c>
      <c r="R218" s="80">
        <f>O218*Q218</f>
        <v>380800</v>
      </c>
      <c r="S218" s="80">
        <v>21</v>
      </c>
      <c r="T218" s="79"/>
      <c r="U218" s="80">
        <f t="shared" si="47"/>
        <v>380800</v>
      </c>
      <c r="V218" s="79">
        <f t="shared" si="48"/>
        <v>380800</v>
      </c>
      <c r="W218" s="80">
        <f t="shared" si="49"/>
        <v>380800</v>
      </c>
      <c r="Y218" s="79">
        <f t="shared" si="50"/>
        <v>380800</v>
      </c>
      <c r="Z218" s="79"/>
    </row>
    <row r="219" spans="1:26" s="77" customFormat="1" ht="24" x14ac:dyDescent="0.55000000000000004">
      <c r="A219" s="45"/>
      <c r="B219" s="34"/>
      <c r="C219" s="35"/>
      <c r="D219" s="35"/>
      <c r="E219" s="35"/>
      <c r="F219" s="35"/>
      <c r="G219" s="35"/>
      <c r="H219" s="76"/>
      <c r="I219" s="76"/>
      <c r="J219" s="76"/>
      <c r="L219" s="35"/>
      <c r="M219" s="35"/>
      <c r="N219" s="35"/>
      <c r="O219" s="82"/>
      <c r="P219" s="82"/>
      <c r="Q219" s="82"/>
      <c r="S219" s="82"/>
      <c r="T219" s="82"/>
      <c r="U219" s="82"/>
      <c r="V219" s="82"/>
      <c r="W219" s="82"/>
      <c r="Y219" s="82"/>
      <c r="Z219" s="82"/>
    </row>
    <row r="220" spans="1:26" s="70" customFormat="1" ht="24" x14ac:dyDescent="0.55000000000000004">
      <c r="A220" s="42">
        <v>60</v>
      </c>
      <c r="B220" s="12" t="s">
        <v>46</v>
      </c>
      <c r="C220" s="5">
        <v>5659</v>
      </c>
      <c r="D220" s="5">
        <v>0</v>
      </c>
      <c r="E220" s="5">
        <v>1</v>
      </c>
      <c r="F220" s="5">
        <v>64</v>
      </c>
      <c r="G220" s="5">
        <v>2</v>
      </c>
      <c r="H220" s="68">
        <f t="shared" si="45"/>
        <v>164</v>
      </c>
      <c r="I220" s="69">
        <v>150</v>
      </c>
      <c r="J220" s="69">
        <f t="shared" si="46"/>
        <v>24600</v>
      </c>
      <c r="L220" s="14" t="s">
        <v>48</v>
      </c>
      <c r="M220" s="5" t="s">
        <v>114</v>
      </c>
      <c r="N220" s="5">
        <v>2</v>
      </c>
      <c r="O220" s="80">
        <v>160</v>
      </c>
      <c r="P220" s="79">
        <v>100</v>
      </c>
      <c r="Q220" s="79">
        <v>6800</v>
      </c>
      <c r="R220" s="80">
        <f t="shared" ref="R220" si="52">O220*Q220</f>
        <v>1088000</v>
      </c>
      <c r="S220" s="80">
        <v>36</v>
      </c>
      <c r="T220" s="79"/>
      <c r="U220" s="80">
        <f t="shared" si="47"/>
        <v>1088000</v>
      </c>
      <c r="V220" s="79">
        <f t="shared" si="48"/>
        <v>1112600</v>
      </c>
      <c r="W220" s="80">
        <f t="shared" si="49"/>
        <v>1112600</v>
      </c>
      <c r="Y220" s="79">
        <f t="shared" si="50"/>
        <v>1112600</v>
      </c>
      <c r="Z220" s="79"/>
    </row>
    <row r="221" spans="1:26" s="70" customFormat="1" ht="24" x14ac:dyDescent="0.55000000000000004">
      <c r="A221" s="42"/>
      <c r="B221" s="12"/>
      <c r="C221" s="5"/>
      <c r="D221" s="5"/>
      <c r="E221" s="5"/>
      <c r="F221" s="5"/>
      <c r="G221" s="5"/>
      <c r="H221" s="68">
        <f t="shared" si="45"/>
        <v>0</v>
      </c>
      <c r="I221" s="69"/>
      <c r="J221" s="69">
        <f t="shared" si="46"/>
        <v>0</v>
      </c>
      <c r="L221" s="14"/>
      <c r="M221" s="5" t="s">
        <v>189</v>
      </c>
      <c r="N221" s="5">
        <v>2</v>
      </c>
      <c r="O221" s="80">
        <v>36</v>
      </c>
      <c r="P221" s="79">
        <v>100</v>
      </c>
      <c r="Q221" s="79">
        <v>6800</v>
      </c>
      <c r="R221" s="80">
        <f>O221*Q221</f>
        <v>244800</v>
      </c>
      <c r="S221" s="80">
        <v>11</v>
      </c>
      <c r="T221" s="79"/>
      <c r="U221" s="80">
        <f t="shared" si="47"/>
        <v>244800</v>
      </c>
      <c r="V221" s="79">
        <f t="shared" si="48"/>
        <v>244800</v>
      </c>
      <c r="W221" s="80">
        <f t="shared" si="49"/>
        <v>244800</v>
      </c>
      <c r="Y221" s="79">
        <f t="shared" si="50"/>
        <v>244800</v>
      </c>
      <c r="Z221" s="79"/>
    </row>
    <row r="222" spans="1:26" s="70" customFormat="1" ht="24" x14ac:dyDescent="0.55000000000000004">
      <c r="A222" s="42"/>
      <c r="B222" s="12"/>
      <c r="C222" s="5"/>
      <c r="D222" s="5"/>
      <c r="E222" s="5"/>
      <c r="F222" s="5"/>
      <c r="G222" s="5"/>
      <c r="H222" s="68">
        <f t="shared" si="45"/>
        <v>0</v>
      </c>
      <c r="I222" s="69"/>
      <c r="J222" s="69">
        <f t="shared" si="46"/>
        <v>0</v>
      </c>
      <c r="L222" s="14"/>
      <c r="M222" s="5" t="s">
        <v>114</v>
      </c>
      <c r="N222" s="5">
        <v>2</v>
      </c>
      <c r="O222" s="80">
        <v>6</v>
      </c>
      <c r="P222" s="79">
        <v>100</v>
      </c>
      <c r="Q222" s="79">
        <v>6800</v>
      </c>
      <c r="R222" s="80">
        <f>O222*Q222</f>
        <v>40800</v>
      </c>
      <c r="S222" s="80">
        <v>36</v>
      </c>
      <c r="T222" s="79"/>
      <c r="U222" s="80">
        <f t="shared" si="47"/>
        <v>40800</v>
      </c>
      <c r="V222" s="79">
        <f t="shared" si="48"/>
        <v>40800</v>
      </c>
      <c r="W222" s="80">
        <f t="shared" si="49"/>
        <v>40800</v>
      </c>
      <c r="Y222" s="79">
        <f t="shared" si="50"/>
        <v>40800</v>
      </c>
      <c r="Z222" s="79"/>
    </row>
    <row r="223" spans="1:26" s="70" customFormat="1" ht="24" x14ac:dyDescent="0.55000000000000004">
      <c r="A223" s="42"/>
      <c r="B223" s="12" t="s">
        <v>46</v>
      </c>
      <c r="C223" s="5">
        <v>14637</v>
      </c>
      <c r="D223" s="5">
        <v>3</v>
      </c>
      <c r="E223" s="5">
        <v>1</v>
      </c>
      <c r="F223" s="5">
        <v>84</v>
      </c>
      <c r="G223" s="5">
        <v>1</v>
      </c>
      <c r="H223" s="68">
        <f t="shared" si="45"/>
        <v>1384</v>
      </c>
      <c r="I223" s="69">
        <v>150</v>
      </c>
      <c r="J223" s="69">
        <f t="shared" si="46"/>
        <v>207600</v>
      </c>
      <c r="L223" s="5"/>
      <c r="M223" s="5"/>
      <c r="N223" s="5"/>
      <c r="O223" s="80"/>
      <c r="P223" s="79"/>
      <c r="Q223" s="79"/>
      <c r="S223" s="80"/>
      <c r="T223" s="79"/>
      <c r="U223" s="80">
        <f t="shared" si="47"/>
        <v>0</v>
      </c>
      <c r="V223" s="79">
        <f t="shared" si="48"/>
        <v>207600</v>
      </c>
      <c r="W223" s="80">
        <f t="shared" si="49"/>
        <v>0</v>
      </c>
      <c r="Y223" s="79">
        <f t="shared" si="50"/>
        <v>207600</v>
      </c>
      <c r="Z223" s="79"/>
    </row>
    <row r="224" spans="1:26" s="70" customFormat="1" ht="24" x14ac:dyDescent="0.55000000000000004">
      <c r="A224" s="42"/>
      <c r="B224" s="12" t="s">
        <v>46</v>
      </c>
      <c r="C224" s="5">
        <v>5504</v>
      </c>
      <c r="D224" s="5">
        <v>0</v>
      </c>
      <c r="E224" s="5">
        <v>1</v>
      </c>
      <c r="F224" s="5">
        <v>60</v>
      </c>
      <c r="G224" s="5">
        <v>1</v>
      </c>
      <c r="H224" s="68">
        <f t="shared" si="45"/>
        <v>160</v>
      </c>
      <c r="I224" s="69">
        <v>100</v>
      </c>
      <c r="J224" s="69">
        <f t="shared" si="46"/>
        <v>16000</v>
      </c>
      <c r="L224" s="5"/>
      <c r="M224" s="5"/>
      <c r="N224" s="5"/>
      <c r="O224" s="80"/>
      <c r="P224" s="79"/>
      <c r="Q224" s="79"/>
      <c r="S224" s="80"/>
      <c r="T224" s="79"/>
      <c r="U224" s="80">
        <f t="shared" si="47"/>
        <v>0</v>
      </c>
      <c r="V224" s="79">
        <f t="shared" si="48"/>
        <v>16000</v>
      </c>
      <c r="W224" s="80">
        <f t="shared" si="49"/>
        <v>0</v>
      </c>
      <c r="Y224" s="79">
        <f t="shared" si="50"/>
        <v>16000</v>
      </c>
      <c r="Z224" s="79"/>
    </row>
    <row r="225" spans="1:26" s="70" customFormat="1" ht="24" x14ac:dyDescent="0.55000000000000004">
      <c r="A225" s="42"/>
      <c r="B225" s="12" t="s">
        <v>46</v>
      </c>
      <c r="C225" s="5">
        <v>5505</v>
      </c>
      <c r="D225" s="5">
        <v>1</v>
      </c>
      <c r="E225" s="5">
        <v>0</v>
      </c>
      <c r="F225" s="5">
        <v>37</v>
      </c>
      <c r="G225" s="5">
        <v>1</v>
      </c>
      <c r="H225" s="68">
        <f t="shared" si="45"/>
        <v>437</v>
      </c>
      <c r="I225" s="69">
        <v>100</v>
      </c>
      <c r="J225" s="69">
        <f t="shared" si="46"/>
        <v>43700</v>
      </c>
      <c r="L225" s="5"/>
      <c r="M225" s="5"/>
      <c r="N225" s="5"/>
      <c r="O225" s="80"/>
      <c r="P225" s="79"/>
      <c r="Q225" s="79"/>
      <c r="S225" s="80"/>
      <c r="T225" s="79"/>
      <c r="U225" s="80">
        <f t="shared" si="47"/>
        <v>0</v>
      </c>
      <c r="V225" s="79">
        <f t="shared" si="48"/>
        <v>43700</v>
      </c>
      <c r="W225" s="80">
        <f t="shared" si="49"/>
        <v>0</v>
      </c>
      <c r="Y225" s="79">
        <f t="shared" si="50"/>
        <v>43700</v>
      </c>
      <c r="Z225" s="79"/>
    </row>
    <row r="226" spans="1:26" s="70" customFormat="1" ht="24" x14ac:dyDescent="0.55000000000000004">
      <c r="A226" s="42"/>
      <c r="B226" s="12" t="s">
        <v>46</v>
      </c>
      <c r="C226" s="5">
        <v>14639</v>
      </c>
      <c r="D226" s="5">
        <v>1</v>
      </c>
      <c r="E226" s="5">
        <v>1</v>
      </c>
      <c r="F226" s="5">
        <v>54</v>
      </c>
      <c r="G226" s="5">
        <v>1</v>
      </c>
      <c r="H226" s="68">
        <f t="shared" si="45"/>
        <v>554</v>
      </c>
      <c r="I226" s="69">
        <v>100</v>
      </c>
      <c r="J226" s="69">
        <f t="shared" si="46"/>
        <v>55400</v>
      </c>
      <c r="L226" s="5"/>
      <c r="M226" s="5"/>
      <c r="N226" s="5"/>
      <c r="O226" s="80"/>
      <c r="P226" s="79"/>
      <c r="Q226" s="79"/>
      <c r="S226" s="80"/>
      <c r="T226" s="79"/>
      <c r="U226" s="80">
        <f t="shared" si="47"/>
        <v>0</v>
      </c>
      <c r="V226" s="79">
        <f t="shared" si="48"/>
        <v>55400</v>
      </c>
      <c r="W226" s="80">
        <f t="shared" si="49"/>
        <v>0</v>
      </c>
      <c r="Y226" s="79">
        <f t="shared" si="50"/>
        <v>55400</v>
      </c>
      <c r="Z226" s="79"/>
    </row>
    <row r="227" spans="1:26" s="77" customFormat="1" ht="24" x14ac:dyDescent="0.55000000000000004">
      <c r="A227" s="45"/>
      <c r="B227" s="34"/>
      <c r="C227" s="35"/>
      <c r="D227" s="35"/>
      <c r="E227" s="35"/>
      <c r="F227" s="35"/>
      <c r="G227" s="35"/>
      <c r="H227" s="76"/>
      <c r="I227" s="76"/>
      <c r="J227" s="76"/>
      <c r="L227" s="35"/>
      <c r="M227" s="35"/>
      <c r="N227" s="35"/>
      <c r="O227" s="82"/>
      <c r="P227" s="82"/>
      <c r="Q227" s="82"/>
      <c r="S227" s="82"/>
      <c r="T227" s="82"/>
      <c r="U227" s="82"/>
      <c r="V227" s="82"/>
      <c r="W227" s="82"/>
      <c r="Y227" s="82"/>
      <c r="Z227" s="82"/>
    </row>
    <row r="228" spans="1:26" s="70" customFormat="1" ht="24" x14ac:dyDescent="0.55000000000000004">
      <c r="A228" s="42">
        <v>61</v>
      </c>
      <c r="B228" s="12" t="s">
        <v>46</v>
      </c>
      <c r="C228" s="5">
        <v>5689</v>
      </c>
      <c r="D228" s="5">
        <v>1</v>
      </c>
      <c r="E228" s="5">
        <v>0</v>
      </c>
      <c r="F228" s="5">
        <v>0</v>
      </c>
      <c r="G228" s="5">
        <v>2</v>
      </c>
      <c r="H228" s="68">
        <f t="shared" si="45"/>
        <v>400</v>
      </c>
      <c r="I228" s="69">
        <v>150</v>
      </c>
      <c r="J228" s="69">
        <f t="shared" si="46"/>
        <v>60000</v>
      </c>
      <c r="L228" s="5" t="s">
        <v>169</v>
      </c>
      <c r="M228" s="5" t="s">
        <v>49</v>
      </c>
      <c r="N228" s="5">
        <v>2</v>
      </c>
      <c r="O228" s="80">
        <v>484</v>
      </c>
      <c r="P228" s="79">
        <v>100</v>
      </c>
      <c r="Q228" s="79">
        <v>6800</v>
      </c>
      <c r="R228" s="80">
        <f t="shared" ref="R228" si="53">O228*Q228</f>
        <v>3291200</v>
      </c>
      <c r="S228" s="80">
        <v>31</v>
      </c>
      <c r="T228" s="79"/>
      <c r="U228" s="80">
        <f t="shared" si="47"/>
        <v>3291200</v>
      </c>
      <c r="V228" s="79">
        <f t="shared" si="48"/>
        <v>3351200</v>
      </c>
      <c r="W228" s="80">
        <f t="shared" si="49"/>
        <v>3351200</v>
      </c>
      <c r="Y228" s="79">
        <f t="shared" si="50"/>
        <v>3351200</v>
      </c>
      <c r="Z228" s="79"/>
    </row>
    <row r="229" spans="1:26" s="70" customFormat="1" ht="24" x14ac:dyDescent="0.55000000000000004">
      <c r="A229" s="42"/>
      <c r="B229" s="12"/>
      <c r="C229" s="5"/>
      <c r="D229" s="5"/>
      <c r="E229" s="5"/>
      <c r="F229" s="5"/>
      <c r="G229" s="5"/>
      <c r="H229" s="68">
        <f t="shared" si="45"/>
        <v>0</v>
      </c>
      <c r="I229" s="69"/>
      <c r="J229" s="69">
        <f t="shared" si="46"/>
        <v>0</v>
      </c>
      <c r="L229" s="5"/>
      <c r="M229" s="5" t="s">
        <v>49</v>
      </c>
      <c r="N229" s="5">
        <v>2</v>
      </c>
      <c r="O229" s="80">
        <v>484</v>
      </c>
      <c r="P229" s="79">
        <v>100</v>
      </c>
      <c r="Q229" s="79">
        <v>6800</v>
      </c>
      <c r="R229" s="80">
        <f>O229*Q229</f>
        <v>3291200</v>
      </c>
      <c r="S229" s="80">
        <v>31</v>
      </c>
      <c r="T229" s="79"/>
      <c r="U229" s="80">
        <f t="shared" si="47"/>
        <v>3291200</v>
      </c>
      <c r="V229" s="79">
        <f t="shared" si="48"/>
        <v>3291200</v>
      </c>
      <c r="W229" s="80">
        <f t="shared" si="49"/>
        <v>3291200</v>
      </c>
      <c r="Y229" s="79">
        <f t="shared" si="50"/>
        <v>3291200</v>
      </c>
      <c r="Z229" s="79"/>
    </row>
    <row r="230" spans="1:26" s="70" customFormat="1" ht="24" x14ac:dyDescent="0.55000000000000004">
      <c r="A230" s="42"/>
      <c r="B230" s="12"/>
      <c r="C230" s="5"/>
      <c r="D230" s="5"/>
      <c r="E230" s="5"/>
      <c r="F230" s="5"/>
      <c r="G230" s="5"/>
      <c r="H230" s="68">
        <f t="shared" si="45"/>
        <v>0</v>
      </c>
      <c r="I230" s="69"/>
      <c r="J230" s="69">
        <f t="shared" si="46"/>
        <v>0</v>
      </c>
      <c r="L230" s="5"/>
      <c r="M230" s="5" t="s">
        <v>114</v>
      </c>
      <c r="N230" s="5">
        <v>2</v>
      </c>
      <c r="O230" s="80">
        <v>8</v>
      </c>
      <c r="P230" s="79">
        <v>100</v>
      </c>
      <c r="Q230" s="79">
        <v>6800</v>
      </c>
      <c r="R230" s="80">
        <f>O230*Q230</f>
        <v>54400</v>
      </c>
      <c r="S230" s="80">
        <v>31</v>
      </c>
      <c r="T230" s="79"/>
      <c r="U230" s="80">
        <f t="shared" si="47"/>
        <v>54400</v>
      </c>
      <c r="V230" s="79">
        <f t="shared" si="48"/>
        <v>54400</v>
      </c>
      <c r="W230" s="80">
        <f t="shared" si="49"/>
        <v>54400</v>
      </c>
      <c r="Y230" s="79">
        <f t="shared" si="50"/>
        <v>54400</v>
      </c>
      <c r="Z230" s="79"/>
    </row>
    <row r="231" spans="1:26" s="70" customFormat="1" ht="24" x14ac:dyDescent="0.55000000000000004">
      <c r="A231" s="42"/>
      <c r="B231" s="12" t="s">
        <v>46</v>
      </c>
      <c r="C231" s="5">
        <v>5510</v>
      </c>
      <c r="D231" s="5">
        <v>0</v>
      </c>
      <c r="E231" s="5">
        <v>1</v>
      </c>
      <c r="F231" s="5">
        <v>74</v>
      </c>
      <c r="G231" s="5">
        <v>1</v>
      </c>
      <c r="H231" s="68">
        <f t="shared" si="45"/>
        <v>174</v>
      </c>
      <c r="I231" s="69">
        <v>100</v>
      </c>
      <c r="J231" s="69">
        <f t="shared" si="46"/>
        <v>17400</v>
      </c>
      <c r="L231" s="5"/>
      <c r="M231" s="5"/>
      <c r="N231" s="5"/>
      <c r="O231" s="80"/>
      <c r="P231" s="79"/>
      <c r="Q231" s="79"/>
      <c r="S231" s="80"/>
      <c r="T231" s="79"/>
      <c r="U231" s="80">
        <f t="shared" si="47"/>
        <v>0</v>
      </c>
      <c r="V231" s="79">
        <f t="shared" si="48"/>
        <v>17400</v>
      </c>
      <c r="W231" s="80">
        <f t="shared" si="49"/>
        <v>0</v>
      </c>
      <c r="Y231" s="79">
        <f t="shared" si="50"/>
        <v>17400</v>
      </c>
      <c r="Z231" s="79"/>
    </row>
    <row r="232" spans="1:26" s="70" customFormat="1" ht="24" x14ac:dyDescent="0.55000000000000004">
      <c r="A232" s="42"/>
      <c r="B232" s="12" t="s">
        <v>46</v>
      </c>
      <c r="C232" s="5">
        <v>5511</v>
      </c>
      <c r="D232" s="5">
        <v>3</v>
      </c>
      <c r="E232" s="5">
        <v>1</v>
      </c>
      <c r="F232" s="5">
        <v>86</v>
      </c>
      <c r="G232" s="5">
        <v>1</v>
      </c>
      <c r="H232" s="68">
        <f t="shared" si="45"/>
        <v>1386</v>
      </c>
      <c r="I232" s="69">
        <v>100</v>
      </c>
      <c r="J232" s="69">
        <f t="shared" si="46"/>
        <v>138600</v>
      </c>
      <c r="L232" s="5"/>
      <c r="M232" s="5"/>
      <c r="N232" s="5"/>
      <c r="O232" s="80"/>
      <c r="P232" s="79"/>
      <c r="Q232" s="79"/>
      <c r="S232" s="80"/>
      <c r="T232" s="79"/>
      <c r="U232" s="80">
        <f t="shared" si="47"/>
        <v>0</v>
      </c>
      <c r="V232" s="79">
        <f t="shared" si="48"/>
        <v>138600</v>
      </c>
      <c r="W232" s="80">
        <f t="shared" si="49"/>
        <v>0</v>
      </c>
      <c r="Y232" s="79">
        <f t="shared" si="50"/>
        <v>138600</v>
      </c>
      <c r="Z232" s="79"/>
    </row>
    <row r="233" spans="1:26" s="77" customFormat="1" ht="24" x14ac:dyDescent="0.55000000000000004">
      <c r="A233" s="45"/>
      <c r="B233" s="34"/>
      <c r="C233" s="35"/>
      <c r="D233" s="35"/>
      <c r="E233" s="35"/>
      <c r="F233" s="35"/>
      <c r="G233" s="35"/>
      <c r="H233" s="76"/>
      <c r="I233" s="76"/>
      <c r="J233" s="76"/>
      <c r="L233" s="35"/>
      <c r="M233" s="35"/>
      <c r="N233" s="35"/>
      <c r="O233" s="82"/>
      <c r="P233" s="82"/>
      <c r="Q233" s="82"/>
      <c r="S233" s="82"/>
      <c r="T233" s="82"/>
      <c r="U233" s="82"/>
      <c r="V233" s="82"/>
      <c r="W233" s="82"/>
      <c r="Y233" s="82"/>
      <c r="Z233" s="82"/>
    </row>
    <row r="234" spans="1:26" s="70" customFormat="1" ht="24" x14ac:dyDescent="0.55000000000000004">
      <c r="A234" s="42">
        <v>62</v>
      </c>
      <c r="B234" s="12" t="s">
        <v>46</v>
      </c>
      <c r="C234" s="5">
        <v>5635</v>
      </c>
      <c r="D234" s="5">
        <v>0</v>
      </c>
      <c r="E234" s="5">
        <v>1</v>
      </c>
      <c r="F234" s="5">
        <v>43</v>
      </c>
      <c r="G234" s="5">
        <v>2</v>
      </c>
      <c r="H234" s="68">
        <f t="shared" si="45"/>
        <v>143</v>
      </c>
      <c r="I234" s="69">
        <v>150</v>
      </c>
      <c r="J234" s="69">
        <f t="shared" si="46"/>
        <v>21450</v>
      </c>
      <c r="L234" s="5" t="s">
        <v>48</v>
      </c>
      <c r="M234" s="5" t="s">
        <v>49</v>
      </c>
      <c r="N234" s="5">
        <v>2</v>
      </c>
      <c r="O234" s="80">
        <v>800</v>
      </c>
      <c r="P234" s="79">
        <v>100</v>
      </c>
      <c r="Q234" s="79">
        <v>6800</v>
      </c>
      <c r="R234" s="80">
        <f>O234*Q234</f>
        <v>5440000</v>
      </c>
      <c r="S234" s="80">
        <v>22</v>
      </c>
      <c r="T234" s="79"/>
      <c r="U234" s="80">
        <f t="shared" si="47"/>
        <v>5440000</v>
      </c>
      <c r="V234" s="79">
        <f t="shared" si="48"/>
        <v>5461450</v>
      </c>
      <c r="W234" s="80">
        <f t="shared" si="49"/>
        <v>5461450</v>
      </c>
      <c r="Y234" s="79">
        <f t="shared" si="50"/>
        <v>5461450</v>
      </c>
      <c r="Z234" s="79"/>
    </row>
    <row r="235" spans="1:26" s="70" customFormat="1" ht="24" x14ac:dyDescent="0.55000000000000004">
      <c r="A235" s="42"/>
      <c r="B235" s="12"/>
      <c r="C235" s="5"/>
      <c r="D235" s="5"/>
      <c r="E235" s="5"/>
      <c r="F235" s="5"/>
      <c r="G235" s="5"/>
      <c r="H235" s="68">
        <f t="shared" si="45"/>
        <v>0</v>
      </c>
      <c r="I235" s="69"/>
      <c r="J235" s="69">
        <f t="shared" si="46"/>
        <v>0</v>
      </c>
      <c r="L235" s="5"/>
      <c r="M235" s="5" t="s">
        <v>189</v>
      </c>
      <c r="N235" s="5">
        <v>3</v>
      </c>
      <c r="O235" s="80">
        <v>126</v>
      </c>
      <c r="P235" s="79">
        <v>100</v>
      </c>
      <c r="Q235" s="79">
        <v>6800</v>
      </c>
      <c r="R235" s="80">
        <f>O235*Q235</f>
        <v>856800</v>
      </c>
      <c r="S235" s="80">
        <v>22</v>
      </c>
      <c r="T235" s="79"/>
      <c r="U235" s="80">
        <f t="shared" si="47"/>
        <v>856800</v>
      </c>
      <c r="V235" s="79">
        <f t="shared" si="48"/>
        <v>856800</v>
      </c>
      <c r="W235" s="80">
        <f t="shared" si="49"/>
        <v>856800</v>
      </c>
      <c r="Y235" s="79">
        <f t="shared" si="50"/>
        <v>856800</v>
      </c>
      <c r="Z235" s="79"/>
    </row>
    <row r="236" spans="1:26" s="70" customFormat="1" ht="24" x14ac:dyDescent="0.55000000000000004">
      <c r="A236" s="42"/>
      <c r="B236" s="12" t="s">
        <v>46</v>
      </c>
      <c r="C236" s="5">
        <v>14649</v>
      </c>
      <c r="D236" s="5">
        <v>3</v>
      </c>
      <c r="E236" s="5">
        <v>3</v>
      </c>
      <c r="F236" s="5">
        <v>80</v>
      </c>
      <c r="G236" s="5">
        <v>1</v>
      </c>
      <c r="H236" s="68">
        <f t="shared" si="45"/>
        <v>1580</v>
      </c>
      <c r="I236" s="69">
        <v>100</v>
      </c>
      <c r="J236" s="69">
        <f t="shared" si="46"/>
        <v>158000</v>
      </c>
      <c r="L236" s="5"/>
      <c r="M236" s="5"/>
      <c r="N236" s="5"/>
      <c r="O236" s="80"/>
      <c r="P236" s="79"/>
      <c r="Q236" s="79"/>
      <c r="S236" s="80"/>
      <c r="T236" s="79"/>
      <c r="U236" s="80">
        <f t="shared" si="47"/>
        <v>0</v>
      </c>
      <c r="V236" s="79">
        <f t="shared" si="48"/>
        <v>158000</v>
      </c>
      <c r="W236" s="80">
        <f t="shared" si="49"/>
        <v>0</v>
      </c>
      <c r="Y236" s="79">
        <f t="shared" si="50"/>
        <v>158000</v>
      </c>
      <c r="Z236" s="79"/>
    </row>
    <row r="237" spans="1:26" s="70" customFormat="1" ht="24" x14ac:dyDescent="0.55000000000000004">
      <c r="A237" s="42"/>
      <c r="B237" s="12" t="s">
        <v>46</v>
      </c>
      <c r="C237" s="5">
        <v>5410</v>
      </c>
      <c r="D237" s="5">
        <v>3</v>
      </c>
      <c r="E237" s="5">
        <v>2</v>
      </c>
      <c r="F237" s="5">
        <v>91</v>
      </c>
      <c r="G237" s="5">
        <v>1</v>
      </c>
      <c r="H237" s="68">
        <f t="shared" si="45"/>
        <v>1491</v>
      </c>
      <c r="I237" s="69">
        <v>100</v>
      </c>
      <c r="J237" s="69">
        <f t="shared" si="46"/>
        <v>149100</v>
      </c>
      <c r="L237" s="5"/>
      <c r="M237" s="5"/>
      <c r="N237" s="5"/>
      <c r="O237" s="80"/>
      <c r="P237" s="79"/>
      <c r="Q237" s="79"/>
      <c r="S237" s="80"/>
      <c r="T237" s="79"/>
      <c r="U237" s="80">
        <f t="shared" si="47"/>
        <v>0</v>
      </c>
      <c r="V237" s="79">
        <f t="shared" si="48"/>
        <v>149100</v>
      </c>
      <c r="W237" s="80">
        <f t="shared" si="49"/>
        <v>0</v>
      </c>
      <c r="Y237" s="79">
        <f t="shared" si="50"/>
        <v>149100</v>
      </c>
      <c r="Z237" s="79"/>
    </row>
    <row r="238" spans="1:26" s="92" customFormat="1" ht="24" x14ac:dyDescent="0.55000000000000004">
      <c r="A238" s="88"/>
      <c r="B238" s="89" t="s">
        <v>89</v>
      </c>
      <c r="C238" s="90">
        <v>516</v>
      </c>
      <c r="D238" s="90">
        <v>0</v>
      </c>
      <c r="E238" s="90">
        <v>3</v>
      </c>
      <c r="F238" s="90">
        <v>30</v>
      </c>
      <c r="G238" s="90">
        <v>1</v>
      </c>
      <c r="H238" s="91">
        <f t="shared" si="45"/>
        <v>330</v>
      </c>
      <c r="I238" s="91">
        <v>100</v>
      </c>
      <c r="J238" s="91">
        <f t="shared" si="46"/>
        <v>33000</v>
      </c>
      <c r="L238" s="90"/>
      <c r="M238" s="90"/>
      <c r="N238" s="90"/>
      <c r="O238" s="93"/>
      <c r="P238" s="93"/>
      <c r="Q238" s="93"/>
      <c r="S238" s="93"/>
      <c r="T238" s="93"/>
      <c r="U238" s="93">
        <f t="shared" si="47"/>
        <v>0</v>
      </c>
      <c r="V238" s="93">
        <f t="shared" si="48"/>
        <v>33000</v>
      </c>
      <c r="W238" s="93">
        <f t="shared" si="49"/>
        <v>0</v>
      </c>
      <c r="Y238" s="93">
        <f t="shared" si="50"/>
        <v>33000</v>
      </c>
      <c r="Z238" s="93">
        <v>0.01</v>
      </c>
    </row>
    <row r="239" spans="1:26" s="77" customFormat="1" ht="24" x14ac:dyDescent="0.55000000000000004">
      <c r="A239" s="45"/>
      <c r="B239" s="34"/>
      <c r="C239" s="35"/>
      <c r="D239" s="35"/>
      <c r="E239" s="35"/>
      <c r="F239" s="35"/>
      <c r="G239" s="35"/>
      <c r="H239" s="76"/>
      <c r="I239" s="76"/>
      <c r="J239" s="76"/>
      <c r="L239" s="35"/>
      <c r="M239" s="35"/>
      <c r="N239" s="35"/>
      <c r="O239" s="82"/>
      <c r="P239" s="82"/>
      <c r="Q239" s="82"/>
      <c r="S239" s="82"/>
      <c r="T239" s="82"/>
      <c r="U239" s="82"/>
      <c r="V239" s="82"/>
      <c r="W239" s="82"/>
      <c r="Y239" s="82"/>
      <c r="Z239" s="82"/>
    </row>
    <row r="240" spans="1:26" s="70" customFormat="1" ht="24" x14ac:dyDescent="0.55000000000000004">
      <c r="A240" s="42">
        <v>63</v>
      </c>
      <c r="B240" s="12" t="s">
        <v>46</v>
      </c>
      <c r="C240" s="5">
        <v>16728</v>
      </c>
      <c r="D240" s="5">
        <v>8</v>
      </c>
      <c r="E240" s="5">
        <v>0</v>
      </c>
      <c r="F240" s="5">
        <v>46</v>
      </c>
      <c r="G240" s="5">
        <v>1</v>
      </c>
      <c r="H240" s="68">
        <f t="shared" si="45"/>
        <v>3246</v>
      </c>
      <c r="I240" s="69">
        <v>100</v>
      </c>
      <c r="J240" s="69">
        <f t="shared" si="46"/>
        <v>324600</v>
      </c>
      <c r="L240" s="5"/>
      <c r="M240" s="5"/>
      <c r="N240" s="5"/>
      <c r="O240" s="80"/>
      <c r="P240" s="79"/>
      <c r="Q240" s="79"/>
      <c r="S240" s="80"/>
      <c r="T240" s="79"/>
      <c r="U240" s="80">
        <f t="shared" si="47"/>
        <v>0</v>
      </c>
      <c r="V240" s="79">
        <f t="shared" si="48"/>
        <v>324600</v>
      </c>
      <c r="W240" s="80">
        <f t="shared" si="49"/>
        <v>0</v>
      </c>
      <c r="Y240" s="79">
        <f t="shared" si="50"/>
        <v>324600</v>
      </c>
      <c r="Z240" s="79"/>
    </row>
    <row r="241" spans="1:26" s="77" customFormat="1" ht="24" x14ac:dyDescent="0.55000000000000004">
      <c r="A241" s="45"/>
      <c r="B241" s="34"/>
      <c r="C241" s="35"/>
      <c r="D241" s="35"/>
      <c r="E241" s="35"/>
      <c r="F241" s="35"/>
      <c r="G241" s="35"/>
      <c r="H241" s="76"/>
      <c r="I241" s="76"/>
      <c r="J241" s="76"/>
      <c r="L241" s="35"/>
      <c r="M241" s="35"/>
      <c r="N241" s="35"/>
      <c r="O241" s="82"/>
      <c r="P241" s="82"/>
      <c r="Q241" s="82"/>
      <c r="S241" s="82"/>
      <c r="T241" s="82"/>
      <c r="U241" s="82"/>
      <c r="V241" s="82"/>
      <c r="W241" s="82"/>
      <c r="Y241" s="82"/>
      <c r="Z241" s="82"/>
    </row>
    <row r="242" spans="1:26" s="70" customFormat="1" ht="24" x14ac:dyDescent="0.55000000000000004">
      <c r="A242" s="42">
        <v>64</v>
      </c>
      <c r="B242" s="12" t="s">
        <v>46</v>
      </c>
      <c r="C242" s="5">
        <v>5667</v>
      </c>
      <c r="D242" s="5">
        <v>0</v>
      </c>
      <c r="E242" s="5">
        <v>2</v>
      </c>
      <c r="F242" s="5">
        <v>20</v>
      </c>
      <c r="G242" s="5">
        <v>2</v>
      </c>
      <c r="H242" s="68">
        <f t="shared" si="45"/>
        <v>220</v>
      </c>
      <c r="I242" s="69">
        <v>150</v>
      </c>
      <c r="J242" s="69">
        <f t="shared" si="46"/>
        <v>33000</v>
      </c>
      <c r="L242" s="5" t="s">
        <v>48</v>
      </c>
      <c r="M242" s="5" t="s">
        <v>50</v>
      </c>
      <c r="N242" s="5">
        <v>2</v>
      </c>
      <c r="O242" s="80">
        <v>93.6</v>
      </c>
      <c r="P242" s="79">
        <v>100</v>
      </c>
      <c r="Q242" s="79">
        <v>6800</v>
      </c>
      <c r="R242" s="80">
        <f>O242*Q242</f>
        <v>636480</v>
      </c>
      <c r="S242" s="80">
        <v>31</v>
      </c>
      <c r="T242" s="79"/>
      <c r="U242" s="80">
        <f t="shared" si="47"/>
        <v>636480</v>
      </c>
      <c r="V242" s="79">
        <f t="shared" si="48"/>
        <v>669480</v>
      </c>
      <c r="W242" s="80">
        <f t="shared" si="49"/>
        <v>669480</v>
      </c>
      <c r="Y242" s="79">
        <f t="shared" si="50"/>
        <v>669480</v>
      </c>
      <c r="Z242" s="79"/>
    </row>
    <row r="243" spans="1:26" s="70" customFormat="1" ht="24" x14ac:dyDescent="0.55000000000000004">
      <c r="A243" s="42"/>
      <c r="B243" s="12"/>
      <c r="C243" s="5"/>
      <c r="D243" s="5"/>
      <c r="E243" s="5"/>
      <c r="F243" s="5"/>
      <c r="G243" s="5"/>
      <c r="H243" s="68">
        <f t="shared" si="45"/>
        <v>0</v>
      </c>
      <c r="I243" s="69"/>
      <c r="J243" s="69">
        <f t="shared" si="46"/>
        <v>0</v>
      </c>
      <c r="L243" s="5"/>
      <c r="M243" s="5" t="s">
        <v>114</v>
      </c>
      <c r="N243" s="5">
        <v>2</v>
      </c>
      <c r="O243" s="80">
        <v>8</v>
      </c>
      <c r="P243" s="79">
        <v>100</v>
      </c>
      <c r="Q243" s="79">
        <v>6800</v>
      </c>
      <c r="R243" s="80">
        <f>O243*Q243</f>
        <v>54400</v>
      </c>
      <c r="S243" s="80">
        <v>31</v>
      </c>
      <c r="T243" s="79"/>
      <c r="U243" s="80">
        <f t="shared" si="47"/>
        <v>54400</v>
      </c>
      <c r="V243" s="79">
        <f t="shared" si="48"/>
        <v>54400</v>
      </c>
      <c r="W243" s="80">
        <f t="shared" si="49"/>
        <v>54400</v>
      </c>
      <c r="Y243" s="79">
        <f t="shared" si="50"/>
        <v>54400</v>
      </c>
      <c r="Z243" s="79"/>
    </row>
    <row r="244" spans="1:26" s="70" customFormat="1" ht="24" x14ac:dyDescent="0.55000000000000004">
      <c r="A244" s="42"/>
      <c r="B244" s="12" t="s">
        <v>46</v>
      </c>
      <c r="C244" s="5">
        <v>14642</v>
      </c>
      <c r="D244" s="5">
        <v>2</v>
      </c>
      <c r="E244" s="5">
        <v>1</v>
      </c>
      <c r="F244" s="5">
        <v>34</v>
      </c>
      <c r="G244" s="5">
        <v>1</v>
      </c>
      <c r="H244" s="68">
        <f t="shared" si="45"/>
        <v>934</v>
      </c>
      <c r="I244" s="69">
        <v>100</v>
      </c>
      <c r="J244" s="69">
        <f t="shared" si="46"/>
        <v>93400</v>
      </c>
      <c r="L244" s="5"/>
      <c r="M244" s="5"/>
      <c r="N244" s="5"/>
      <c r="O244" s="80"/>
      <c r="P244" s="79"/>
      <c r="Q244" s="79"/>
      <c r="S244" s="80"/>
      <c r="T244" s="79"/>
      <c r="U244" s="80">
        <f t="shared" si="47"/>
        <v>0</v>
      </c>
      <c r="V244" s="79">
        <f t="shared" si="48"/>
        <v>93400</v>
      </c>
      <c r="W244" s="80">
        <f t="shared" si="49"/>
        <v>0</v>
      </c>
      <c r="Y244" s="79">
        <f t="shared" si="50"/>
        <v>93400</v>
      </c>
      <c r="Z244" s="79"/>
    </row>
    <row r="245" spans="1:26" s="77" customFormat="1" ht="24" x14ac:dyDescent="0.55000000000000004">
      <c r="A245" s="45"/>
      <c r="B245" s="34"/>
      <c r="C245" s="35"/>
      <c r="D245" s="35"/>
      <c r="E245" s="35"/>
      <c r="F245" s="35"/>
      <c r="G245" s="35"/>
      <c r="H245" s="76"/>
      <c r="I245" s="76"/>
      <c r="J245" s="76"/>
      <c r="L245" s="35"/>
      <c r="M245" s="35"/>
      <c r="N245" s="35"/>
      <c r="O245" s="82"/>
      <c r="P245" s="82"/>
      <c r="Q245" s="82"/>
      <c r="S245" s="82"/>
      <c r="T245" s="82"/>
      <c r="U245" s="82"/>
      <c r="V245" s="82"/>
      <c r="W245" s="82"/>
      <c r="Y245" s="82"/>
      <c r="Z245" s="82"/>
    </row>
    <row r="246" spans="1:26" s="70" customFormat="1" ht="24" x14ac:dyDescent="0.55000000000000004">
      <c r="A246" s="42">
        <v>65</v>
      </c>
      <c r="B246" s="12" t="s">
        <v>46</v>
      </c>
      <c r="C246" s="5">
        <v>5627</v>
      </c>
      <c r="D246" s="5">
        <v>1</v>
      </c>
      <c r="E246" s="5">
        <v>1</v>
      </c>
      <c r="F246" s="5">
        <v>93</v>
      </c>
      <c r="G246" s="5">
        <v>2</v>
      </c>
      <c r="H246" s="68">
        <f t="shared" si="45"/>
        <v>593</v>
      </c>
      <c r="I246" s="69">
        <v>150</v>
      </c>
      <c r="J246" s="69">
        <f t="shared" si="46"/>
        <v>88950</v>
      </c>
      <c r="L246" s="5" t="s">
        <v>169</v>
      </c>
      <c r="M246" s="5" t="s">
        <v>49</v>
      </c>
      <c r="N246" s="5">
        <v>2</v>
      </c>
      <c r="O246" s="80">
        <v>144.5</v>
      </c>
      <c r="P246" s="79">
        <v>100</v>
      </c>
      <c r="Q246" s="79">
        <v>6800</v>
      </c>
      <c r="R246" s="80">
        <f t="shared" ref="R246" si="54">O246*Q246</f>
        <v>982600</v>
      </c>
      <c r="S246" s="80">
        <v>21</v>
      </c>
      <c r="T246" s="79"/>
      <c r="U246" s="80">
        <f t="shared" si="47"/>
        <v>982600</v>
      </c>
      <c r="V246" s="79">
        <f t="shared" si="48"/>
        <v>1071550</v>
      </c>
      <c r="W246" s="80">
        <f t="shared" si="49"/>
        <v>1071550</v>
      </c>
      <c r="Y246" s="79">
        <f t="shared" si="50"/>
        <v>1071550</v>
      </c>
      <c r="Z246" s="79"/>
    </row>
    <row r="247" spans="1:26" s="70" customFormat="1" ht="24" x14ac:dyDescent="0.55000000000000004">
      <c r="A247" s="42"/>
      <c r="B247" s="12"/>
      <c r="C247" s="5"/>
      <c r="D247" s="5"/>
      <c r="E247" s="5"/>
      <c r="F247" s="5"/>
      <c r="G247" s="5"/>
      <c r="H247" s="68">
        <f t="shared" si="45"/>
        <v>0</v>
      </c>
      <c r="I247" s="69"/>
      <c r="J247" s="69">
        <f t="shared" si="46"/>
        <v>0</v>
      </c>
      <c r="L247" s="5"/>
      <c r="M247" s="5" t="s">
        <v>49</v>
      </c>
      <c r="N247" s="5">
        <v>2</v>
      </c>
      <c r="O247" s="80">
        <v>32</v>
      </c>
      <c r="P247" s="79">
        <v>100</v>
      </c>
      <c r="Q247" s="79">
        <v>6800</v>
      </c>
      <c r="R247" s="80">
        <f>O247*Q247</f>
        <v>217600</v>
      </c>
      <c r="S247" s="80">
        <v>21</v>
      </c>
      <c r="T247" s="79"/>
      <c r="U247" s="80">
        <f t="shared" si="47"/>
        <v>217600</v>
      </c>
      <c r="V247" s="79">
        <f t="shared" si="48"/>
        <v>217600</v>
      </c>
      <c r="W247" s="80">
        <f t="shared" si="49"/>
        <v>217600</v>
      </c>
      <c r="Y247" s="79">
        <f t="shared" si="50"/>
        <v>217600</v>
      </c>
      <c r="Z247" s="79"/>
    </row>
    <row r="248" spans="1:26" s="70" customFormat="1" ht="24" x14ac:dyDescent="0.55000000000000004">
      <c r="A248" s="42"/>
      <c r="B248" s="12"/>
      <c r="C248" s="5"/>
      <c r="D248" s="5"/>
      <c r="E248" s="5"/>
      <c r="F248" s="5"/>
      <c r="G248" s="5"/>
      <c r="H248" s="68">
        <f t="shared" si="45"/>
        <v>0</v>
      </c>
      <c r="I248" s="69"/>
      <c r="J248" s="69">
        <f t="shared" si="46"/>
        <v>0</v>
      </c>
      <c r="L248" s="5"/>
      <c r="M248" s="5" t="s">
        <v>114</v>
      </c>
      <c r="N248" s="5">
        <v>2</v>
      </c>
      <c r="O248" s="80">
        <v>6</v>
      </c>
      <c r="P248" s="79">
        <v>100</v>
      </c>
      <c r="Q248" s="79">
        <v>6800</v>
      </c>
      <c r="R248" s="80">
        <f>O248*Q248</f>
        <v>40800</v>
      </c>
      <c r="S248" s="80">
        <v>21</v>
      </c>
      <c r="T248" s="79"/>
      <c r="U248" s="80">
        <f t="shared" si="47"/>
        <v>40800</v>
      </c>
      <c r="V248" s="79">
        <f t="shared" si="48"/>
        <v>40800</v>
      </c>
      <c r="W248" s="80">
        <f t="shared" si="49"/>
        <v>40800</v>
      </c>
      <c r="Y248" s="79">
        <f t="shared" si="50"/>
        <v>40800</v>
      </c>
      <c r="Z248" s="79"/>
    </row>
    <row r="249" spans="1:26" s="77" customFormat="1" ht="24" x14ac:dyDescent="0.55000000000000004">
      <c r="A249" s="45"/>
      <c r="B249" s="34"/>
      <c r="C249" s="35"/>
      <c r="D249" s="35"/>
      <c r="E249" s="35"/>
      <c r="F249" s="35"/>
      <c r="G249" s="35"/>
      <c r="H249" s="76"/>
      <c r="I249" s="76"/>
      <c r="J249" s="76"/>
      <c r="L249" s="35"/>
      <c r="M249" s="35"/>
      <c r="N249" s="35"/>
      <c r="O249" s="82"/>
      <c r="P249" s="82"/>
      <c r="Q249" s="82"/>
      <c r="S249" s="82"/>
      <c r="T249" s="82"/>
      <c r="U249" s="82"/>
      <c r="V249" s="82"/>
      <c r="W249" s="82"/>
      <c r="Y249" s="82"/>
      <c r="Z249" s="82"/>
    </row>
    <row r="250" spans="1:26" s="70" customFormat="1" ht="24" x14ac:dyDescent="0.55000000000000004">
      <c r="A250" s="42">
        <v>66</v>
      </c>
      <c r="B250" s="12" t="s">
        <v>46</v>
      </c>
      <c r="C250" s="5">
        <v>5657</v>
      </c>
      <c r="D250" s="5">
        <v>0</v>
      </c>
      <c r="E250" s="5">
        <v>1</v>
      </c>
      <c r="F250" s="5">
        <v>49</v>
      </c>
      <c r="G250" s="5">
        <v>2</v>
      </c>
      <c r="H250" s="68">
        <f t="shared" si="45"/>
        <v>149</v>
      </c>
      <c r="I250" s="69">
        <v>150</v>
      </c>
      <c r="J250" s="69">
        <f t="shared" si="46"/>
        <v>22350</v>
      </c>
      <c r="L250" s="5" t="s">
        <v>169</v>
      </c>
      <c r="M250" s="5" t="s">
        <v>49</v>
      </c>
      <c r="N250" s="5">
        <v>2</v>
      </c>
      <c r="O250" s="80">
        <v>162</v>
      </c>
      <c r="P250" s="79">
        <v>100</v>
      </c>
      <c r="Q250" s="79">
        <v>6800</v>
      </c>
      <c r="R250" s="80">
        <f t="shared" ref="R250" si="55">O250*Q250</f>
        <v>1101600</v>
      </c>
      <c r="S250" s="80">
        <v>31</v>
      </c>
      <c r="T250" s="79"/>
      <c r="U250" s="80">
        <f t="shared" si="47"/>
        <v>1101600</v>
      </c>
      <c r="V250" s="79">
        <f t="shared" si="48"/>
        <v>1123950</v>
      </c>
      <c r="W250" s="80">
        <f t="shared" si="49"/>
        <v>1123950</v>
      </c>
      <c r="Y250" s="79">
        <f t="shared" si="50"/>
        <v>1123950</v>
      </c>
      <c r="Z250" s="79"/>
    </row>
    <row r="251" spans="1:26" s="70" customFormat="1" ht="24" x14ac:dyDescent="0.55000000000000004">
      <c r="A251" s="42"/>
      <c r="B251" s="12"/>
      <c r="C251" s="5"/>
      <c r="D251" s="5"/>
      <c r="E251" s="5"/>
      <c r="F251" s="5"/>
      <c r="G251" s="5"/>
      <c r="H251" s="68">
        <f t="shared" si="45"/>
        <v>0</v>
      </c>
      <c r="I251" s="69"/>
      <c r="J251" s="69">
        <f t="shared" si="46"/>
        <v>0</v>
      </c>
      <c r="L251" s="5"/>
      <c r="M251" s="5" t="s">
        <v>49</v>
      </c>
      <c r="N251" s="5">
        <v>2</v>
      </c>
      <c r="O251" s="80">
        <v>162</v>
      </c>
      <c r="P251" s="79">
        <v>100</v>
      </c>
      <c r="Q251" s="79">
        <v>6800</v>
      </c>
      <c r="R251" s="80">
        <f>O251*Q251</f>
        <v>1101600</v>
      </c>
      <c r="S251" s="80">
        <v>31</v>
      </c>
      <c r="T251" s="79"/>
      <c r="U251" s="80">
        <f t="shared" si="47"/>
        <v>1101600</v>
      </c>
      <c r="V251" s="79">
        <f t="shared" si="48"/>
        <v>1101600</v>
      </c>
      <c r="W251" s="80">
        <f t="shared" si="49"/>
        <v>1101600</v>
      </c>
      <c r="Y251" s="79">
        <f t="shared" si="50"/>
        <v>1101600</v>
      </c>
      <c r="Z251" s="79"/>
    </row>
    <row r="252" spans="1:26" s="70" customFormat="1" ht="24" x14ac:dyDescent="0.55000000000000004">
      <c r="A252" s="42"/>
      <c r="B252" s="12"/>
      <c r="C252" s="5"/>
      <c r="D252" s="5"/>
      <c r="E252" s="5"/>
      <c r="F252" s="5"/>
      <c r="G252" s="5"/>
      <c r="H252" s="68">
        <f t="shared" si="45"/>
        <v>0</v>
      </c>
      <c r="I252" s="69"/>
      <c r="J252" s="69">
        <f t="shared" si="46"/>
        <v>0</v>
      </c>
      <c r="L252" s="5"/>
      <c r="M252" s="5" t="s">
        <v>114</v>
      </c>
      <c r="N252" s="5">
        <v>2</v>
      </c>
      <c r="O252" s="80">
        <v>8</v>
      </c>
      <c r="P252" s="79">
        <v>100</v>
      </c>
      <c r="Q252" s="79">
        <v>6800</v>
      </c>
      <c r="R252" s="80">
        <f>O252*Q252</f>
        <v>54400</v>
      </c>
      <c r="S252" s="80">
        <v>31</v>
      </c>
      <c r="T252" s="79"/>
      <c r="U252" s="80">
        <f t="shared" si="47"/>
        <v>54400</v>
      </c>
      <c r="V252" s="79">
        <f t="shared" si="48"/>
        <v>54400</v>
      </c>
      <c r="W252" s="80">
        <f t="shared" si="49"/>
        <v>54400</v>
      </c>
      <c r="Y252" s="79">
        <f t="shared" si="50"/>
        <v>54400</v>
      </c>
      <c r="Z252" s="79"/>
    </row>
    <row r="253" spans="1:26" s="70" customFormat="1" ht="24" x14ac:dyDescent="0.55000000000000004">
      <c r="A253" s="42"/>
      <c r="B253" s="12" t="s">
        <v>46</v>
      </c>
      <c r="C253" s="5">
        <v>14646</v>
      </c>
      <c r="D253" s="5">
        <v>2</v>
      </c>
      <c r="E253" s="5">
        <v>3</v>
      </c>
      <c r="F253" s="5">
        <v>50</v>
      </c>
      <c r="G253" s="5">
        <v>1</v>
      </c>
      <c r="H253" s="68">
        <f t="shared" si="45"/>
        <v>1150</v>
      </c>
      <c r="I253" s="69">
        <v>100</v>
      </c>
      <c r="J253" s="69">
        <f t="shared" si="46"/>
        <v>115000</v>
      </c>
      <c r="L253" s="5"/>
      <c r="M253" s="5"/>
      <c r="N253" s="5"/>
      <c r="O253" s="80"/>
      <c r="P253" s="79"/>
      <c r="Q253" s="79"/>
      <c r="S253" s="80"/>
      <c r="T253" s="79"/>
      <c r="U253" s="80">
        <f t="shared" si="47"/>
        <v>0</v>
      </c>
      <c r="V253" s="79">
        <f t="shared" si="48"/>
        <v>115000</v>
      </c>
      <c r="W253" s="80">
        <f t="shared" si="49"/>
        <v>0</v>
      </c>
      <c r="Y253" s="79">
        <f t="shared" si="50"/>
        <v>115000</v>
      </c>
      <c r="Z253" s="79"/>
    </row>
    <row r="254" spans="1:26" s="70" customFormat="1" ht="24" x14ac:dyDescent="0.55000000000000004">
      <c r="A254" s="42"/>
      <c r="B254" s="12" t="s">
        <v>46</v>
      </c>
      <c r="C254" s="5">
        <v>14645</v>
      </c>
      <c r="D254" s="5">
        <v>6</v>
      </c>
      <c r="E254" s="5">
        <v>0</v>
      </c>
      <c r="F254" s="5">
        <v>20</v>
      </c>
      <c r="G254" s="5">
        <v>1</v>
      </c>
      <c r="H254" s="68">
        <f t="shared" si="45"/>
        <v>2420</v>
      </c>
      <c r="I254" s="69">
        <v>100</v>
      </c>
      <c r="J254" s="69">
        <f t="shared" si="46"/>
        <v>242000</v>
      </c>
      <c r="L254" s="5"/>
      <c r="M254" s="5"/>
      <c r="N254" s="5"/>
      <c r="O254" s="80"/>
      <c r="P254" s="79"/>
      <c r="Q254" s="79"/>
      <c r="S254" s="80"/>
      <c r="T254" s="79"/>
      <c r="U254" s="80">
        <f t="shared" si="47"/>
        <v>0</v>
      </c>
      <c r="V254" s="79">
        <f t="shared" si="48"/>
        <v>242000</v>
      </c>
      <c r="W254" s="80">
        <f t="shared" si="49"/>
        <v>0</v>
      </c>
      <c r="Y254" s="79">
        <f t="shared" si="50"/>
        <v>242000</v>
      </c>
      <c r="Z254" s="79"/>
    </row>
    <row r="255" spans="1:26" s="70" customFormat="1" ht="24" x14ac:dyDescent="0.55000000000000004">
      <c r="A255" s="42"/>
      <c r="B255" s="12" t="s">
        <v>46</v>
      </c>
      <c r="C255" s="5">
        <v>18657</v>
      </c>
      <c r="D255" s="5">
        <v>2</v>
      </c>
      <c r="E255" s="5">
        <v>2</v>
      </c>
      <c r="F255" s="5">
        <v>47</v>
      </c>
      <c r="G255" s="5">
        <v>1</v>
      </c>
      <c r="H255" s="68">
        <f t="shared" si="45"/>
        <v>1047</v>
      </c>
      <c r="I255" s="69">
        <v>130</v>
      </c>
      <c r="J255" s="69">
        <f t="shared" si="46"/>
        <v>136110</v>
      </c>
      <c r="L255" s="5"/>
      <c r="M255" s="5"/>
      <c r="N255" s="5"/>
      <c r="O255" s="80"/>
      <c r="P255" s="79"/>
      <c r="Q255" s="79"/>
      <c r="S255" s="80"/>
      <c r="T255" s="79"/>
      <c r="U255" s="80">
        <f t="shared" si="47"/>
        <v>0</v>
      </c>
      <c r="V255" s="79">
        <f t="shared" si="48"/>
        <v>136110</v>
      </c>
      <c r="W255" s="80">
        <f t="shared" si="49"/>
        <v>0</v>
      </c>
      <c r="Y255" s="79">
        <f t="shared" si="50"/>
        <v>136110</v>
      </c>
      <c r="Z255" s="79"/>
    </row>
    <row r="256" spans="1:26" s="77" customFormat="1" ht="24" x14ac:dyDescent="0.55000000000000004">
      <c r="A256" s="45"/>
      <c r="B256" s="34"/>
      <c r="C256" s="35"/>
      <c r="D256" s="35"/>
      <c r="E256" s="35"/>
      <c r="F256" s="35"/>
      <c r="G256" s="35"/>
      <c r="H256" s="76"/>
      <c r="I256" s="76"/>
      <c r="J256" s="76"/>
      <c r="L256" s="35"/>
      <c r="M256" s="35"/>
      <c r="N256" s="35"/>
      <c r="O256" s="82"/>
      <c r="P256" s="82"/>
      <c r="Q256" s="82"/>
      <c r="S256" s="82"/>
      <c r="T256" s="82"/>
      <c r="U256" s="82"/>
      <c r="V256" s="82"/>
      <c r="W256" s="82"/>
      <c r="Y256" s="82"/>
      <c r="Z256" s="82"/>
    </row>
    <row r="257" spans="1:26" s="70" customFormat="1" ht="24" x14ac:dyDescent="0.55000000000000004">
      <c r="A257" s="42">
        <v>67</v>
      </c>
      <c r="B257" s="12" t="s">
        <v>46</v>
      </c>
      <c r="C257" s="5">
        <v>5639</v>
      </c>
      <c r="D257" s="5">
        <v>0</v>
      </c>
      <c r="E257" s="5">
        <v>1</v>
      </c>
      <c r="F257" s="5">
        <v>16</v>
      </c>
      <c r="G257" s="5">
        <v>2</v>
      </c>
      <c r="H257" s="68">
        <f t="shared" si="45"/>
        <v>116</v>
      </c>
      <c r="I257" s="69">
        <v>150</v>
      </c>
      <c r="J257" s="69">
        <f t="shared" si="46"/>
        <v>17400</v>
      </c>
      <c r="L257" s="5" t="s">
        <v>48</v>
      </c>
      <c r="M257" s="5" t="s">
        <v>114</v>
      </c>
      <c r="N257" s="5">
        <v>2</v>
      </c>
      <c r="O257" s="80">
        <v>84</v>
      </c>
      <c r="P257" s="79">
        <v>100</v>
      </c>
      <c r="Q257" s="79">
        <v>6800</v>
      </c>
      <c r="R257" s="80">
        <f t="shared" ref="R257" si="56">O257*Q257</f>
        <v>571200</v>
      </c>
      <c r="S257" s="80">
        <v>29</v>
      </c>
      <c r="T257" s="79"/>
      <c r="U257" s="80">
        <f t="shared" si="47"/>
        <v>571200</v>
      </c>
      <c r="V257" s="79">
        <f t="shared" si="48"/>
        <v>588600</v>
      </c>
      <c r="W257" s="80">
        <f t="shared" si="49"/>
        <v>588600</v>
      </c>
      <c r="Y257" s="79">
        <f t="shared" si="50"/>
        <v>588600</v>
      </c>
      <c r="Z257" s="79"/>
    </row>
    <row r="258" spans="1:26" s="70" customFormat="1" ht="24" x14ac:dyDescent="0.55000000000000004">
      <c r="A258" s="42"/>
      <c r="B258" s="12"/>
      <c r="C258" s="5"/>
      <c r="D258" s="5"/>
      <c r="E258" s="5"/>
      <c r="F258" s="5"/>
      <c r="G258" s="5"/>
      <c r="H258" s="68">
        <f t="shared" si="45"/>
        <v>0</v>
      </c>
      <c r="I258" s="69"/>
      <c r="J258" s="69">
        <f t="shared" si="46"/>
        <v>0</v>
      </c>
      <c r="L258" s="5"/>
      <c r="M258" s="5" t="s">
        <v>189</v>
      </c>
      <c r="N258" s="5">
        <v>2</v>
      </c>
      <c r="O258" s="80">
        <v>18</v>
      </c>
      <c r="P258" s="79">
        <v>100</v>
      </c>
      <c r="Q258" s="79">
        <v>6800</v>
      </c>
      <c r="R258" s="80">
        <f>O258*Q258</f>
        <v>122400</v>
      </c>
      <c r="S258" s="80">
        <v>3</v>
      </c>
      <c r="T258" s="79"/>
      <c r="U258" s="80">
        <f t="shared" si="47"/>
        <v>122400</v>
      </c>
      <c r="V258" s="79">
        <f t="shared" si="48"/>
        <v>122400</v>
      </c>
      <c r="W258" s="80">
        <f t="shared" si="49"/>
        <v>122400</v>
      </c>
      <c r="Y258" s="79">
        <f t="shared" si="50"/>
        <v>122400</v>
      </c>
      <c r="Z258" s="79"/>
    </row>
    <row r="259" spans="1:26" s="70" customFormat="1" ht="24" x14ac:dyDescent="0.55000000000000004">
      <c r="A259" s="42"/>
      <c r="B259" s="12"/>
      <c r="C259" s="5"/>
      <c r="D259" s="5"/>
      <c r="E259" s="5"/>
      <c r="F259" s="5"/>
      <c r="G259" s="5"/>
      <c r="H259" s="68">
        <f t="shared" si="45"/>
        <v>0</v>
      </c>
      <c r="I259" s="69"/>
      <c r="J259" s="69">
        <f t="shared" si="46"/>
        <v>0</v>
      </c>
      <c r="L259" s="5"/>
      <c r="M259" s="5" t="s">
        <v>114</v>
      </c>
      <c r="N259" s="5">
        <v>2</v>
      </c>
      <c r="O259" s="80">
        <v>6</v>
      </c>
      <c r="P259" s="79">
        <v>100</v>
      </c>
      <c r="Q259" s="79">
        <v>6800</v>
      </c>
      <c r="R259" s="80">
        <f>O259*Q259</f>
        <v>40800</v>
      </c>
      <c r="S259" s="80">
        <v>29</v>
      </c>
      <c r="T259" s="79"/>
      <c r="U259" s="80">
        <f t="shared" si="47"/>
        <v>40800</v>
      </c>
      <c r="V259" s="79">
        <f t="shared" si="48"/>
        <v>40800</v>
      </c>
      <c r="W259" s="80">
        <f t="shared" si="49"/>
        <v>40800</v>
      </c>
      <c r="Y259" s="79">
        <f t="shared" si="50"/>
        <v>40800</v>
      </c>
      <c r="Z259" s="79"/>
    </row>
    <row r="260" spans="1:26" s="70" customFormat="1" ht="24" x14ac:dyDescent="0.55000000000000004">
      <c r="A260" s="42"/>
      <c r="B260" s="12" t="s">
        <v>46</v>
      </c>
      <c r="C260" s="5">
        <v>5232</v>
      </c>
      <c r="D260" s="5">
        <v>3</v>
      </c>
      <c r="E260" s="5">
        <v>1</v>
      </c>
      <c r="F260" s="5">
        <v>0</v>
      </c>
      <c r="G260" s="5">
        <v>1</v>
      </c>
      <c r="H260" s="68">
        <f t="shared" si="45"/>
        <v>1300</v>
      </c>
      <c r="I260" s="69">
        <v>130</v>
      </c>
      <c r="J260" s="69">
        <f t="shared" si="46"/>
        <v>169000</v>
      </c>
      <c r="L260" s="5"/>
      <c r="M260" s="5"/>
      <c r="N260" s="5"/>
      <c r="O260" s="80"/>
      <c r="P260" s="79"/>
      <c r="Q260" s="79"/>
      <c r="S260" s="80"/>
      <c r="T260" s="79"/>
      <c r="U260" s="80">
        <f t="shared" si="47"/>
        <v>0</v>
      </c>
      <c r="V260" s="79">
        <f t="shared" si="48"/>
        <v>169000</v>
      </c>
      <c r="W260" s="80">
        <f t="shared" si="49"/>
        <v>0</v>
      </c>
      <c r="Y260" s="79">
        <f t="shared" si="50"/>
        <v>169000</v>
      </c>
      <c r="Z260" s="79"/>
    </row>
    <row r="261" spans="1:26" s="70" customFormat="1" ht="24" x14ac:dyDescent="0.55000000000000004">
      <c r="A261" s="42"/>
      <c r="B261" s="12" t="s">
        <v>46</v>
      </c>
      <c r="C261" s="5">
        <v>15712</v>
      </c>
      <c r="D261" s="5">
        <v>3</v>
      </c>
      <c r="E261" s="5">
        <v>2</v>
      </c>
      <c r="F261" s="5">
        <v>32</v>
      </c>
      <c r="G261" s="5">
        <v>1</v>
      </c>
      <c r="H261" s="68">
        <f t="shared" si="45"/>
        <v>1432</v>
      </c>
      <c r="I261" s="69">
        <v>130</v>
      </c>
      <c r="J261" s="69">
        <f t="shared" si="46"/>
        <v>186160</v>
      </c>
      <c r="L261" s="5"/>
      <c r="M261" s="5"/>
      <c r="N261" s="5"/>
      <c r="O261" s="80"/>
      <c r="P261" s="79"/>
      <c r="Q261" s="79"/>
      <c r="S261" s="80"/>
      <c r="T261" s="79"/>
      <c r="U261" s="80">
        <f t="shared" si="47"/>
        <v>0</v>
      </c>
      <c r="V261" s="79">
        <f t="shared" si="48"/>
        <v>186160</v>
      </c>
      <c r="W261" s="80">
        <f t="shared" si="49"/>
        <v>0</v>
      </c>
      <c r="Y261" s="79">
        <f t="shared" si="50"/>
        <v>186160</v>
      </c>
      <c r="Z261" s="79"/>
    </row>
    <row r="262" spans="1:26" s="77" customFormat="1" ht="24" x14ac:dyDescent="0.55000000000000004">
      <c r="A262" s="45"/>
      <c r="B262" s="34"/>
      <c r="C262" s="35"/>
      <c r="D262" s="35"/>
      <c r="E262" s="35"/>
      <c r="F262" s="35"/>
      <c r="G262" s="35"/>
      <c r="H262" s="76"/>
      <c r="I262" s="76"/>
      <c r="J262" s="76"/>
      <c r="L262" s="35"/>
      <c r="M262" s="35"/>
      <c r="N262" s="35"/>
      <c r="O262" s="82"/>
      <c r="P262" s="82"/>
      <c r="Q262" s="82"/>
      <c r="S262" s="82"/>
      <c r="T262" s="82"/>
      <c r="U262" s="82"/>
      <c r="V262" s="82"/>
      <c r="W262" s="82"/>
      <c r="Y262" s="82"/>
      <c r="Z262" s="82"/>
    </row>
    <row r="263" spans="1:26" s="70" customFormat="1" ht="24" x14ac:dyDescent="0.55000000000000004">
      <c r="A263" s="42">
        <v>68</v>
      </c>
      <c r="B263" s="12" t="s">
        <v>46</v>
      </c>
      <c r="C263" s="5">
        <v>5671</v>
      </c>
      <c r="D263" s="5">
        <v>0</v>
      </c>
      <c r="E263" s="5">
        <v>3</v>
      </c>
      <c r="F263" s="5">
        <v>67</v>
      </c>
      <c r="G263" s="5">
        <v>2</v>
      </c>
      <c r="H263" s="68">
        <f t="shared" si="45"/>
        <v>367</v>
      </c>
      <c r="I263" s="69">
        <v>150</v>
      </c>
      <c r="J263" s="69">
        <f t="shared" si="46"/>
        <v>55050</v>
      </c>
      <c r="L263" s="5" t="s">
        <v>48</v>
      </c>
      <c r="M263" s="5" t="s">
        <v>49</v>
      </c>
      <c r="N263" s="5">
        <v>2</v>
      </c>
      <c r="O263" s="80">
        <v>180</v>
      </c>
      <c r="P263" s="79">
        <v>100</v>
      </c>
      <c r="Q263" s="79">
        <v>6800</v>
      </c>
      <c r="R263" s="80">
        <f t="shared" ref="R263" si="57">O263*Q263</f>
        <v>1224000</v>
      </c>
      <c r="S263" s="80">
        <v>31</v>
      </c>
      <c r="T263" s="79"/>
      <c r="U263" s="80">
        <f t="shared" si="47"/>
        <v>1224000</v>
      </c>
      <c r="V263" s="79">
        <f t="shared" si="48"/>
        <v>1279050</v>
      </c>
      <c r="W263" s="80">
        <f t="shared" si="49"/>
        <v>1279050</v>
      </c>
      <c r="Y263" s="79">
        <f t="shared" si="50"/>
        <v>1279050</v>
      </c>
      <c r="Z263" s="79"/>
    </row>
    <row r="264" spans="1:26" s="70" customFormat="1" ht="24" x14ac:dyDescent="0.55000000000000004">
      <c r="A264" s="42"/>
      <c r="B264" s="12"/>
      <c r="C264" s="5"/>
      <c r="D264" s="5"/>
      <c r="E264" s="5"/>
      <c r="F264" s="5"/>
      <c r="G264" s="5"/>
      <c r="H264" s="68">
        <f t="shared" si="45"/>
        <v>0</v>
      </c>
      <c r="I264" s="69"/>
      <c r="J264" s="69">
        <f t="shared" si="46"/>
        <v>0</v>
      </c>
      <c r="L264" s="5"/>
      <c r="M264" s="5" t="s">
        <v>49</v>
      </c>
      <c r="N264" s="5">
        <v>2</v>
      </c>
      <c r="O264" s="80">
        <v>36</v>
      </c>
      <c r="P264" s="79">
        <v>100</v>
      </c>
      <c r="Q264" s="79">
        <v>6800</v>
      </c>
      <c r="R264" s="80">
        <f>O264*Q264</f>
        <v>244800</v>
      </c>
      <c r="S264" s="80">
        <v>29</v>
      </c>
      <c r="T264" s="79"/>
      <c r="U264" s="80">
        <f t="shared" si="47"/>
        <v>244800</v>
      </c>
      <c r="V264" s="79">
        <f t="shared" si="48"/>
        <v>244800</v>
      </c>
      <c r="W264" s="80">
        <f t="shared" si="49"/>
        <v>244800</v>
      </c>
      <c r="Y264" s="79">
        <f t="shared" si="50"/>
        <v>244800</v>
      </c>
      <c r="Z264" s="79"/>
    </row>
    <row r="265" spans="1:26" s="70" customFormat="1" ht="24" x14ac:dyDescent="0.55000000000000004">
      <c r="A265" s="42"/>
      <c r="B265" s="12"/>
      <c r="C265" s="5"/>
      <c r="D265" s="5"/>
      <c r="E265" s="5"/>
      <c r="F265" s="5"/>
      <c r="G265" s="5"/>
      <c r="H265" s="68">
        <f t="shared" ref="H265:H328" si="58">+(D265*400)+(E265*100)+F265</f>
        <v>0</v>
      </c>
      <c r="I265" s="69"/>
      <c r="J265" s="69">
        <f t="shared" ref="J265:J328" si="59">H265*I265</f>
        <v>0</v>
      </c>
      <c r="L265" s="5"/>
      <c r="M265" s="5" t="s">
        <v>114</v>
      </c>
      <c r="N265" s="5">
        <v>2</v>
      </c>
      <c r="O265" s="80">
        <v>6</v>
      </c>
      <c r="P265" s="79">
        <v>100</v>
      </c>
      <c r="Q265" s="79">
        <v>6800</v>
      </c>
      <c r="R265" s="80">
        <f>O265*Q265</f>
        <v>40800</v>
      </c>
      <c r="S265" s="80">
        <v>31</v>
      </c>
      <c r="T265" s="79"/>
      <c r="U265" s="80">
        <f t="shared" si="47"/>
        <v>40800</v>
      </c>
      <c r="V265" s="79">
        <f t="shared" si="48"/>
        <v>40800</v>
      </c>
      <c r="W265" s="80">
        <f t="shared" si="49"/>
        <v>40800</v>
      </c>
      <c r="Y265" s="79">
        <f t="shared" si="50"/>
        <v>40800</v>
      </c>
      <c r="Z265" s="79"/>
    </row>
    <row r="266" spans="1:26" s="77" customFormat="1" ht="24" x14ac:dyDescent="0.55000000000000004">
      <c r="A266" s="45"/>
      <c r="B266" s="34"/>
      <c r="C266" s="35"/>
      <c r="D266" s="35"/>
      <c r="E266" s="35"/>
      <c r="F266" s="35"/>
      <c r="G266" s="35"/>
      <c r="H266" s="76"/>
      <c r="I266" s="76"/>
      <c r="J266" s="76"/>
      <c r="L266" s="35"/>
      <c r="M266" s="35"/>
      <c r="N266" s="35"/>
      <c r="O266" s="82"/>
      <c r="P266" s="82"/>
      <c r="Q266" s="82"/>
      <c r="S266" s="82"/>
      <c r="T266" s="82"/>
      <c r="U266" s="82"/>
      <c r="V266" s="82"/>
      <c r="W266" s="82"/>
      <c r="Y266" s="82"/>
      <c r="Z266" s="82"/>
    </row>
    <row r="267" spans="1:26" s="70" customFormat="1" ht="24" x14ac:dyDescent="0.55000000000000004">
      <c r="A267" s="42">
        <v>69</v>
      </c>
      <c r="B267" s="12" t="s">
        <v>46</v>
      </c>
      <c r="C267" s="5">
        <v>5685</v>
      </c>
      <c r="D267" s="5">
        <v>0</v>
      </c>
      <c r="E267" s="5">
        <v>2</v>
      </c>
      <c r="F267" s="5">
        <v>82</v>
      </c>
      <c r="G267" s="5">
        <v>2</v>
      </c>
      <c r="H267" s="68">
        <f t="shared" si="58"/>
        <v>282</v>
      </c>
      <c r="I267" s="69">
        <v>150</v>
      </c>
      <c r="J267" s="69">
        <f t="shared" si="59"/>
        <v>42300</v>
      </c>
      <c r="L267" s="5" t="s">
        <v>169</v>
      </c>
      <c r="M267" s="5" t="s">
        <v>49</v>
      </c>
      <c r="N267" s="5">
        <v>2</v>
      </c>
      <c r="O267" s="80">
        <v>200</v>
      </c>
      <c r="P267" s="79">
        <v>100</v>
      </c>
      <c r="Q267" s="79">
        <v>6800</v>
      </c>
      <c r="R267" s="80">
        <f>O267*Q267</f>
        <v>1360000</v>
      </c>
      <c r="S267" s="80">
        <v>21</v>
      </c>
      <c r="T267" s="79"/>
      <c r="U267" s="80">
        <f t="shared" ref="U267:U329" si="60">R267*(100-T267)/100</f>
        <v>1360000</v>
      </c>
      <c r="V267" s="79">
        <f t="shared" ref="V267:V329" si="61">J267+U267</f>
        <v>1402300</v>
      </c>
      <c r="W267" s="80">
        <f t="shared" ref="W267:W329" si="62">V267*P267/100</f>
        <v>1402300</v>
      </c>
      <c r="Y267" s="79">
        <f t="shared" ref="Y267:Y329" si="63">J267+U267</f>
        <v>1402300</v>
      </c>
      <c r="Z267" s="79"/>
    </row>
    <row r="268" spans="1:26" s="70" customFormat="1" ht="24" x14ac:dyDescent="0.55000000000000004">
      <c r="A268" s="42"/>
      <c r="B268" s="12"/>
      <c r="C268" s="5"/>
      <c r="D268" s="5"/>
      <c r="E268" s="5"/>
      <c r="F268" s="5"/>
      <c r="G268" s="5"/>
      <c r="H268" s="68">
        <f t="shared" si="58"/>
        <v>0</v>
      </c>
      <c r="I268" s="69"/>
      <c r="J268" s="69">
        <f t="shared" si="59"/>
        <v>0</v>
      </c>
      <c r="L268" s="5"/>
      <c r="M268" s="5" t="s">
        <v>114</v>
      </c>
      <c r="N268" s="5">
        <v>2</v>
      </c>
      <c r="O268" s="80">
        <v>6</v>
      </c>
      <c r="P268" s="79">
        <v>100</v>
      </c>
      <c r="Q268" s="79">
        <v>6800</v>
      </c>
      <c r="R268" s="80">
        <f>O268*Q268</f>
        <v>40800</v>
      </c>
      <c r="S268" s="80">
        <v>21</v>
      </c>
      <c r="T268" s="79"/>
      <c r="U268" s="80">
        <f t="shared" si="60"/>
        <v>40800</v>
      </c>
      <c r="V268" s="79">
        <f t="shared" si="61"/>
        <v>40800</v>
      </c>
      <c r="W268" s="80">
        <f t="shared" si="62"/>
        <v>40800</v>
      </c>
      <c r="Y268" s="79">
        <f t="shared" si="63"/>
        <v>40800</v>
      </c>
      <c r="Z268" s="79"/>
    </row>
    <row r="269" spans="1:26" s="77" customFormat="1" ht="24" x14ac:dyDescent="0.55000000000000004">
      <c r="A269" s="61"/>
      <c r="B269" s="34"/>
      <c r="C269" s="35"/>
      <c r="D269" s="35"/>
      <c r="E269" s="35"/>
      <c r="F269" s="35"/>
      <c r="G269" s="35"/>
      <c r="H269" s="76"/>
      <c r="I269" s="76"/>
      <c r="J269" s="76"/>
      <c r="L269" s="35"/>
      <c r="M269" s="35"/>
      <c r="N269" s="35"/>
      <c r="O269" s="82"/>
      <c r="P269" s="82"/>
      <c r="Q269" s="82"/>
      <c r="S269" s="82"/>
      <c r="T269" s="82"/>
      <c r="U269" s="82"/>
      <c r="V269" s="82"/>
      <c r="W269" s="82"/>
      <c r="Y269" s="82"/>
      <c r="Z269" s="82"/>
    </row>
    <row r="270" spans="1:26" s="70" customFormat="1" ht="24" x14ac:dyDescent="0.55000000000000004">
      <c r="A270" s="42">
        <v>70</v>
      </c>
      <c r="B270" s="12" t="s">
        <v>46</v>
      </c>
      <c r="C270" s="5">
        <v>4677</v>
      </c>
      <c r="D270" s="5">
        <v>1</v>
      </c>
      <c r="E270" s="5">
        <v>0</v>
      </c>
      <c r="F270" s="5">
        <v>82</v>
      </c>
      <c r="G270" s="5">
        <v>2</v>
      </c>
      <c r="H270" s="68">
        <f t="shared" si="58"/>
        <v>482</v>
      </c>
      <c r="I270" s="69">
        <v>130</v>
      </c>
      <c r="J270" s="69">
        <f t="shared" si="59"/>
        <v>62660</v>
      </c>
      <c r="L270" s="5" t="s">
        <v>105</v>
      </c>
      <c r="M270" s="5" t="s">
        <v>49</v>
      </c>
      <c r="N270" s="5">
        <v>2</v>
      </c>
      <c r="O270" s="80">
        <v>277.5</v>
      </c>
      <c r="P270" s="79">
        <v>100</v>
      </c>
      <c r="Q270" s="79">
        <v>6800</v>
      </c>
      <c r="R270" s="80">
        <f t="shared" ref="R270" si="64">O270*Q270</f>
        <v>1887000</v>
      </c>
      <c r="S270" s="80">
        <v>7</v>
      </c>
      <c r="T270" s="79"/>
      <c r="U270" s="80">
        <f t="shared" si="60"/>
        <v>1887000</v>
      </c>
      <c r="V270" s="79">
        <f t="shared" si="61"/>
        <v>1949660</v>
      </c>
      <c r="W270" s="80">
        <f t="shared" si="62"/>
        <v>1949660</v>
      </c>
      <c r="Y270" s="79">
        <f t="shared" si="63"/>
        <v>1949660</v>
      </c>
      <c r="Z270" s="79"/>
    </row>
    <row r="271" spans="1:26" s="70" customFormat="1" ht="24" x14ac:dyDescent="0.55000000000000004">
      <c r="A271" s="42"/>
      <c r="B271" s="12"/>
      <c r="C271" s="5"/>
      <c r="D271" s="5"/>
      <c r="E271" s="5"/>
      <c r="F271" s="5"/>
      <c r="G271" s="5"/>
      <c r="H271" s="68">
        <f t="shared" si="58"/>
        <v>0</v>
      </c>
      <c r="I271" s="69"/>
      <c r="J271" s="69">
        <f t="shared" si="59"/>
        <v>0</v>
      </c>
      <c r="L271" s="5" t="s">
        <v>81</v>
      </c>
      <c r="M271" s="5" t="s">
        <v>189</v>
      </c>
      <c r="N271" s="5">
        <v>3</v>
      </c>
      <c r="O271" s="80">
        <v>16</v>
      </c>
      <c r="P271" s="79">
        <v>100</v>
      </c>
      <c r="Q271" s="79">
        <v>6800</v>
      </c>
      <c r="R271" s="80">
        <f>O271*Q271</f>
        <v>108800</v>
      </c>
      <c r="S271" s="80">
        <v>7</v>
      </c>
      <c r="T271" s="79"/>
      <c r="U271" s="80">
        <f t="shared" si="60"/>
        <v>108800</v>
      </c>
      <c r="V271" s="79">
        <f t="shared" si="61"/>
        <v>108800</v>
      </c>
      <c r="W271" s="80">
        <f t="shared" si="62"/>
        <v>108800</v>
      </c>
      <c r="Y271" s="79">
        <f t="shared" si="63"/>
        <v>108800</v>
      </c>
      <c r="Z271" s="79"/>
    </row>
    <row r="272" spans="1:26" s="92" customFormat="1" ht="24" x14ac:dyDescent="0.55000000000000004">
      <c r="A272" s="88"/>
      <c r="B272" s="89"/>
      <c r="C272" s="90"/>
      <c r="D272" s="90"/>
      <c r="E272" s="90"/>
      <c r="F272" s="90"/>
      <c r="G272" s="90"/>
      <c r="H272" s="91">
        <f t="shared" si="58"/>
        <v>0</v>
      </c>
      <c r="I272" s="91"/>
      <c r="J272" s="91">
        <f t="shared" si="59"/>
        <v>0</v>
      </c>
      <c r="L272" s="90" t="s">
        <v>61</v>
      </c>
      <c r="M272" s="90" t="s">
        <v>189</v>
      </c>
      <c r="N272" s="90">
        <v>3</v>
      </c>
      <c r="O272" s="93">
        <v>62</v>
      </c>
      <c r="P272" s="93">
        <v>100</v>
      </c>
      <c r="Q272" s="93">
        <v>6800</v>
      </c>
      <c r="R272" s="93">
        <f>O272*Q272</f>
        <v>421600</v>
      </c>
      <c r="S272" s="93">
        <v>7</v>
      </c>
      <c r="T272" s="93">
        <v>7</v>
      </c>
      <c r="U272" s="93">
        <f t="shared" si="60"/>
        <v>392088</v>
      </c>
      <c r="V272" s="93">
        <f t="shared" si="61"/>
        <v>392088</v>
      </c>
      <c r="W272" s="93">
        <f t="shared" si="62"/>
        <v>392088</v>
      </c>
      <c r="Y272" s="93">
        <f t="shared" si="63"/>
        <v>392088</v>
      </c>
      <c r="Z272" s="93">
        <v>0.3</v>
      </c>
    </row>
    <row r="273" spans="1:26" s="70" customFormat="1" ht="24" x14ac:dyDescent="0.55000000000000004">
      <c r="A273" s="42"/>
      <c r="B273" s="12" t="s">
        <v>46</v>
      </c>
      <c r="C273" s="5">
        <v>15637</v>
      </c>
      <c r="D273" s="5">
        <v>0</v>
      </c>
      <c r="E273" s="5">
        <v>3</v>
      </c>
      <c r="F273" s="5">
        <v>92</v>
      </c>
      <c r="G273" s="5">
        <v>1</v>
      </c>
      <c r="H273" s="68">
        <f t="shared" si="58"/>
        <v>392</v>
      </c>
      <c r="I273" s="69">
        <v>130</v>
      </c>
      <c r="J273" s="69">
        <f t="shared" si="59"/>
        <v>50960</v>
      </c>
      <c r="L273" s="5"/>
      <c r="M273" s="5"/>
      <c r="N273" s="5"/>
      <c r="O273" s="80"/>
      <c r="P273" s="79"/>
      <c r="Q273" s="79"/>
      <c r="S273" s="80"/>
      <c r="T273" s="79"/>
      <c r="U273" s="80">
        <f t="shared" si="60"/>
        <v>0</v>
      </c>
      <c r="V273" s="79">
        <f t="shared" si="61"/>
        <v>50960</v>
      </c>
      <c r="W273" s="80">
        <f t="shared" si="62"/>
        <v>0</v>
      </c>
      <c r="Y273" s="79">
        <f t="shared" si="63"/>
        <v>50960</v>
      </c>
      <c r="Z273" s="79"/>
    </row>
    <row r="274" spans="1:26" s="77" customFormat="1" ht="24" x14ac:dyDescent="0.55000000000000004">
      <c r="A274" s="45"/>
      <c r="B274" s="34"/>
      <c r="C274" s="35"/>
      <c r="D274" s="35"/>
      <c r="E274" s="35"/>
      <c r="F274" s="35"/>
      <c r="G274" s="35"/>
      <c r="H274" s="76"/>
      <c r="I274" s="76"/>
      <c r="J274" s="76"/>
      <c r="L274" s="35"/>
      <c r="M274" s="35"/>
      <c r="N274" s="35"/>
      <c r="O274" s="82"/>
      <c r="P274" s="82"/>
      <c r="Q274" s="82"/>
      <c r="S274" s="82"/>
      <c r="T274" s="82"/>
      <c r="U274" s="82"/>
      <c r="V274" s="82"/>
      <c r="W274" s="82"/>
      <c r="Y274" s="82"/>
      <c r="Z274" s="82"/>
    </row>
    <row r="275" spans="1:26" s="92" customFormat="1" ht="24" x14ac:dyDescent="0.55000000000000004">
      <c r="A275" s="88">
        <v>71</v>
      </c>
      <c r="B275" s="90" t="s">
        <v>118</v>
      </c>
      <c r="C275" s="90"/>
      <c r="D275" s="90">
        <v>1</v>
      </c>
      <c r="E275" s="90">
        <v>0</v>
      </c>
      <c r="F275" s="90">
        <v>0</v>
      </c>
      <c r="G275" s="90">
        <v>2</v>
      </c>
      <c r="H275" s="91">
        <f t="shared" si="58"/>
        <v>400</v>
      </c>
      <c r="I275" s="91">
        <v>200</v>
      </c>
      <c r="J275" s="91">
        <f t="shared" si="59"/>
        <v>80000</v>
      </c>
      <c r="L275" s="90" t="s">
        <v>48</v>
      </c>
      <c r="M275" s="90" t="s">
        <v>50</v>
      </c>
      <c r="N275" s="90">
        <v>2</v>
      </c>
      <c r="O275" s="93">
        <v>108</v>
      </c>
      <c r="P275" s="93">
        <v>100</v>
      </c>
      <c r="Q275" s="93">
        <v>6800</v>
      </c>
      <c r="R275" s="93">
        <f>O275*Q275</f>
        <v>734400</v>
      </c>
      <c r="S275" s="93">
        <v>41</v>
      </c>
      <c r="T275" s="93">
        <v>93</v>
      </c>
      <c r="U275" s="93">
        <f t="shared" si="60"/>
        <v>51408</v>
      </c>
      <c r="V275" s="93">
        <f t="shared" si="61"/>
        <v>131408</v>
      </c>
      <c r="W275" s="93">
        <f t="shared" si="62"/>
        <v>131408</v>
      </c>
      <c r="Y275" s="93">
        <f t="shared" si="63"/>
        <v>131408</v>
      </c>
      <c r="Z275" s="93">
        <v>0.02</v>
      </c>
    </row>
    <row r="276" spans="1:26" s="70" customFormat="1" ht="24" x14ac:dyDescent="0.55000000000000004">
      <c r="A276" s="42"/>
      <c r="B276" s="5"/>
      <c r="C276" s="5"/>
      <c r="D276" s="5"/>
      <c r="E276" s="5"/>
      <c r="F276" s="5"/>
      <c r="G276" s="5"/>
      <c r="H276" s="68">
        <f t="shared" si="58"/>
        <v>0</v>
      </c>
      <c r="I276" s="69"/>
      <c r="J276" s="69">
        <f t="shared" si="59"/>
        <v>0</v>
      </c>
      <c r="L276" s="5"/>
      <c r="M276" s="5" t="s">
        <v>114</v>
      </c>
      <c r="N276" s="5">
        <v>2</v>
      </c>
      <c r="O276" s="80">
        <v>8</v>
      </c>
      <c r="P276" s="79">
        <v>100</v>
      </c>
      <c r="Q276" s="79">
        <v>6800</v>
      </c>
      <c r="R276" s="80">
        <f>O276*Q276</f>
        <v>54400</v>
      </c>
      <c r="S276" s="80">
        <v>41</v>
      </c>
      <c r="T276" s="79">
        <v>93</v>
      </c>
      <c r="U276" s="80">
        <f t="shared" si="60"/>
        <v>3808</v>
      </c>
      <c r="V276" s="79">
        <f t="shared" si="61"/>
        <v>3808</v>
      </c>
      <c r="W276" s="80">
        <f t="shared" si="62"/>
        <v>3808</v>
      </c>
      <c r="Y276" s="79">
        <f t="shared" si="63"/>
        <v>3808</v>
      </c>
      <c r="Z276" s="79">
        <v>0.02</v>
      </c>
    </row>
    <row r="277" spans="1:26" s="70" customFormat="1" ht="24" x14ac:dyDescent="0.55000000000000004">
      <c r="A277" s="42"/>
      <c r="B277" s="12" t="s">
        <v>46</v>
      </c>
      <c r="C277" s="5">
        <v>16709</v>
      </c>
      <c r="D277" s="5">
        <v>2</v>
      </c>
      <c r="E277" s="5">
        <v>1</v>
      </c>
      <c r="F277" s="5">
        <v>26</v>
      </c>
      <c r="G277" s="5">
        <v>1</v>
      </c>
      <c r="H277" s="68">
        <f t="shared" si="58"/>
        <v>926</v>
      </c>
      <c r="I277" s="69">
        <v>100</v>
      </c>
      <c r="J277" s="69">
        <f t="shared" si="59"/>
        <v>92600</v>
      </c>
      <c r="L277" s="5"/>
      <c r="M277" s="5"/>
      <c r="N277" s="5"/>
      <c r="O277" s="80"/>
      <c r="P277" s="79"/>
      <c r="Q277" s="79"/>
      <c r="S277" s="80"/>
      <c r="T277" s="79"/>
      <c r="U277" s="80">
        <f t="shared" si="60"/>
        <v>0</v>
      </c>
      <c r="V277" s="79">
        <f t="shared" si="61"/>
        <v>92600</v>
      </c>
      <c r="W277" s="80">
        <f t="shared" si="62"/>
        <v>0</v>
      </c>
      <c r="Y277" s="79">
        <f t="shared" si="63"/>
        <v>92600</v>
      </c>
      <c r="Z277" s="79"/>
    </row>
    <row r="278" spans="1:26" s="77" customFormat="1" ht="24" x14ac:dyDescent="0.55000000000000004">
      <c r="A278" s="45"/>
      <c r="B278" s="35"/>
      <c r="C278" s="35"/>
      <c r="D278" s="35"/>
      <c r="E278" s="35"/>
      <c r="F278" s="35"/>
      <c r="G278" s="35"/>
      <c r="H278" s="76"/>
      <c r="I278" s="76"/>
      <c r="J278" s="76"/>
      <c r="L278" s="35"/>
      <c r="M278" s="35"/>
      <c r="N278" s="35"/>
      <c r="O278" s="82"/>
      <c r="P278" s="82"/>
      <c r="Q278" s="82"/>
      <c r="S278" s="82"/>
      <c r="T278" s="82"/>
      <c r="U278" s="82"/>
      <c r="V278" s="82"/>
      <c r="W278" s="82"/>
      <c r="Y278" s="82"/>
      <c r="Z278" s="82"/>
    </row>
    <row r="279" spans="1:26" s="70" customFormat="1" ht="24" x14ac:dyDescent="0.55000000000000004">
      <c r="A279" s="42">
        <v>72</v>
      </c>
      <c r="B279" s="12" t="s">
        <v>46</v>
      </c>
      <c r="C279" s="5">
        <v>5642</v>
      </c>
      <c r="D279" s="5">
        <v>0</v>
      </c>
      <c r="E279" s="5">
        <v>1</v>
      </c>
      <c r="F279" s="5">
        <v>23</v>
      </c>
      <c r="G279" s="5">
        <v>2</v>
      </c>
      <c r="H279" s="68">
        <f t="shared" si="58"/>
        <v>123</v>
      </c>
      <c r="I279" s="69">
        <v>100</v>
      </c>
      <c r="J279" s="69">
        <f t="shared" si="59"/>
        <v>12300</v>
      </c>
      <c r="L279" s="5" t="s">
        <v>48</v>
      </c>
      <c r="M279" s="5" t="s">
        <v>49</v>
      </c>
      <c r="N279" s="5">
        <v>2</v>
      </c>
      <c r="O279" s="80">
        <v>218.5</v>
      </c>
      <c r="P279" s="79">
        <v>100</v>
      </c>
      <c r="Q279" s="79">
        <v>6800</v>
      </c>
      <c r="R279" s="80">
        <f t="shared" ref="R279" si="65">O279*Q279</f>
        <v>1485800</v>
      </c>
      <c r="S279" s="80">
        <v>23</v>
      </c>
      <c r="T279" s="79"/>
      <c r="U279" s="80">
        <f t="shared" si="60"/>
        <v>1485800</v>
      </c>
      <c r="V279" s="79">
        <f t="shared" si="61"/>
        <v>1498100</v>
      </c>
      <c r="W279" s="80">
        <f t="shared" si="62"/>
        <v>1498100</v>
      </c>
      <c r="Y279" s="79">
        <f t="shared" si="63"/>
        <v>1498100</v>
      </c>
      <c r="Z279" s="79"/>
    </row>
    <row r="280" spans="1:26" s="70" customFormat="1" ht="24" x14ac:dyDescent="0.55000000000000004">
      <c r="A280" s="42"/>
      <c r="B280" s="12"/>
      <c r="C280" s="5"/>
      <c r="D280" s="5"/>
      <c r="E280" s="5"/>
      <c r="F280" s="5"/>
      <c r="G280" s="5"/>
      <c r="H280" s="68">
        <f t="shared" si="58"/>
        <v>0</v>
      </c>
      <c r="I280" s="69"/>
      <c r="J280" s="69">
        <f t="shared" si="59"/>
        <v>0</v>
      </c>
      <c r="L280" s="5"/>
      <c r="M280" s="5" t="s">
        <v>49</v>
      </c>
      <c r="N280" s="5">
        <v>2</v>
      </c>
      <c r="O280" s="80">
        <v>81</v>
      </c>
      <c r="P280" s="79">
        <v>100</v>
      </c>
      <c r="Q280" s="79">
        <v>6800</v>
      </c>
      <c r="R280" s="80">
        <f>O280*Q280</f>
        <v>550800</v>
      </c>
      <c r="S280" s="80">
        <v>3</v>
      </c>
      <c r="T280" s="79"/>
      <c r="U280" s="80">
        <f t="shared" si="60"/>
        <v>550800</v>
      </c>
      <c r="V280" s="79">
        <f t="shared" si="61"/>
        <v>550800</v>
      </c>
      <c r="W280" s="80">
        <f t="shared" si="62"/>
        <v>550800</v>
      </c>
      <c r="Y280" s="79">
        <f t="shared" si="63"/>
        <v>550800</v>
      </c>
      <c r="Z280" s="79"/>
    </row>
    <row r="281" spans="1:26" s="70" customFormat="1" ht="24" x14ac:dyDescent="0.55000000000000004">
      <c r="A281" s="42"/>
      <c r="B281" s="12"/>
      <c r="C281" s="5"/>
      <c r="D281" s="5"/>
      <c r="E281" s="5"/>
      <c r="F281" s="5"/>
      <c r="G281" s="5"/>
      <c r="H281" s="68">
        <f t="shared" si="58"/>
        <v>0</v>
      </c>
      <c r="I281" s="69"/>
      <c r="J281" s="69">
        <f t="shared" si="59"/>
        <v>0</v>
      </c>
      <c r="L281" s="5"/>
      <c r="M281" s="5" t="s">
        <v>114</v>
      </c>
      <c r="N281" s="5">
        <v>2</v>
      </c>
      <c r="O281" s="80">
        <v>8</v>
      </c>
      <c r="P281" s="79">
        <v>100</v>
      </c>
      <c r="Q281" s="79">
        <v>6800</v>
      </c>
      <c r="R281" s="80">
        <f>O281*Q281</f>
        <v>54400</v>
      </c>
      <c r="S281" s="80">
        <v>23</v>
      </c>
      <c r="T281" s="79"/>
      <c r="U281" s="80">
        <f t="shared" si="60"/>
        <v>54400</v>
      </c>
      <c r="V281" s="79">
        <f t="shared" si="61"/>
        <v>54400</v>
      </c>
      <c r="W281" s="80">
        <f t="shared" si="62"/>
        <v>54400</v>
      </c>
      <c r="Y281" s="79">
        <f t="shared" si="63"/>
        <v>54400</v>
      </c>
      <c r="Z281" s="79"/>
    </row>
    <row r="282" spans="1:26" s="70" customFormat="1" ht="24" x14ac:dyDescent="0.55000000000000004">
      <c r="A282" s="42"/>
      <c r="B282" s="12" t="s">
        <v>46</v>
      </c>
      <c r="C282" s="5">
        <v>17359</v>
      </c>
      <c r="D282" s="5">
        <v>2</v>
      </c>
      <c r="E282" s="5">
        <v>2</v>
      </c>
      <c r="F282" s="5">
        <v>44</v>
      </c>
      <c r="G282" s="5">
        <v>1</v>
      </c>
      <c r="H282" s="68">
        <f t="shared" si="58"/>
        <v>1044</v>
      </c>
      <c r="I282" s="69">
        <v>130</v>
      </c>
      <c r="J282" s="69">
        <f t="shared" si="59"/>
        <v>135720</v>
      </c>
      <c r="L282" s="5"/>
      <c r="M282" s="5"/>
      <c r="N282" s="5"/>
      <c r="O282" s="80"/>
      <c r="P282" s="79"/>
      <c r="Q282" s="79"/>
      <c r="S282" s="80"/>
      <c r="T282" s="79"/>
      <c r="U282" s="80">
        <f t="shared" si="60"/>
        <v>0</v>
      </c>
      <c r="V282" s="79">
        <f t="shared" si="61"/>
        <v>135720</v>
      </c>
      <c r="W282" s="80">
        <f t="shared" si="62"/>
        <v>0</v>
      </c>
      <c r="Y282" s="79">
        <f t="shared" si="63"/>
        <v>135720</v>
      </c>
      <c r="Z282" s="79"/>
    </row>
    <row r="283" spans="1:26" s="77" customFormat="1" ht="24" x14ac:dyDescent="0.55000000000000004">
      <c r="A283" s="45"/>
      <c r="B283" s="34"/>
      <c r="C283" s="35"/>
      <c r="D283" s="35"/>
      <c r="E283" s="35"/>
      <c r="F283" s="35"/>
      <c r="G283" s="35"/>
      <c r="H283" s="76"/>
      <c r="I283" s="76"/>
      <c r="J283" s="76"/>
      <c r="L283" s="35"/>
      <c r="M283" s="35"/>
      <c r="N283" s="35"/>
      <c r="O283" s="82"/>
      <c r="P283" s="82"/>
      <c r="Q283" s="82"/>
      <c r="S283" s="82"/>
      <c r="T283" s="82"/>
      <c r="U283" s="82"/>
      <c r="V283" s="82"/>
      <c r="W283" s="82"/>
      <c r="Y283" s="82"/>
      <c r="Z283" s="82"/>
    </row>
    <row r="284" spans="1:26" s="70" customFormat="1" ht="24" x14ac:dyDescent="0.55000000000000004">
      <c r="A284" s="42">
        <v>73</v>
      </c>
      <c r="B284" s="13" t="s">
        <v>46</v>
      </c>
      <c r="C284" s="27" t="s">
        <v>379</v>
      </c>
      <c r="D284" s="14">
        <v>5</v>
      </c>
      <c r="E284" s="14">
        <v>2</v>
      </c>
      <c r="F284" s="14">
        <v>41</v>
      </c>
      <c r="G284" s="5">
        <v>1</v>
      </c>
      <c r="H284" s="68">
        <f t="shared" si="58"/>
        <v>2241</v>
      </c>
      <c r="I284" s="69">
        <v>130</v>
      </c>
      <c r="J284" s="69">
        <f t="shared" si="59"/>
        <v>291330</v>
      </c>
      <c r="L284" s="14"/>
      <c r="M284" s="14"/>
      <c r="N284" s="14"/>
      <c r="O284" s="85"/>
      <c r="P284" s="79"/>
      <c r="Q284" s="79"/>
      <c r="S284" s="85"/>
      <c r="T284" s="79"/>
      <c r="U284" s="80">
        <f t="shared" si="60"/>
        <v>0</v>
      </c>
      <c r="V284" s="79">
        <f t="shared" si="61"/>
        <v>291330</v>
      </c>
      <c r="W284" s="80">
        <f t="shared" si="62"/>
        <v>0</v>
      </c>
      <c r="Y284" s="79">
        <f t="shared" si="63"/>
        <v>291330</v>
      </c>
      <c r="Z284" s="79"/>
    </row>
    <row r="285" spans="1:26" s="77" customFormat="1" ht="24" x14ac:dyDescent="0.55000000000000004">
      <c r="A285" s="45"/>
      <c r="B285" s="47"/>
      <c r="C285" s="48"/>
      <c r="D285" s="46"/>
      <c r="E285" s="46"/>
      <c r="F285" s="46"/>
      <c r="G285" s="35"/>
      <c r="H285" s="76"/>
      <c r="I285" s="76"/>
      <c r="J285" s="76"/>
      <c r="L285" s="46"/>
      <c r="M285" s="46"/>
      <c r="N285" s="46"/>
      <c r="O285" s="86"/>
      <c r="P285" s="82"/>
      <c r="Q285" s="82"/>
      <c r="S285" s="86"/>
      <c r="T285" s="82"/>
      <c r="U285" s="82"/>
      <c r="V285" s="82"/>
      <c r="W285" s="82"/>
      <c r="Y285" s="82"/>
      <c r="Z285" s="82"/>
    </row>
    <row r="286" spans="1:26" s="70" customFormat="1" ht="24" x14ac:dyDescent="0.55000000000000004">
      <c r="A286" s="42">
        <v>74</v>
      </c>
      <c r="B286" s="12" t="s">
        <v>46</v>
      </c>
      <c r="C286" s="5">
        <v>5653</v>
      </c>
      <c r="D286" s="5">
        <v>0</v>
      </c>
      <c r="E286" s="5">
        <v>2</v>
      </c>
      <c r="F286" s="5">
        <v>78</v>
      </c>
      <c r="G286" s="5">
        <v>2</v>
      </c>
      <c r="H286" s="68">
        <f t="shared" si="58"/>
        <v>278</v>
      </c>
      <c r="I286" s="69">
        <v>150</v>
      </c>
      <c r="J286" s="69">
        <f t="shared" si="59"/>
        <v>41700</v>
      </c>
      <c r="L286" s="5" t="s">
        <v>169</v>
      </c>
      <c r="M286" s="5" t="s">
        <v>49</v>
      </c>
      <c r="N286" s="5">
        <v>2</v>
      </c>
      <c r="O286" s="80">
        <v>400</v>
      </c>
      <c r="P286" s="79">
        <v>100</v>
      </c>
      <c r="Q286" s="79">
        <v>6800</v>
      </c>
      <c r="R286" s="80">
        <f>O286*Q286</f>
        <v>2720000</v>
      </c>
      <c r="S286" s="80">
        <v>21</v>
      </c>
      <c r="T286" s="79"/>
      <c r="U286" s="80">
        <f t="shared" si="60"/>
        <v>2720000</v>
      </c>
      <c r="V286" s="79">
        <f t="shared" si="61"/>
        <v>2761700</v>
      </c>
      <c r="W286" s="80">
        <f t="shared" si="62"/>
        <v>2761700</v>
      </c>
      <c r="Y286" s="79">
        <f t="shared" si="63"/>
        <v>2761700</v>
      </c>
      <c r="Z286" s="79"/>
    </row>
    <row r="287" spans="1:26" s="70" customFormat="1" ht="24" x14ac:dyDescent="0.55000000000000004">
      <c r="A287" s="42"/>
      <c r="B287" s="12"/>
      <c r="C287" s="5"/>
      <c r="D287" s="5"/>
      <c r="E287" s="5"/>
      <c r="F287" s="5"/>
      <c r="G287" s="5"/>
      <c r="H287" s="68">
        <f t="shared" si="58"/>
        <v>0</v>
      </c>
      <c r="I287" s="69"/>
      <c r="J287" s="69">
        <f t="shared" si="59"/>
        <v>0</v>
      </c>
      <c r="L287" s="5"/>
      <c r="M287" s="5" t="s">
        <v>114</v>
      </c>
      <c r="N287" s="5">
        <v>2</v>
      </c>
      <c r="O287" s="80">
        <v>8</v>
      </c>
      <c r="P287" s="79">
        <v>100</v>
      </c>
      <c r="Q287" s="79">
        <v>6800</v>
      </c>
      <c r="R287" s="80">
        <f>O287*Q287</f>
        <v>54400</v>
      </c>
      <c r="S287" s="80">
        <v>21</v>
      </c>
      <c r="T287" s="79"/>
      <c r="U287" s="80">
        <f t="shared" si="60"/>
        <v>54400</v>
      </c>
      <c r="V287" s="79">
        <f t="shared" si="61"/>
        <v>54400</v>
      </c>
      <c r="W287" s="80">
        <f t="shared" si="62"/>
        <v>54400</v>
      </c>
      <c r="Y287" s="79">
        <f t="shared" si="63"/>
        <v>54400</v>
      </c>
      <c r="Z287" s="79"/>
    </row>
    <row r="288" spans="1:26" s="70" customFormat="1" ht="24" x14ac:dyDescent="0.55000000000000004">
      <c r="A288" s="42"/>
      <c r="B288" s="12" t="s">
        <v>46</v>
      </c>
      <c r="C288" s="5">
        <v>15664</v>
      </c>
      <c r="D288" s="5">
        <v>2</v>
      </c>
      <c r="E288" s="5">
        <v>3</v>
      </c>
      <c r="F288" s="5">
        <v>30</v>
      </c>
      <c r="G288" s="5">
        <v>1</v>
      </c>
      <c r="H288" s="68">
        <f t="shared" si="58"/>
        <v>1130</v>
      </c>
      <c r="I288" s="69">
        <v>130</v>
      </c>
      <c r="J288" s="69">
        <f t="shared" si="59"/>
        <v>146900</v>
      </c>
      <c r="L288" s="5"/>
      <c r="M288" s="5"/>
      <c r="N288" s="5"/>
      <c r="O288" s="80"/>
      <c r="P288" s="79"/>
      <c r="Q288" s="79"/>
      <c r="S288" s="80"/>
      <c r="T288" s="79"/>
      <c r="U288" s="80">
        <f t="shared" si="60"/>
        <v>0</v>
      </c>
      <c r="V288" s="79">
        <f t="shared" si="61"/>
        <v>146900</v>
      </c>
      <c r="W288" s="80">
        <f t="shared" si="62"/>
        <v>0</v>
      </c>
      <c r="Y288" s="79">
        <f t="shared" si="63"/>
        <v>146900</v>
      </c>
      <c r="Z288" s="79"/>
    </row>
    <row r="289" spans="1:26" s="70" customFormat="1" ht="24" x14ac:dyDescent="0.55000000000000004">
      <c r="A289" s="42"/>
      <c r="B289" s="12" t="s">
        <v>46</v>
      </c>
      <c r="C289" s="5">
        <v>12610</v>
      </c>
      <c r="D289" s="5">
        <v>2</v>
      </c>
      <c r="E289" s="5">
        <v>2</v>
      </c>
      <c r="F289" s="5">
        <v>18</v>
      </c>
      <c r="G289" s="5">
        <v>1</v>
      </c>
      <c r="H289" s="68">
        <f t="shared" si="58"/>
        <v>1018</v>
      </c>
      <c r="I289" s="69">
        <v>130</v>
      </c>
      <c r="J289" s="69">
        <f t="shared" si="59"/>
        <v>132340</v>
      </c>
      <c r="L289" s="5"/>
      <c r="M289" s="5"/>
      <c r="N289" s="5"/>
      <c r="O289" s="80"/>
      <c r="P289" s="79"/>
      <c r="Q289" s="79"/>
      <c r="S289" s="80"/>
      <c r="T289" s="79"/>
      <c r="U289" s="80">
        <f t="shared" si="60"/>
        <v>0</v>
      </c>
      <c r="V289" s="79">
        <f t="shared" si="61"/>
        <v>132340</v>
      </c>
      <c r="W289" s="80">
        <f t="shared" si="62"/>
        <v>0</v>
      </c>
      <c r="Y289" s="79">
        <f t="shared" si="63"/>
        <v>132340</v>
      </c>
      <c r="Z289" s="79"/>
    </row>
    <row r="290" spans="1:26" s="77" customFormat="1" ht="24" x14ac:dyDescent="0.55000000000000004">
      <c r="A290" s="45"/>
      <c r="B290" s="34"/>
      <c r="C290" s="35"/>
      <c r="D290" s="35"/>
      <c r="E290" s="35"/>
      <c r="F290" s="35"/>
      <c r="G290" s="35"/>
      <c r="H290" s="76"/>
      <c r="I290" s="76"/>
      <c r="J290" s="76"/>
      <c r="L290" s="35"/>
      <c r="M290" s="35"/>
      <c r="N290" s="35"/>
      <c r="O290" s="82"/>
      <c r="P290" s="82"/>
      <c r="Q290" s="82"/>
      <c r="S290" s="82"/>
      <c r="T290" s="82"/>
      <c r="U290" s="82"/>
      <c r="V290" s="82"/>
      <c r="W290" s="82"/>
      <c r="Y290" s="82"/>
      <c r="Z290" s="82"/>
    </row>
    <row r="291" spans="1:26" s="70" customFormat="1" ht="24" x14ac:dyDescent="0.55000000000000004">
      <c r="A291" s="42">
        <v>75</v>
      </c>
      <c r="B291" s="12" t="s">
        <v>46</v>
      </c>
      <c r="C291" s="5">
        <v>14617</v>
      </c>
      <c r="D291" s="5">
        <v>1</v>
      </c>
      <c r="E291" s="5">
        <v>0</v>
      </c>
      <c r="F291" s="5">
        <v>69</v>
      </c>
      <c r="G291" s="5">
        <v>1</v>
      </c>
      <c r="H291" s="68">
        <f t="shared" si="58"/>
        <v>469</v>
      </c>
      <c r="I291" s="69">
        <v>130</v>
      </c>
      <c r="J291" s="69">
        <f t="shared" si="59"/>
        <v>60970</v>
      </c>
      <c r="L291" s="5"/>
      <c r="M291" s="5"/>
      <c r="N291" s="5"/>
      <c r="O291" s="80"/>
      <c r="P291" s="79"/>
      <c r="Q291" s="79"/>
      <c r="S291" s="80"/>
      <c r="T291" s="79"/>
      <c r="U291" s="80">
        <f t="shared" si="60"/>
        <v>0</v>
      </c>
      <c r="V291" s="79">
        <f t="shared" si="61"/>
        <v>60970</v>
      </c>
      <c r="W291" s="80">
        <f t="shared" si="62"/>
        <v>0</v>
      </c>
      <c r="Y291" s="79">
        <f t="shared" si="63"/>
        <v>60970</v>
      </c>
      <c r="Z291" s="79"/>
    </row>
    <row r="292" spans="1:26" s="77" customFormat="1" ht="24" x14ac:dyDescent="0.55000000000000004">
      <c r="A292" s="45"/>
      <c r="B292" s="34"/>
      <c r="C292" s="35"/>
      <c r="D292" s="35"/>
      <c r="E292" s="35"/>
      <c r="F292" s="35"/>
      <c r="G292" s="35"/>
      <c r="H292" s="76"/>
      <c r="I292" s="76"/>
      <c r="J292" s="76"/>
      <c r="L292" s="35"/>
      <c r="M292" s="35"/>
      <c r="N292" s="35"/>
      <c r="O292" s="82"/>
      <c r="P292" s="82"/>
      <c r="Q292" s="82"/>
      <c r="S292" s="82"/>
      <c r="T292" s="82"/>
      <c r="U292" s="82"/>
      <c r="V292" s="82"/>
      <c r="W292" s="82"/>
      <c r="Y292" s="82"/>
      <c r="Z292" s="82"/>
    </row>
    <row r="293" spans="1:26" s="70" customFormat="1" ht="24" x14ac:dyDescent="0.55000000000000004">
      <c r="A293" s="42">
        <v>76</v>
      </c>
      <c r="B293" s="12" t="s">
        <v>46</v>
      </c>
      <c r="C293" s="5">
        <v>5669</v>
      </c>
      <c r="D293" s="5">
        <v>0</v>
      </c>
      <c r="E293" s="5">
        <v>3</v>
      </c>
      <c r="F293" s="5">
        <v>64</v>
      </c>
      <c r="G293" s="5">
        <v>2</v>
      </c>
      <c r="H293" s="68">
        <f t="shared" si="58"/>
        <v>364</v>
      </c>
      <c r="I293" s="69">
        <v>150</v>
      </c>
      <c r="J293" s="69">
        <f t="shared" si="59"/>
        <v>54600</v>
      </c>
      <c r="L293" s="5" t="s">
        <v>48</v>
      </c>
      <c r="M293" s="5" t="s">
        <v>49</v>
      </c>
      <c r="N293" s="5">
        <v>2</v>
      </c>
      <c r="O293" s="80">
        <v>322</v>
      </c>
      <c r="P293" s="79">
        <v>100</v>
      </c>
      <c r="Q293" s="79">
        <v>6800</v>
      </c>
      <c r="R293" s="80">
        <f t="shared" ref="R293" si="66">O293*Q293</f>
        <v>2189600</v>
      </c>
      <c r="S293" s="80">
        <v>61</v>
      </c>
      <c r="T293" s="79"/>
      <c r="U293" s="80">
        <f t="shared" si="60"/>
        <v>2189600</v>
      </c>
      <c r="V293" s="79">
        <f t="shared" si="61"/>
        <v>2244200</v>
      </c>
      <c r="W293" s="80">
        <f t="shared" si="62"/>
        <v>2244200</v>
      </c>
      <c r="Y293" s="79">
        <f t="shared" si="63"/>
        <v>2244200</v>
      </c>
      <c r="Z293" s="79"/>
    </row>
    <row r="294" spans="1:26" s="70" customFormat="1" ht="24" x14ac:dyDescent="0.55000000000000004">
      <c r="A294" s="42"/>
      <c r="B294" s="12"/>
      <c r="C294" s="5"/>
      <c r="D294" s="5"/>
      <c r="E294" s="5"/>
      <c r="F294" s="5"/>
      <c r="G294" s="5"/>
      <c r="H294" s="68">
        <f t="shared" si="58"/>
        <v>0</v>
      </c>
      <c r="I294" s="69"/>
      <c r="J294" s="69">
        <f t="shared" si="59"/>
        <v>0</v>
      </c>
      <c r="L294" s="5"/>
      <c r="M294" s="5" t="s">
        <v>49</v>
      </c>
      <c r="N294" s="5">
        <v>2</v>
      </c>
      <c r="O294" s="80">
        <v>78.5</v>
      </c>
      <c r="P294" s="79">
        <v>100</v>
      </c>
      <c r="Q294" s="79">
        <v>6800</v>
      </c>
      <c r="R294" s="80">
        <f>O294*Q294</f>
        <v>533800</v>
      </c>
      <c r="S294" s="80">
        <v>61</v>
      </c>
      <c r="T294" s="79"/>
      <c r="U294" s="80">
        <f t="shared" si="60"/>
        <v>533800</v>
      </c>
      <c r="V294" s="79">
        <f t="shared" si="61"/>
        <v>533800</v>
      </c>
      <c r="W294" s="80">
        <f t="shared" si="62"/>
        <v>533800</v>
      </c>
      <c r="Y294" s="79">
        <f t="shared" si="63"/>
        <v>533800</v>
      </c>
      <c r="Z294" s="79"/>
    </row>
    <row r="295" spans="1:26" s="70" customFormat="1" ht="24" x14ac:dyDescent="0.55000000000000004">
      <c r="A295" s="42"/>
      <c r="B295" s="12"/>
      <c r="C295" s="5"/>
      <c r="D295" s="5"/>
      <c r="E295" s="5"/>
      <c r="F295" s="5"/>
      <c r="G295" s="5"/>
      <c r="H295" s="68">
        <f t="shared" si="58"/>
        <v>0</v>
      </c>
      <c r="I295" s="69"/>
      <c r="J295" s="69">
        <f t="shared" si="59"/>
        <v>0</v>
      </c>
      <c r="L295" s="5"/>
      <c r="M295" s="5" t="s">
        <v>114</v>
      </c>
      <c r="N295" s="5">
        <v>2</v>
      </c>
      <c r="O295" s="80">
        <v>6</v>
      </c>
      <c r="P295" s="79">
        <v>100</v>
      </c>
      <c r="Q295" s="79">
        <v>6800</v>
      </c>
      <c r="R295" s="80">
        <f>O295*Q295</f>
        <v>40800</v>
      </c>
      <c r="S295" s="80">
        <v>61</v>
      </c>
      <c r="T295" s="79"/>
      <c r="U295" s="80">
        <f t="shared" si="60"/>
        <v>40800</v>
      </c>
      <c r="V295" s="79">
        <f t="shared" si="61"/>
        <v>40800</v>
      </c>
      <c r="W295" s="80">
        <f t="shared" si="62"/>
        <v>40800</v>
      </c>
      <c r="Y295" s="79">
        <f t="shared" si="63"/>
        <v>40800</v>
      </c>
      <c r="Z295" s="79"/>
    </row>
    <row r="296" spans="1:26" s="77" customFormat="1" ht="24" x14ac:dyDescent="0.55000000000000004">
      <c r="A296" s="45"/>
      <c r="B296" s="34"/>
      <c r="C296" s="35"/>
      <c r="D296" s="35"/>
      <c r="E296" s="35"/>
      <c r="F296" s="35"/>
      <c r="G296" s="35"/>
      <c r="H296" s="76"/>
      <c r="I296" s="76"/>
      <c r="J296" s="76"/>
      <c r="L296" s="35"/>
      <c r="M296" s="35"/>
      <c r="N296" s="35"/>
      <c r="O296" s="82"/>
      <c r="P296" s="82"/>
      <c r="Q296" s="82"/>
      <c r="S296" s="82"/>
      <c r="T296" s="82"/>
      <c r="U296" s="82"/>
      <c r="V296" s="82"/>
      <c r="W296" s="82"/>
      <c r="Y296" s="82"/>
      <c r="Z296" s="82"/>
    </row>
    <row r="297" spans="1:26" s="70" customFormat="1" ht="24" x14ac:dyDescent="0.55000000000000004">
      <c r="A297" s="42">
        <v>77</v>
      </c>
      <c r="B297" s="12" t="s">
        <v>46</v>
      </c>
      <c r="C297" s="5">
        <v>5652</v>
      </c>
      <c r="D297" s="5">
        <v>0</v>
      </c>
      <c r="E297" s="5">
        <v>1</v>
      </c>
      <c r="F297" s="5">
        <v>85</v>
      </c>
      <c r="G297" s="5">
        <v>2</v>
      </c>
      <c r="H297" s="68">
        <f t="shared" si="58"/>
        <v>185</v>
      </c>
      <c r="I297" s="69">
        <v>150</v>
      </c>
      <c r="J297" s="69">
        <f t="shared" si="59"/>
        <v>27750</v>
      </c>
      <c r="L297" s="5" t="s">
        <v>169</v>
      </c>
      <c r="M297" s="5" t="s">
        <v>49</v>
      </c>
      <c r="N297" s="5">
        <v>2</v>
      </c>
      <c r="O297" s="80">
        <v>432</v>
      </c>
      <c r="P297" s="79">
        <v>100</v>
      </c>
      <c r="Q297" s="79">
        <v>6800</v>
      </c>
      <c r="R297" s="80">
        <f>O297*Q297</f>
        <v>2937600</v>
      </c>
      <c r="S297" s="80">
        <v>21</v>
      </c>
      <c r="T297" s="79"/>
      <c r="U297" s="80">
        <f t="shared" si="60"/>
        <v>2937600</v>
      </c>
      <c r="V297" s="79">
        <f t="shared" si="61"/>
        <v>2965350</v>
      </c>
      <c r="W297" s="80">
        <f t="shared" si="62"/>
        <v>2965350</v>
      </c>
      <c r="Y297" s="79">
        <f t="shared" si="63"/>
        <v>2965350</v>
      </c>
      <c r="Z297" s="79"/>
    </row>
    <row r="298" spans="1:26" s="70" customFormat="1" ht="24" x14ac:dyDescent="0.55000000000000004">
      <c r="A298" s="42"/>
      <c r="B298" s="12"/>
      <c r="C298" s="5"/>
      <c r="D298" s="5"/>
      <c r="E298" s="5"/>
      <c r="F298" s="5"/>
      <c r="G298" s="5"/>
      <c r="H298" s="68">
        <f t="shared" si="58"/>
        <v>0</v>
      </c>
      <c r="I298" s="69"/>
      <c r="J298" s="69">
        <f t="shared" si="59"/>
        <v>0</v>
      </c>
      <c r="L298" s="5"/>
      <c r="M298" s="5" t="s">
        <v>114</v>
      </c>
      <c r="N298" s="5">
        <v>2</v>
      </c>
      <c r="O298" s="80">
        <v>8</v>
      </c>
      <c r="P298" s="79">
        <v>100</v>
      </c>
      <c r="Q298" s="79">
        <v>6800</v>
      </c>
      <c r="R298" s="80">
        <f>O298*Q298</f>
        <v>54400</v>
      </c>
      <c r="S298" s="80">
        <v>31</v>
      </c>
      <c r="T298" s="79"/>
      <c r="U298" s="80">
        <f t="shared" si="60"/>
        <v>54400</v>
      </c>
      <c r="V298" s="79">
        <f t="shared" si="61"/>
        <v>54400</v>
      </c>
      <c r="W298" s="80">
        <f t="shared" si="62"/>
        <v>54400</v>
      </c>
      <c r="Y298" s="79">
        <f t="shared" si="63"/>
        <v>54400</v>
      </c>
      <c r="Z298" s="79"/>
    </row>
    <row r="299" spans="1:26" s="77" customFormat="1" ht="24" x14ac:dyDescent="0.55000000000000004">
      <c r="A299" s="45"/>
      <c r="B299" s="34"/>
      <c r="C299" s="35"/>
      <c r="D299" s="35"/>
      <c r="E299" s="35"/>
      <c r="F299" s="35"/>
      <c r="G299" s="35"/>
      <c r="H299" s="76"/>
      <c r="I299" s="76"/>
      <c r="J299" s="76"/>
      <c r="L299" s="35"/>
      <c r="M299" s="35"/>
      <c r="N299" s="35"/>
      <c r="O299" s="82"/>
      <c r="P299" s="82"/>
      <c r="Q299" s="82"/>
      <c r="S299" s="82"/>
      <c r="T299" s="82"/>
      <c r="U299" s="82"/>
      <c r="V299" s="82"/>
      <c r="W299" s="82"/>
      <c r="Y299" s="82"/>
      <c r="Z299" s="82"/>
    </row>
    <row r="300" spans="1:26" s="92" customFormat="1" ht="24" x14ac:dyDescent="0.55000000000000004">
      <c r="A300" s="88">
        <v>78</v>
      </c>
      <c r="B300" s="152" t="s">
        <v>118</v>
      </c>
      <c r="C300" s="152"/>
      <c r="D300" s="90">
        <v>1</v>
      </c>
      <c r="E300" s="90">
        <v>0</v>
      </c>
      <c r="F300" s="90">
        <v>0</v>
      </c>
      <c r="G300" s="90">
        <v>2</v>
      </c>
      <c r="H300" s="91">
        <f t="shared" si="58"/>
        <v>400</v>
      </c>
      <c r="I300" s="91">
        <v>200</v>
      </c>
      <c r="J300" s="91">
        <f t="shared" si="59"/>
        <v>80000</v>
      </c>
      <c r="L300" s="90" t="s">
        <v>48</v>
      </c>
      <c r="M300" s="90" t="s">
        <v>49</v>
      </c>
      <c r="N300" s="90">
        <v>2</v>
      </c>
      <c r="O300" s="93">
        <v>228</v>
      </c>
      <c r="P300" s="93">
        <v>100</v>
      </c>
      <c r="Q300" s="93">
        <v>6800</v>
      </c>
      <c r="R300" s="93">
        <f>O300*Q300</f>
        <v>1550400</v>
      </c>
      <c r="S300" s="93">
        <v>24</v>
      </c>
      <c r="T300" s="93">
        <v>80</v>
      </c>
      <c r="U300" s="93">
        <f t="shared" si="60"/>
        <v>310080</v>
      </c>
      <c r="V300" s="93">
        <f t="shared" si="61"/>
        <v>390080</v>
      </c>
      <c r="W300" s="93">
        <f t="shared" si="62"/>
        <v>390080</v>
      </c>
      <c r="Y300" s="93">
        <f t="shared" si="63"/>
        <v>390080</v>
      </c>
      <c r="Z300" s="93">
        <v>0.02</v>
      </c>
    </row>
    <row r="301" spans="1:26" s="70" customFormat="1" ht="24" x14ac:dyDescent="0.55000000000000004">
      <c r="A301" s="39"/>
      <c r="B301" s="5"/>
      <c r="C301" s="5"/>
      <c r="D301" s="5"/>
      <c r="E301" s="5"/>
      <c r="F301" s="5"/>
      <c r="G301" s="5"/>
      <c r="H301" s="68">
        <f t="shared" si="58"/>
        <v>0</v>
      </c>
      <c r="I301" s="69"/>
      <c r="J301" s="69">
        <f t="shared" si="59"/>
        <v>0</v>
      </c>
      <c r="L301" s="5"/>
      <c r="M301" s="5" t="s">
        <v>49</v>
      </c>
      <c r="N301" s="5">
        <v>2</v>
      </c>
      <c r="O301" s="80">
        <v>57</v>
      </c>
      <c r="P301" s="79">
        <v>100</v>
      </c>
      <c r="Q301" s="79">
        <v>6800</v>
      </c>
      <c r="R301" s="80">
        <f>O301*Q301</f>
        <v>387600</v>
      </c>
      <c r="S301" s="80">
        <v>6</v>
      </c>
      <c r="T301" s="79">
        <v>14</v>
      </c>
      <c r="U301" s="80">
        <f t="shared" si="60"/>
        <v>333336</v>
      </c>
      <c r="V301" s="79">
        <f t="shared" si="61"/>
        <v>333336</v>
      </c>
      <c r="W301" s="80">
        <f t="shared" si="62"/>
        <v>333336</v>
      </c>
      <c r="Y301" s="79">
        <f t="shared" si="63"/>
        <v>333336</v>
      </c>
      <c r="Z301" s="79">
        <v>0.02</v>
      </c>
    </row>
    <row r="302" spans="1:26" s="70" customFormat="1" ht="24" x14ac:dyDescent="0.55000000000000004">
      <c r="A302" s="42"/>
      <c r="B302" s="12" t="s">
        <v>46</v>
      </c>
      <c r="C302" s="5">
        <v>5475</v>
      </c>
      <c r="D302" s="5">
        <v>1</v>
      </c>
      <c r="E302" s="5">
        <v>1</v>
      </c>
      <c r="F302" s="5">
        <v>55</v>
      </c>
      <c r="G302" s="5">
        <v>1</v>
      </c>
      <c r="H302" s="68">
        <f t="shared" si="58"/>
        <v>555</v>
      </c>
      <c r="I302" s="69">
        <v>100</v>
      </c>
      <c r="J302" s="69">
        <f t="shared" si="59"/>
        <v>55500</v>
      </c>
      <c r="L302" s="5"/>
      <c r="M302" s="5"/>
      <c r="N302" s="5"/>
      <c r="O302" s="80"/>
      <c r="P302" s="79"/>
      <c r="Q302" s="79"/>
      <c r="S302" s="80"/>
      <c r="T302" s="79"/>
      <c r="U302" s="80">
        <f t="shared" si="60"/>
        <v>0</v>
      </c>
      <c r="V302" s="79">
        <f t="shared" si="61"/>
        <v>55500</v>
      </c>
      <c r="W302" s="80">
        <f t="shared" si="62"/>
        <v>0</v>
      </c>
      <c r="Y302" s="79">
        <f t="shared" si="63"/>
        <v>55500</v>
      </c>
      <c r="Z302" s="79"/>
    </row>
    <row r="303" spans="1:26" s="77" customFormat="1" ht="24" x14ac:dyDescent="0.55000000000000004">
      <c r="A303" s="40"/>
      <c r="B303" s="35"/>
      <c r="C303" s="35"/>
      <c r="D303" s="35"/>
      <c r="E303" s="35"/>
      <c r="F303" s="35"/>
      <c r="G303" s="35"/>
      <c r="H303" s="76"/>
      <c r="I303" s="76"/>
      <c r="J303" s="76"/>
      <c r="L303" s="35"/>
      <c r="M303" s="35"/>
      <c r="N303" s="35"/>
      <c r="O303" s="82"/>
      <c r="P303" s="82"/>
      <c r="Q303" s="82"/>
      <c r="S303" s="82"/>
      <c r="T303" s="82"/>
      <c r="U303" s="82"/>
      <c r="V303" s="82"/>
      <c r="W303" s="82"/>
      <c r="Y303" s="82"/>
      <c r="Z303" s="82"/>
    </row>
    <row r="304" spans="1:26" s="70" customFormat="1" ht="24" x14ac:dyDescent="0.55000000000000004">
      <c r="A304" s="42">
        <v>79</v>
      </c>
      <c r="B304" s="12" t="s">
        <v>46</v>
      </c>
      <c r="C304" s="5">
        <v>5665</v>
      </c>
      <c r="D304" s="5">
        <v>0</v>
      </c>
      <c r="E304" s="5">
        <v>2</v>
      </c>
      <c r="F304" s="5">
        <v>57</v>
      </c>
      <c r="G304" s="5">
        <v>2</v>
      </c>
      <c r="H304" s="68">
        <f t="shared" si="58"/>
        <v>257</v>
      </c>
      <c r="I304" s="69">
        <v>130</v>
      </c>
      <c r="J304" s="69">
        <f t="shared" si="59"/>
        <v>33410</v>
      </c>
      <c r="L304" s="5" t="s">
        <v>48</v>
      </c>
      <c r="M304" s="5" t="s">
        <v>49</v>
      </c>
      <c r="N304" s="5">
        <v>2</v>
      </c>
      <c r="O304" s="80">
        <v>180</v>
      </c>
      <c r="P304" s="79">
        <v>100</v>
      </c>
      <c r="Q304" s="79">
        <v>6800</v>
      </c>
      <c r="R304" s="80">
        <f t="shared" ref="R304" si="67">O304*Q304</f>
        <v>1224000</v>
      </c>
      <c r="S304" s="80">
        <v>29</v>
      </c>
      <c r="T304" s="79"/>
      <c r="U304" s="80">
        <f t="shared" si="60"/>
        <v>1224000</v>
      </c>
      <c r="V304" s="79">
        <f t="shared" si="61"/>
        <v>1257410</v>
      </c>
      <c r="W304" s="80">
        <f t="shared" si="62"/>
        <v>1257410</v>
      </c>
      <c r="Y304" s="79">
        <f t="shared" si="63"/>
        <v>1257410</v>
      </c>
      <c r="Z304" s="79"/>
    </row>
    <row r="305" spans="1:26" s="70" customFormat="1" ht="24" x14ac:dyDescent="0.55000000000000004">
      <c r="A305" s="42"/>
      <c r="B305" s="12"/>
      <c r="C305" s="5"/>
      <c r="D305" s="5"/>
      <c r="E305" s="5"/>
      <c r="F305" s="5"/>
      <c r="G305" s="5"/>
      <c r="H305" s="68">
        <f t="shared" si="58"/>
        <v>0</v>
      </c>
      <c r="I305" s="69"/>
      <c r="J305" s="69">
        <f t="shared" si="59"/>
        <v>0</v>
      </c>
      <c r="L305" s="5"/>
      <c r="M305" s="5" t="s">
        <v>49</v>
      </c>
      <c r="N305" s="5">
        <v>2</v>
      </c>
      <c r="O305" s="80">
        <v>36</v>
      </c>
      <c r="P305" s="79">
        <v>100</v>
      </c>
      <c r="Q305" s="79">
        <v>6800</v>
      </c>
      <c r="R305" s="80">
        <f>O305*Q305</f>
        <v>244800</v>
      </c>
      <c r="S305" s="80">
        <v>16</v>
      </c>
      <c r="T305" s="79"/>
      <c r="U305" s="80">
        <f t="shared" si="60"/>
        <v>244800</v>
      </c>
      <c r="V305" s="79">
        <f t="shared" si="61"/>
        <v>244800</v>
      </c>
      <c r="W305" s="80">
        <f t="shared" si="62"/>
        <v>244800</v>
      </c>
      <c r="Y305" s="79">
        <f t="shared" si="63"/>
        <v>244800</v>
      </c>
      <c r="Z305" s="79"/>
    </row>
    <row r="306" spans="1:26" s="70" customFormat="1" ht="24" x14ac:dyDescent="0.55000000000000004">
      <c r="A306" s="42"/>
      <c r="B306" s="12"/>
      <c r="C306" s="5"/>
      <c r="D306" s="5"/>
      <c r="E306" s="5"/>
      <c r="F306" s="5"/>
      <c r="G306" s="5"/>
      <c r="H306" s="68">
        <f t="shared" si="58"/>
        <v>0</v>
      </c>
      <c r="I306" s="69"/>
      <c r="J306" s="69">
        <f t="shared" si="59"/>
        <v>0</v>
      </c>
      <c r="L306" s="5"/>
      <c r="M306" s="5" t="s">
        <v>114</v>
      </c>
      <c r="N306" s="5">
        <v>2</v>
      </c>
      <c r="O306" s="80">
        <v>6</v>
      </c>
      <c r="P306" s="79">
        <v>100</v>
      </c>
      <c r="Q306" s="79">
        <v>6800</v>
      </c>
      <c r="R306" s="80">
        <f>O306*Q306</f>
        <v>40800</v>
      </c>
      <c r="S306" s="80">
        <v>41</v>
      </c>
      <c r="T306" s="79"/>
      <c r="U306" s="80">
        <f t="shared" si="60"/>
        <v>40800</v>
      </c>
      <c r="V306" s="79">
        <f t="shared" si="61"/>
        <v>40800</v>
      </c>
      <c r="W306" s="80">
        <f t="shared" si="62"/>
        <v>40800</v>
      </c>
      <c r="Y306" s="79">
        <f t="shared" si="63"/>
        <v>40800</v>
      </c>
      <c r="Z306" s="79"/>
    </row>
    <row r="307" spans="1:26" s="70" customFormat="1" ht="24" x14ac:dyDescent="0.55000000000000004">
      <c r="A307" s="42"/>
      <c r="B307" s="12" t="s">
        <v>46</v>
      </c>
      <c r="C307" s="5">
        <v>5522</v>
      </c>
      <c r="D307" s="5">
        <v>2</v>
      </c>
      <c r="E307" s="5">
        <v>0</v>
      </c>
      <c r="F307" s="5">
        <v>17</v>
      </c>
      <c r="G307" s="5">
        <v>1</v>
      </c>
      <c r="H307" s="68">
        <f t="shared" si="58"/>
        <v>817</v>
      </c>
      <c r="I307" s="69">
        <v>100</v>
      </c>
      <c r="J307" s="69">
        <f t="shared" si="59"/>
        <v>81700</v>
      </c>
      <c r="L307" s="5"/>
      <c r="M307" s="5"/>
      <c r="N307" s="5"/>
      <c r="O307" s="80"/>
      <c r="P307" s="79"/>
      <c r="Q307" s="79"/>
      <c r="S307" s="80"/>
      <c r="T307" s="79"/>
      <c r="U307" s="80">
        <f t="shared" si="60"/>
        <v>0</v>
      </c>
      <c r="V307" s="79">
        <f t="shared" si="61"/>
        <v>81700</v>
      </c>
      <c r="W307" s="80">
        <f t="shared" si="62"/>
        <v>0</v>
      </c>
      <c r="Y307" s="79">
        <f t="shared" si="63"/>
        <v>81700</v>
      </c>
      <c r="Z307" s="79"/>
    </row>
    <row r="308" spans="1:26" s="70" customFormat="1" ht="24" x14ac:dyDescent="0.55000000000000004">
      <c r="A308" s="42"/>
      <c r="B308" s="12" t="s">
        <v>46</v>
      </c>
      <c r="C308" s="5">
        <v>5525</v>
      </c>
      <c r="D308" s="5">
        <v>0</v>
      </c>
      <c r="E308" s="5">
        <v>1</v>
      </c>
      <c r="F308" s="5">
        <v>1</v>
      </c>
      <c r="G308" s="5">
        <v>1</v>
      </c>
      <c r="H308" s="68">
        <f t="shared" si="58"/>
        <v>101</v>
      </c>
      <c r="I308" s="69">
        <v>100</v>
      </c>
      <c r="J308" s="69">
        <f t="shared" si="59"/>
        <v>10100</v>
      </c>
      <c r="L308" s="5"/>
      <c r="M308" s="5"/>
      <c r="N308" s="5"/>
      <c r="O308" s="80"/>
      <c r="P308" s="79"/>
      <c r="Q308" s="79"/>
      <c r="S308" s="80"/>
      <c r="T308" s="79"/>
      <c r="U308" s="80">
        <f t="shared" si="60"/>
        <v>0</v>
      </c>
      <c r="V308" s="79">
        <f t="shared" si="61"/>
        <v>10100</v>
      </c>
      <c r="W308" s="80">
        <f t="shared" si="62"/>
        <v>0</v>
      </c>
      <c r="Y308" s="79">
        <f t="shared" si="63"/>
        <v>10100</v>
      </c>
      <c r="Z308" s="79"/>
    </row>
    <row r="309" spans="1:26" s="70" customFormat="1" ht="24" x14ac:dyDescent="0.55000000000000004">
      <c r="A309" s="42"/>
      <c r="B309" s="12" t="s">
        <v>46</v>
      </c>
      <c r="C309" s="5">
        <v>16606</v>
      </c>
      <c r="D309" s="5">
        <v>3</v>
      </c>
      <c r="E309" s="5">
        <v>0</v>
      </c>
      <c r="F309" s="5">
        <v>71</v>
      </c>
      <c r="G309" s="5">
        <v>1</v>
      </c>
      <c r="H309" s="68">
        <f t="shared" si="58"/>
        <v>1271</v>
      </c>
      <c r="I309" s="69">
        <v>100</v>
      </c>
      <c r="J309" s="69">
        <f t="shared" si="59"/>
        <v>127100</v>
      </c>
      <c r="L309" s="5"/>
      <c r="M309" s="5"/>
      <c r="N309" s="5"/>
      <c r="O309" s="80"/>
      <c r="P309" s="79"/>
      <c r="Q309" s="79"/>
      <c r="S309" s="80"/>
      <c r="T309" s="79"/>
      <c r="U309" s="80">
        <f t="shared" si="60"/>
        <v>0</v>
      </c>
      <c r="V309" s="79">
        <f t="shared" si="61"/>
        <v>127100</v>
      </c>
      <c r="W309" s="80">
        <f t="shared" si="62"/>
        <v>0</v>
      </c>
      <c r="Y309" s="79">
        <f t="shared" si="63"/>
        <v>127100</v>
      </c>
      <c r="Z309" s="79"/>
    </row>
    <row r="310" spans="1:26" s="70" customFormat="1" ht="24" x14ac:dyDescent="0.55000000000000004">
      <c r="A310" s="42"/>
      <c r="B310" s="12" t="s">
        <v>46</v>
      </c>
      <c r="C310" s="5">
        <v>5233</v>
      </c>
      <c r="D310" s="5">
        <v>3</v>
      </c>
      <c r="E310" s="5">
        <v>2</v>
      </c>
      <c r="F310" s="5">
        <v>99</v>
      </c>
      <c r="G310" s="5">
        <v>1</v>
      </c>
      <c r="H310" s="68">
        <f t="shared" si="58"/>
        <v>1499</v>
      </c>
      <c r="I310" s="69">
        <v>130</v>
      </c>
      <c r="J310" s="69">
        <f t="shared" si="59"/>
        <v>194870</v>
      </c>
      <c r="L310" s="5"/>
      <c r="M310" s="5"/>
      <c r="N310" s="5"/>
      <c r="O310" s="80"/>
      <c r="P310" s="79"/>
      <c r="Q310" s="79"/>
      <c r="S310" s="80"/>
      <c r="T310" s="79"/>
      <c r="U310" s="80">
        <f t="shared" si="60"/>
        <v>0</v>
      </c>
      <c r="V310" s="79">
        <f t="shared" si="61"/>
        <v>194870</v>
      </c>
      <c r="W310" s="80">
        <f t="shared" si="62"/>
        <v>0</v>
      </c>
      <c r="Y310" s="79">
        <f t="shared" si="63"/>
        <v>194870</v>
      </c>
      <c r="Z310" s="79"/>
    </row>
    <row r="311" spans="1:26" s="77" customFormat="1" ht="24" x14ac:dyDescent="0.55000000000000004">
      <c r="A311" s="45"/>
      <c r="B311" s="34"/>
      <c r="C311" s="35"/>
      <c r="D311" s="35"/>
      <c r="E311" s="35"/>
      <c r="F311" s="35"/>
      <c r="G311" s="35"/>
      <c r="H311" s="76"/>
      <c r="I311" s="76"/>
      <c r="J311" s="76"/>
      <c r="L311" s="35"/>
      <c r="M311" s="35"/>
      <c r="N311" s="35"/>
      <c r="O311" s="82"/>
      <c r="P311" s="82"/>
      <c r="Q311" s="82"/>
      <c r="S311" s="82"/>
      <c r="T311" s="82"/>
      <c r="U311" s="82"/>
      <c r="V311" s="82"/>
      <c r="W311" s="82"/>
      <c r="Y311" s="82"/>
      <c r="Z311" s="82"/>
    </row>
    <row r="312" spans="1:26" s="70" customFormat="1" ht="24" x14ac:dyDescent="0.55000000000000004">
      <c r="A312" s="42">
        <v>80</v>
      </c>
      <c r="B312" s="12" t="s">
        <v>46</v>
      </c>
      <c r="C312" s="5">
        <v>5620</v>
      </c>
      <c r="D312" s="5">
        <v>3</v>
      </c>
      <c r="E312" s="5">
        <v>2</v>
      </c>
      <c r="F312" s="5">
        <v>44</v>
      </c>
      <c r="G312" s="5">
        <v>2</v>
      </c>
      <c r="H312" s="68">
        <f t="shared" si="58"/>
        <v>1444</v>
      </c>
      <c r="I312" s="69">
        <v>150</v>
      </c>
      <c r="J312" s="69">
        <f t="shared" si="59"/>
        <v>216600</v>
      </c>
      <c r="L312" s="5" t="s">
        <v>48</v>
      </c>
      <c r="M312" s="5" t="s">
        <v>84</v>
      </c>
      <c r="N312" s="5">
        <v>2</v>
      </c>
      <c r="O312" s="80">
        <v>225.5</v>
      </c>
      <c r="P312" s="79">
        <v>100</v>
      </c>
      <c r="Q312" s="79">
        <v>6800</v>
      </c>
      <c r="R312" s="80">
        <f>O312*Q312</f>
        <v>1533400</v>
      </c>
      <c r="S312" s="80">
        <v>46</v>
      </c>
      <c r="T312" s="79"/>
      <c r="U312" s="80">
        <f t="shared" si="60"/>
        <v>1533400</v>
      </c>
      <c r="V312" s="79">
        <f t="shared" si="61"/>
        <v>1750000</v>
      </c>
      <c r="W312" s="80">
        <f t="shared" si="62"/>
        <v>1750000</v>
      </c>
      <c r="Y312" s="79">
        <f t="shared" si="63"/>
        <v>1750000</v>
      </c>
      <c r="Z312" s="79"/>
    </row>
    <row r="313" spans="1:26" s="70" customFormat="1" ht="24" x14ac:dyDescent="0.55000000000000004">
      <c r="A313" s="42"/>
      <c r="B313" s="12"/>
      <c r="C313" s="5"/>
      <c r="D313" s="5"/>
      <c r="E313" s="5"/>
      <c r="F313" s="5"/>
      <c r="G313" s="5"/>
      <c r="H313" s="68">
        <f t="shared" si="58"/>
        <v>0</v>
      </c>
      <c r="I313" s="69"/>
      <c r="J313" s="69">
        <f t="shared" si="59"/>
        <v>0</v>
      </c>
      <c r="L313" s="5"/>
      <c r="M313" s="5" t="s">
        <v>114</v>
      </c>
      <c r="N313" s="5">
        <v>2</v>
      </c>
      <c r="O313" s="80">
        <v>8</v>
      </c>
      <c r="P313" s="79">
        <v>100</v>
      </c>
      <c r="Q313" s="79">
        <v>6800</v>
      </c>
      <c r="R313" s="80">
        <f>O313*Q313</f>
        <v>54400</v>
      </c>
      <c r="S313" s="80">
        <v>46</v>
      </c>
      <c r="T313" s="79"/>
      <c r="U313" s="80">
        <f t="shared" si="60"/>
        <v>54400</v>
      </c>
      <c r="V313" s="79">
        <f t="shared" si="61"/>
        <v>54400</v>
      </c>
      <c r="W313" s="80">
        <f t="shared" si="62"/>
        <v>54400</v>
      </c>
      <c r="Y313" s="79">
        <f t="shared" si="63"/>
        <v>54400</v>
      </c>
      <c r="Z313" s="79"/>
    </row>
    <row r="314" spans="1:26" s="70" customFormat="1" ht="24" x14ac:dyDescent="0.55000000000000004">
      <c r="A314" s="42"/>
      <c r="B314" s="12" t="s">
        <v>46</v>
      </c>
      <c r="C314" s="5">
        <v>14245</v>
      </c>
      <c r="D314" s="5">
        <v>1</v>
      </c>
      <c r="E314" s="5">
        <v>3</v>
      </c>
      <c r="F314" s="5">
        <v>29</v>
      </c>
      <c r="G314" s="5">
        <v>1</v>
      </c>
      <c r="H314" s="68">
        <f t="shared" si="58"/>
        <v>729</v>
      </c>
      <c r="I314" s="69">
        <v>100</v>
      </c>
      <c r="J314" s="69">
        <f t="shared" si="59"/>
        <v>72900</v>
      </c>
      <c r="L314" s="5"/>
      <c r="M314" s="5"/>
      <c r="N314" s="5"/>
      <c r="O314" s="80"/>
      <c r="P314" s="79"/>
      <c r="Q314" s="79"/>
      <c r="S314" s="80"/>
      <c r="T314" s="79"/>
      <c r="U314" s="80">
        <f t="shared" si="60"/>
        <v>0</v>
      </c>
      <c r="V314" s="79">
        <f t="shared" si="61"/>
        <v>72900</v>
      </c>
      <c r="W314" s="80">
        <f t="shared" si="62"/>
        <v>0</v>
      </c>
      <c r="Y314" s="79">
        <f t="shared" si="63"/>
        <v>72900</v>
      </c>
      <c r="Z314" s="79"/>
    </row>
    <row r="315" spans="1:26" s="77" customFormat="1" ht="24" x14ac:dyDescent="0.55000000000000004">
      <c r="A315" s="45"/>
      <c r="B315" s="34"/>
      <c r="C315" s="35"/>
      <c r="D315" s="35"/>
      <c r="E315" s="35"/>
      <c r="F315" s="35"/>
      <c r="G315" s="35"/>
      <c r="H315" s="76"/>
      <c r="I315" s="76"/>
      <c r="J315" s="76"/>
      <c r="L315" s="35"/>
      <c r="M315" s="35"/>
      <c r="N315" s="35"/>
      <c r="O315" s="82"/>
      <c r="P315" s="82"/>
      <c r="Q315" s="82"/>
      <c r="S315" s="82"/>
      <c r="T315" s="82"/>
      <c r="U315" s="82"/>
      <c r="V315" s="82"/>
      <c r="W315" s="82"/>
      <c r="Y315" s="82"/>
      <c r="Z315" s="82"/>
    </row>
    <row r="316" spans="1:26" s="92" customFormat="1" ht="24" x14ac:dyDescent="0.55000000000000004">
      <c r="A316" s="88">
        <v>81</v>
      </c>
      <c r="B316" s="89" t="s">
        <v>71</v>
      </c>
      <c r="C316" s="90">
        <v>7</v>
      </c>
      <c r="D316" s="90">
        <v>4</v>
      </c>
      <c r="E316" s="90">
        <v>0</v>
      </c>
      <c r="F316" s="90">
        <v>75</v>
      </c>
      <c r="G316" s="90">
        <v>2</v>
      </c>
      <c r="H316" s="91">
        <f t="shared" si="58"/>
        <v>1675</v>
      </c>
      <c r="I316" s="91">
        <v>100</v>
      </c>
      <c r="J316" s="91">
        <f t="shared" si="59"/>
        <v>167500</v>
      </c>
      <c r="L316" s="90" t="s">
        <v>48</v>
      </c>
      <c r="M316" s="90" t="s">
        <v>50</v>
      </c>
      <c r="N316" s="90">
        <v>2</v>
      </c>
      <c r="O316" s="93">
        <v>108</v>
      </c>
      <c r="P316" s="93">
        <v>100</v>
      </c>
      <c r="Q316" s="93">
        <v>6800</v>
      </c>
      <c r="R316" s="93">
        <f>O316*Q316</f>
        <v>734400</v>
      </c>
      <c r="S316" s="93">
        <v>11</v>
      </c>
      <c r="T316" s="93">
        <v>45</v>
      </c>
      <c r="U316" s="93">
        <f t="shared" si="60"/>
        <v>403920</v>
      </c>
      <c r="V316" s="93">
        <f t="shared" si="61"/>
        <v>571420</v>
      </c>
      <c r="W316" s="93">
        <f t="shared" si="62"/>
        <v>571420</v>
      </c>
      <c r="Y316" s="93">
        <f t="shared" si="63"/>
        <v>571420</v>
      </c>
      <c r="Z316" s="93">
        <v>0.02</v>
      </c>
    </row>
    <row r="317" spans="1:26" s="70" customFormat="1" ht="24" x14ac:dyDescent="0.55000000000000004">
      <c r="A317" s="42"/>
      <c r="B317" s="12"/>
      <c r="C317" s="5"/>
      <c r="D317" s="5"/>
      <c r="E317" s="5"/>
      <c r="F317" s="5"/>
      <c r="G317" s="5"/>
      <c r="H317" s="68">
        <f t="shared" si="58"/>
        <v>0</v>
      </c>
      <c r="I317" s="69"/>
      <c r="J317" s="69">
        <f t="shared" si="59"/>
        <v>0</v>
      </c>
      <c r="L317" s="5"/>
      <c r="M317" s="5" t="s">
        <v>114</v>
      </c>
      <c r="N317" s="5">
        <v>2</v>
      </c>
      <c r="O317" s="80">
        <v>8</v>
      </c>
      <c r="P317" s="79">
        <v>100</v>
      </c>
      <c r="Q317" s="79">
        <v>6800</v>
      </c>
      <c r="R317" s="80">
        <f>O317*Q317</f>
        <v>54400</v>
      </c>
      <c r="S317" s="80">
        <v>8</v>
      </c>
      <c r="T317" s="79">
        <v>30</v>
      </c>
      <c r="U317" s="80">
        <f t="shared" si="60"/>
        <v>38080</v>
      </c>
      <c r="V317" s="79">
        <f t="shared" si="61"/>
        <v>38080</v>
      </c>
      <c r="W317" s="80">
        <f t="shared" si="62"/>
        <v>38080</v>
      </c>
      <c r="Y317" s="79">
        <f t="shared" si="63"/>
        <v>38080</v>
      </c>
      <c r="Z317" s="79">
        <v>0.02</v>
      </c>
    </row>
    <row r="318" spans="1:26" s="77" customFormat="1" ht="24" x14ac:dyDescent="0.55000000000000004">
      <c r="A318" s="45"/>
      <c r="B318" s="34"/>
      <c r="C318" s="35"/>
      <c r="D318" s="35"/>
      <c r="E318" s="35"/>
      <c r="F318" s="35"/>
      <c r="G318" s="35"/>
      <c r="H318" s="76"/>
      <c r="I318" s="76"/>
      <c r="J318" s="76"/>
      <c r="L318" s="35"/>
      <c r="M318" s="35"/>
      <c r="N318" s="35"/>
      <c r="O318" s="82"/>
      <c r="P318" s="82"/>
      <c r="Q318" s="82"/>
      <c r="S318" s="82"/>
      <c r="T318" s="82"/>
      <c r="U318" s="82"/>
      <c r="V318" s="82"/>
      <c r="W318" s="82"/>
      <c r="Y318" s="82"/>
      <c r="Z318" s="82"/>
    </row>
    <row r="319" spans="1:26" s="70" customFormat="1" ht="24" x14ac:dyDescent="0.55000000000000004">
      <c r="A319" s="42">
        <v>82</v>
      </c>
      <c r="B319" s="12" t="s">
        <v>46</v>
      </c>
      <c r="C319" s="5">
        <v>5668</v>
      </c>
      <c r="D319" s="5">
        <v>0</v>
      </c>
      <c r="E319" s="5">
        <v>3</v>
      </c>
      <c r="F319" s="5">
        <v>54</v>
      </c>
      <c r="G319" s="5">
        <v>2</v>
      </c>
      <c r="H319" s="68">
        <f t="shared" si="58"/>
        <v>354</v>
      </c>
      <c r="I319" s="69">
        <v>150</v>
      </c>
      <c r="J319" s="69">
        <f t="shared" si="59"/>
        <v>53100</v>
      </c>
      <c r="L319" s="5" t="s">
        <v>169</v>
      </c>
      <c r="M319" s="5" t="s">
        <v>49</v>
      </c>
      <c r="N319" s="5">
        <v>2</v>
      </c>
      <c r="O319" s="80">
        <v>275</v>
      </c>
      <c r="P319" s="79">
        <v>100</v>
      </c>
      <c r="Q319" s="79">
        <v>6800</v>
      </c>
      <c r="R319" s="80">
        <f>O319*Q319</f>
        <v>1870000</v>
      </c>
      <c r="S319" s="80">
        <v>31</v>
      </c>
      <c r="T319" s="79"/>
      <c r="U319" s="80">
        <f t="shared" si="60"/>
        <v>1870000</v>
      </c>
      <c r="V319" s="79">
        <f t="shared" si="61"/>
        <v>1923100</v>
      </c>
      <c r="W319" s="80">
        <f t="shared" si="62"/>
        <v>1923100</v>
      </c>
      <c r="Y319" s="79">
        <f t="shared" si="63"/>
        <v>1923100</v>
      </c>
      <c r="Z319" s="79"/>
    </row>
    <row r="320" spans="1:26" s="70" customFormat="1" ht="24" x14ac:dyDescent="0.55000000000000004">
      <c r="A320" s="42"/>
      <c r="B320" s="12"/>
      <c r="C320" s="5"/>
      <c r="D320" s="5"/>
      <c r="E320" s="5"/>
      <c r="F320" s="5"/>
      <c r="G320" s="5"/>
      <c r="H320" s="68">
        <f t="shared" si="58"/>
        <v>0</v>
      </c>
      <c r="I320" s="69"/>
      <c r="J320" s="69">
        <f t="shared" si="59"/>
        <v>0</v>
      </c>
      <c r="L320" s="5"/>
      <c r="M320" s="5" t="s">
        <v>114</v>
      </c>
      <c r="N320" s="5">
        <v>2</v>
      </c>
      <c r="O320" s="80">
        <v>8</v>
      </c>
      <c r="P320" s="79">
        <v>100</v>
      </c>
      <c r="Q320" s="79">
        <v>6800</v>
      </c>
      <c r="R320" s="80">
        <f>O320*Q320</f>
        <v>54400</v>
      </c>
      <c r="S320" s="80">
        <v>31</v>
      </c>
      <c r="T320" s="79"/>
      <c r="U320" s="80">
        <f t="shared" si="60"/>
        <v>54400</v>
      </c>
      <c r="V320" s="79">
        <f t="shared" si="61"/>
        <v>54400</v>
      </c>
      <c r="W320" s="80">
        <f t="shared" si="62"/>
        <v>54400</v>
      </c>
      <c r="Y320" s="79">
        <f t="shared" si="63"/>
        <v>54400</v>
      </c>
      <c r="Z320" s="79"/>
    </row>
    <row r="321" spans="1:26" s="70" customFormat="1" ht="24" x14ac:dyDescent="0.55000000000000004">
      <c r="A321" s="42"/>
      <c r="B321" s="12" t="s">
        <v>46</v>
      </c>
      <c r="C321" s="5">
        <v>16608</v>
      </c>
      <c r="D321" s="5">
        <v>2</v>
      </c>
      <c r="E321" s="5">
        <v>3</v>
      </c>
      <c r="F321" s="5">
        <v>73</v>
      </c>
      <c r="G321" s="5">
        <v>1</v>
      </c>
      <c r="H321" s="68">
        <f t="shared" si="58"/>
        <v>1173</v>
      </c>
      <c r="I321" s="69">
        <v>100</v>
      </c>
      <c r="J321" s="69">
        <f t="shared" si="59"/>
        <v>117300</v>
      </c>
      <c r="L321" s="5"/>
      <c r="M321" s="5"/>
      <c r="N321" s="5"/>
      <c r="O321" s="80"/>
      <c r="P321" s="79"/>
      <c r="Q321" s="79"/>
      <c r="S321" s="80"/>
      <c r="T321" s="79"/>
      <c r="U321" s="80">
        <f t="shared" si="60"/>
        <v>0</v>
      </c>
      <c r="V321" s="79">
        <f t="shared" si="61"/>
        <v>117300</v>
      </c>
      <c r="W321" s="80">
        <f t="shared" si="62"/>
        <v>0</v>
      </c>
      <c r="Y321" s="79">
        <f t="shared" si="63"/>
        <v>117300</v>
      </c>
      <c r="Z321" s="79"/>
    </row>
    <row r="322" spans="1:26" s="77" customFormat="1" ht="24" x14ac:dyDescent="0.55000000000000004">
      <c r="A322" s="45"/>
      <c r="B322" s="34"/>
      <c r="C322" s="35"/>
      <c r="D322" s="35"/>
      <c r="E322" s="35"/>
      <c r="F322" s="35"/>
      <c r="G322" s="35"/>
      <c r="H322" s="76"/>
      <c r="I322" s="76"/>
      <c r="J322" s="76"/>
      <c r="L322" s="35"/>
      <c r="M322" s="35"/>
      <c r="N322" s="35"/>
      <c r="O322" s="82"/>
      <c r="P322" s="82"/>
      <c r="Q322" s="82"/>
      <c r="S322" s="82"/>
      <c r="T322" s="82"/>
      <c r="U322" s="82"/>
      <c r="V322" s="82"/>
      <c r="W322" s="82"/>
      <c r="Y322" s="82"/>
      <c r="Z322" s="82"/>
    </row>
    <row r="323" spans="1:26" s="70" customFormat="1" ht="24" x14ac:dyDescent="0.55000000000000004">
      <c r="A323" s="42">
        <v>83</v>
      </c>
      <c r="B323" s="12" t="s">
        <v>46</v>
      </c>
      <c r="C323" s="5">
        <v>5666</v>
      </c>
      <c r="D323" s="5">
        <v>0</v>
      </c>
      <c r="E323" s="5">
        <v>2</v>
      </c>
      <c r="F323" s="5">
        <v>68</v>
      </c>
      <c r="G323" s="5">
        <v>2</v>
      </c>
      <c r="H323" s="68">
        <f t="shared" si="58"/>
        <v>268</v>
      </c>
      <c r="I323" s="69">
        <v>150</v>
      </c>
      <c r="J323" s="69">
        <f t="shared" si="59"/>
        <v>40200</v>
      </c>
      <c r="L323" s="5" t="s">
        <v>48</v>
      </c>
      <c r="M323" s="5" t="s">
        <v>49</v>
      </c>
      <c r="N323" s="5">
        <v>2</v>
      </c>
      <c r="O323" s="80">
        <v>120</v>
      </c>
      <c r="P323" s="79">
        <v>100</v>
      </c>
      <c r="Q323" s="79">
        <v>6800</v>
      </c>
      <c r="R323" s="80">
        <f t="shared" ref="R323" si="68">O323*Q323</f>
        <v>816000</v>
      </c>
      <c r="S323" s="80">
        <v>41</v>
      </c>
      <c r="T323" s="79"/>
      <c r="U323" s="80">
        <f t="shared" si="60"/>
        <v>816000</v>
      </c>
      <c r="V323" s="79">
        <f t="shared" si="61"/>
        <v>856200</v>
      </c>
      <c r="W323" s="80">
        <f t="shared" si="62"/>
        <v>856200</v>
      </c>
      <c r="Y323" s="79">
        <f t="shared" si="63"/>
        <v>856200</v>
      </c>
      <c r="Z323" s="79"/>
    </row>
    <row r="324" spans="1:26" s="70" customFormat="1" ht="24" x14ac:dyDescent="0.55000000000000004">
      <c r="A324" s="42"/>
      <c r="B324" s="12"/>
      <c r="C324" s="5"/>
      <c r="D324" s="5"/>
      <c r="E324" s="5"/>
      <c r="F324" s="5"/>
      <c r="G324" s="5"/>
      <c r="H324" s="68">
        <f t="shared" si="58"/>
        <v>0</v>
      </c>
      <c r="I324" s="69"/>
      <c r="J324" s="69">
        <f t="shared" si="59"/>
        <v>0</v>
      </c>
      <c r="L324" s="5"/>
      <c r="M324" s="5" t="s">
        <v>49</v>
      </c>
      <c r="N324" s="5">
        <v>2</v>
      </c>
      <c r="O324" s="80">
        <v>24</v>
      </c>
      <c r="P324" s="79">
        <v>100</v>
      </c>
      <c r="Q324" s="79">
        <v>6800</v>
      </c>
      <c r="R324" s="80">
        <f>O324*Q324</f>
        <v>163200</v>
      </c>
      <c r="S324" s="80">
        <v>3</v>
      </c>
      <c r="T324" s="79"/>
      <c r="U324" s="80">
        <f t="shared" si="60"/>
        <v>163200</v>
      </c>
      <c r="V324" s="79">
        <f t="shared" si="61"/>
        <v>163200</v>
      </c>
      <c r="W324" s="80">
        <f t="shared" si="62"/>
        <v>163200</v>
      </c>
      <c r="Y324" s="79">
        <f t="shared" si="63"/>
        <v>163200</v>
      </c>
      <c r="Z324" s="79"/>
    </row>
    <row r="325" spans="1:26" s="70" customFormat="1" ht="24" x14ac:dyDescent="0.55000000000000004">
      <c r="A325" s="42"/>
      <c r="B325" s="12"/>
      <c r="C325" s="5"/>
      <c r="D325" s="5"/>
      <c r="E325" s="5"/>
      <c r="F325" s="5"/>
      <c r="G325" s="5"/>
      <c r="H325" s="68">
        <f t="shared" si="58"/>
        <v>0</v>
      </c>
      <c r="I325" s="69"/>
      <c r="J325" s="69">
        <f t="shared" si="59"/>
        <v>0</v>
      </c>
      <c r="L325" s="5"/>
      <c r="M325" s="5" t="s">
        <v>114</v>
      </c>
      <c r="N325" s="5">
        <v>2</v>
      </c>
      <c r="O325" s="80">
        <v>8</v>
      </c>
      <c r="P325" s="79">
        <v>100</v>
      </c>
      <c r="Q325" s="79">
        <v>6800</v>
      </c>
      <c r="R325" s="80">
        <f>O325*Q325</f>
        <v>54400</v>
      </c>
      <c r="S325" s="80">
        <v>41</v>
      </c>
      <c r="T325" s="79"/>
      <c r="U325" s="80">
        <f t="shared" si="60"/>
        <v>54400</v>
      </c>
      <c r="V325" s="79">
        <f t="shared" si="61"/>
        <v>54400</v>
      </c>
      <c r="W325" s="80">
        <f t="shared" si="62"/>
        <v>54400</v>
      </c>
      <c r="Y325" s="79">
        <f t="shared" si="63"/>
        <v>54400</v>
      </c>
      <c r="Z325" s="79"/>
    </row>
    <row r="326" spans="1:26" s="70" customFormat="1" ht="24" x14ac:dyDescent="0.55000000000000004">
      <c r="A326" s="42"/>
      <c r="B326" s="12" t="s">
        <v>46</v>
      </c>
      <c r="C326" s="5">
        <v>14647</v>
      </c>
      <c r="D326" s="5">
        <v>2</v>
      </c>
      <c r="E326" s="5">
        <v>3</v>
      </c>
      <c r="F326" s="5">
        <v>95</v>
      </c>
      <c r="G326" s="5">
        <v>1</v>
      </c>
      <c r="H326" s="68">
        <f t="shared" si="58"/>
        <v>1195</v>
      </c>
      <c r="I326" s="69">
        <v>100</v>
      </c>
      <c r="J326" s="69">
        <f t="shared" si="59"/>
        <v>119500</v>
      </c>
      <c r="L326" s="5"/>
      <c r="M326" s="5"/>
      <c r="N326" s="5"/>
      <c r="O326" s="80"/>
      <c r="P326" s="79"/>
      <c r="Q326" s="79"/>
      <c r="S326" s="80"/>
      <c r="T326" s="79"/>
      <c r="U326" s="80">
        <f t="shared" si="60"/>
        <v>0</v>
      </c>
      <c r="V326" s="79">
        <f t="shared" si="61"/>
        <v>119500</v>
      </c>
      <c r="W326" s="80">
        <f t="shared" si="62"/>
        <v>0</v>
      </c>
      <c r="Y326" s="79">
        <f t="shared" si="63"/>
        <v>119500</v>
      </c>
      <c r="Z326" s="79"/>
    </row>
    <row r="327" spans="1:26" s="77" customFormat="1" ht="24" x14ac:dyDescent="0.55000000000000004">
      <c r="A327" s="45"/>
      <c r="B327" s="34"/>
      <c r="C327" s="35"/>
      <c r="D327" s="35"/>
      <c r="E327" s="35"/>
      <c r="F327" s="35"/>
      <c r="G327" s="35"/>
      <c r="H327" s="76"/>
      <c r="I327" s="76"/>
      <c r="J327" s="76"/>
      <c r="L327" s="35"/>
      <c r="M327" s="35"/>
      <c r="N327" s="35"/>
      <c r="O327" s="82"/>
      <c r="P327" s="82"/>
      <c r="Q327" s="82"/>
      <c r="S327" s="82"/>
      <c r="T327" s="82"/>
      <c r="U327" s="82"/>
      <c r="V327" s="82"/>
      <c r="W327" s="82"/>
      <c r="Y327" s="82"/>
      <c r="Z327" s="82"/>
    </row>
    <row r="328" spans="1:26" s="70" customFormat="1" ht="24" x14ac:dyDescent="0.55000000000000004">
      <c r="A328" s="42">
        <v>84</v>
      </c>
      <c r="B328" s="12" t="s">
        <v>46</v>
      </c>
      <c r="C328" s="5">
        <v>5672</v>
      </c>
      <c r="D328" s="5">
        <v>0</v>
      </c>
      <c r="E328" s="5">
        <v>3</v>
      </c>
      <c r="F328" s="5">
        <v>38</v>
      </c>
      <c r="G328" s="5">
        <v>2</v>
      </c>
      <c r="H328" s="68">
        <f t="shared" si="58"/>
        <v>338</v>
      </c>
      <c r="I328" s="69">
        <v>150</v>
      </c>
      <c r="J328" s="69">
        <f t="shared" si="59"/>
        <v>50700</v>
      </c>
      <c r="L328" s="5" t="s">
        <v>169</v>
      </c>
      <c r="M328" s="5" t="s">
        <v>49</v>
      </c>
      <c r="N328" s="5">
        <v>2</v>
      </c>
      <c r="O328" s="80">
        <v>264</v>
      </c>
      <c r="P328" s="79">
        <v>100</v>
      </c>
      <c r="Q328" s="79">
        <v>6800</v>
      </c>
      <c r="R328" s="80">
        <f t="shared" ref="R328" si="69">O328*Q328</f>
        <v>1795200</v>
      </c>
      <c r="S328" s="80">
        <v>35</v>
      </c>
      <c r="T328" s="79"/>
      <c r="U328" s="80">
        <f t="shared" si="60"/>
        <v>1795200</v>
      </c>
      <c r="V328" s="79">
        <f t="shared" si="61"/>
        <v>1845900</v>
      </c>
      <c r="W328" s="80">
        <f t="shared" si="62"/>
        <v>1845900</v>
      </c>
      <c r="Y328" s="79">
        <f t="shared" si="63"/>
        <v>1845900</v>
      </c>
      <c r="Z328" s="79"/>
    </row>
    <row r="329" spans="1:26" s="70" customFormat="1" ht="24" x14ac:dyDescent="0.55000000000000004">
      <c r="A329" s="42"/>
      <c r="B329" s="12"/>
      <c r="C329" s="5"/>
      <c r="D329" s="5"/>
      <c r="E329" s="5"/>
      <c r="F329" s="5"/>
      <c r="G329" s="5"/>
      <c r="H329" s="68">
        <f t="shared" ref="H329:H392" si="70">+(D329*400)+(E329*100)+F329</f>
        <v>0</v>
      </c>
      <c r="I329" s="69"/>
      <c r="J329" s="69">
        <f t="shared" ref="J329:J392" si="71">H329*I329</f>
        <v>0</v>
      </c>
      <c r="L329" s="5"/>
      <c r="M329" s="5" t="s">
        <v>49</v>
      </c>
      <c r="N329" s="5">
        <v>2</v>
      </c>
      <c r="O329" s="80">
        <v>36</v>
      </c>
      <c r="P329" s="79">
        <v>100</v>
      </c>
      <c r="Q329" s="79">
        <v>6800</v>
      </c>
      <c r="R329" s="80">
        <f>O329*Q329</f>
        <v>244800</v>
      </c>
      <c r="S329" s="80">
        <v>7</v>
      </c>
      <c r="T329" s="79"/>
      <c r="U329" s="80">
        <f t="shared" si="60"/>
        <v>244800</v>
      </c>
      <c r="V329" s="79">
        <f t="shared" si="61"/>
        <v>244800</v>
      </c>
      <c r="W329" s="80">
        <f t="shared" si="62"/>
        <v>244800</v>
      </c>
      <c r="Y329" s="79">
        <f t="shared" si="63"/>
        <v>244800</v>
      </c>
      <c r="Z329" s="79"/>
    </row>
    <row r="330" spans="1:26" s="70" customFormat="1" ht="24" x14ac:dyDescent="0.55000000000000004">
      <c r="A330" s="42"/>
      <c r="B330" s="12"/>
      <c r="C330" s="5"/>
      <c r="D330" s="5"/>
      <c r="E330" s="5"/>
      <c r="F330" s="5"/>
      <c r="G330" s="5"/>
      <c r="H330" s="68">
        <f t="shared" si="70"/>
        <v>0</v>
      </c>
      <c r="I330" s="69"/>
      <c r="J330" s="69">
        <f t="shared" si="71"/>
        <v>0</v>
      </c>
      <c r="L330" s="5"/>
      <c r="M330" s="5" t="s">
        <v>114</v>
      </c>
      <c r="N330" s="5">
        <v>2</v>
      </c>
      <c r="O330" s="80">
        <v>6</v>
      </c>
      <c r="P330" s="79">
        <v>100</v>
      </c>
      <c r="Q330" s="79">
        <v>6800</v>
      </c>
      <c r="R330" s="80">
        <f>O330*Q330</f>
        <v>40800</v>
      </c>
      <c r="S330" s="80">
        <v>35</v>
      </c>
      <c r="T330" s="79"/>
      <c r="U330" s="80">
        <f t="shared" ref="U330:U392" si="72">R330*(100-T330)/100</f>
        <v>40800</v>
      </c>
      <c r="V330" s="79">
        <f t="shared" ref="V330:V392" si="73">J330+U330</f>
        <v>40800</v>
      </c>
      <c r="W330" s="80">
        <f t="shared" ref="W330:W392" si="74">V330*P330/100</f>
        <v>40800</v>
      </c>
      <c r="Y330" s="79">
        <f t="shared" ref="Y330:Y392" si="75">J330+U330</f>
        <v>40800</v>
      </c>
      <c r="Z330" s="79"/>
    </row>
    <row r="331" spans="1:26" s="77" customFormat="1" ht="24" x14ac:dyDescent="0.55000000000000004">
      <c r="A331" s="45"/>
      <c r="B331" s="34"/>
      <c r="C331" s="35"/>
      <c r="D331" s="35"/>
      <c r="E331" s="35"/>
      <c r="F331" s="35"/>
      <c r="G331" s="35"/>
      <c r="H331" s="76"/>
      <c r="I331" s="76"/>
      <c r="J331" s="76"/>
      <c r="L331" s="35"/>
      <c r="M331" s="35"/>
      <c r="N331" s="35"/>
      <c r="O331" s="82"/>
      <c r="P331" s="82"/>
      <c r="Q331" s="82"/>
      <c r="S331" s="82"/>
      <c r="T331" s="82"/>
      <c r="U331" s="82"/>
      <c r="V331" s="82"/>
      <c r="W331" s="82"/>
      <c r="Y331" s="82"/>
      <c r="Z331" s="82"/>
    </row>
    <row r="332" spans="1:26" s="70" customFormat="1" ht="24" x14ac:dyDescent="0.55000000000000004">
      <c r="A332" s="42">
        <v>85</v>
      </c>
      <c r="B332" s="12" t="s">
        <v>46</v>
      </c>
      <c r="C332" s="5">
        <v>5680</v>
      </c>
      <c r="D332" s="5">
        <v>0</v>
      </c>
      <c r="E332" s="5">
        <v>3</v>
      </c>
      <c r="F332" s="5">
        <v>25</v>
      </c>
      <c r="G332" s="5">
        <v>2</v>
      </c>
      <c r="H332" s="68">
        <f t="shared" si="70"/>
        <v>325</v>
      </c>
      <c r="I332" s="69">
        <v>150</v>
      </c>
      <c r="J332" s="69">
        <f t="shared" si="71"/>
        <v>48750</v>
      </c>
      <c r="L332" s="5" t="s">
        <v>48</v>
      </c>
      <c r="M332" s="5" t="s">
        <v>49</v>
      </c>
      <c r="N332" s="5">
        <v>2</v>
      </c>
      <c r="O332" s="80">
        <v>180</v>
      </c>
      <c r="P332" s="79">
        <v>100</v>
      </c>
      <c r="Q332" s="79">
        <v>6800</v>
      </c>
      <c r="R332" s="80">
        <f t="shared" ref="R332" si="76">O332*Q332</f>
        <v>1224000</v>
      </c>
      <c r="S332" s="80">
        <v>36</v>
      </c>
      <c r="T332" s="79"/>
      <c r="U332" s="80">
        <f t="shared" si="72"/>
        <v>1224000</v>
      </c>
      <c r="V332" s="79">
        <f t="shared" si="73"/>
        <v>1272750</v>
      </c>
      <c r="W332" s="80">
        <f t="shared" si="74"/>
        <v>1272750</v>
      </c>
      <c r="Y332" s="79">
        <f t="shared" si="75"/>
        <v>1272750</v>
      </c>
      <c r="Z332" s="79"/>
    </row>
    <row r="333" spans="1:26" s="70" customFormat="1" ht="24" x14ac:dyDescent="0.55000000000000004">
      <c r="A333" s="42"/>
      <c r="B333" s="12"/>
      <c r="C333" s="5"/>
      <c r="D333" s="5"/>
      <c r="E333" s="5"/>
      <c r="F333" s="5"/>
      <c r="G333" s="5"/>
      <c r="H333" s="68">
        <f t="shared" si="70"/>
        <v>0</v>
      </c>
      <c r="I333" s="69"/>
      <c r="J333" s="69">
        <f t="shared" si="71"/>
        <v>0</v>
      </c>
      <c r="L333" s="5"/>
      <c r="M333" s="5" t="s">
        <v>49</v>
      </c>
      <c r="N333" s="5">
        <v>2</v>
      </c>
      <c r="O333" s="80">
        <v>36</v>
      </c>
      <c r="P333" s="79">
        <v>100</v>
      </c>
      <c r="Q333" s="79">
        <v>6800</v>
      </c>
      <c r="R333" s="80">
        <f>O333*Q333</f>
        <v>244800</v>
      </c>
      <c r="S333" s="80">
        <v>36</v>
      </c>
      <c r="T333" s="79"/>
      <c r="U333" s="80">
        <f t="shared" si="72"/>
        <v>244800</v>
      </c>
      <c r="V333" s="79">
        <f t="shared" si="73"/>
        <v>244800</v>
      </c>
      <c r="W333" s="80">
        <f t="shared" si="74"/>
        <v>244800</v>
      </c>
      <c r="Y333" s="79">
        <f t="shared" si="75"/>
        <v>244800</v>
      </c>
      <c r="Z333" s="79"/>
    </row>
    <row r="334" spans="1:26" s="70" customFormat="1" ht="24" x14ac:dyDescent="0.55000000000000004">
      <c r="A334" s="42"/>
      <c r="B334" s="12"/>
      <c r="C334" s="5"/>
      <c r="D334" s="5"/>
      <c r="E334" s="5"/>
      <c r="F334" s="5"/>
      <c r="G334" s="5"/>
      <c r="H334" s="68">
        <f t="shared" si="70"/>
        <v>0</v>
      </c>
      <c r="I334" s="69"/>
      <c r="J334" s="69">
        <f t="shared" si="71"/>
        <v>0</v>
      </c>
      <c r="L334" s="5"/>
      <c r="M334" s="5" t="s">
        <v>114</v>
      </c>
      <c r="N334" s="5">
        <v>2</v>
      </c>
      <c r="O334" s="80">
        <v>6</v>
      </c>
      <c r="P334" s="79">
        <v>100</v>
      </c>
      <c r="Q334" s="79">
        <v>6800</v>
      </c>
      <c r="R334" s="80">
        <f>O334*Q334</f>
        <v>40800</v>
      </c>
      <c r="S334" s="80">
        <v>36</v>
      </c>
      <c r="T334" s="79"/>
      <c r="U334" s="80">
        <f t="shared" si="72"/>
        <v>40800</v>
      </c>
      <c r="V334" s="79">
        <f t="shared" si="73"/>
        <v>40800</v>
      </c>
      <c r="W334" s="80">
        <f t="shared" si="74"/>
        <v>40800</v>
      </c>
      <c r="Y334" s="79">
        <f t="shared" si="75"/>
        <v>40800</v>
      </c>
      <c r="Z334" s="79"/>
    </row>
    <row r="335" spans="1:26" s="70" customFormat="1" ht="24" x14ac:dyDescent="0.55000000000000004">
      <c r="A335" s="42"/>
      <c r="B335" s="12" t="s">
        <v>46</v>
      </c>
      <c r="C335" s="5">
        <v>16697</v>
      </c>
      <c r="D335" s="5">
        <v>0</v>
      </c>
      <c r="E335" s="5">
        <v>1</v>
      </c>
      <c r="F335" s="5">
        <v>50</v>
      </c>
      <c r="G335" s="5">
        <v>1</v>
      </c>
      <c r="H335" s="68">
        <f t="shared" si="70"/>
        <v>150</v>
      </c>
      <c r="I335" s="69">
        <v>100</v>
      </c>
      <c r="J335" s="69">
        <f t="shared" si="71"/>
        <v>15000</v>
      </c>
      <c r="L335" s="5"/>
      <c r="M335" s="5"/>
      <c r="N335" s="5"/>
      <c r="O335" s="80"/>
      <c r="P335" s="79"/>
      <c r="Q335" s="79"/>
      <c r="S335" s="80"/>
      <c r="T335" s="79"/>
      <c r="U335" s="80">
        <f t="shared" si="72"/>
        <v>0</v>
      </c>
      <c r="V335" s="79">
        <f t="shared" si="73"/>
        <v>15000</v>
      </c>
      <c r="W335" s="80">
        <f t="shared" si="74"/>
        <v>0</v>
      </c>
      <c r="Y335" s="79">
        <f t="shared" si="75"/>
        <v>15000</v>
      </c>
      <c r="Z335" s="79"/>
    </row>
    <row r="336" spans="1:26" s="70" customFormat="1" ht="24" x14ac:dyDescent="0.55000000000000004">
      <c r="A336" s="42"/>
      <c r="B336" s="12" t="s">
        <v>46</v>
      </c>
      <c r="C336" s="5">
        <v>5201</v>
      </c>
      <c r="D336" s="5">
        <v>2</v>
      </c>
      <c r="E336" s="5">
        <v>0</v>
      </c>
      <c r="F336" s="5">
        <v>29</v>
      </c>
      <c r="G336" s="5">
        <v>1</v>
      </c>
      <c r="H336" s="68">
        <f t="shared" si="70"/>
        <v>829</v>
      </c>
      <c r="I336" s="69">
        <v>130</v>
      </c>
      <c r="J336" s="69">
        <f t="shared" si="71"/>
        <v>107770</v>
      </c>
      <c r="L336" s="5"/>
      <c r="M336" s="5"/>
      <c r="N336" s="5"/>
      <c r="O336" s="80"/>
      <c r="P336" s="79"/>
      <c r="Q336" s="79"/>
      <c r="S336" s="80"/>
      <c r="T336" s="79"/>
      <c r="U336" s="80">
        <f t="shared" si="72"/>
        <v>0</v>
      </c>
      <c r="V336" s="79">
        <f t="shared" si="73"/>
        <v>107770</v>
      </c>
      <c r="W336" s="80">
        <f t="shared" si="74"/>
        <v>0</v>
      </c>
      <c r="Y336" s="79">
        <f t="shared" si="75"/>
        <v>107770</v>
      </c>
      <c r="Z336" s="79"/>
    </row>
    <row r="337" spans="1:26" s="70" customFormat="1" ht="24" x14ac:dyDescent="0.55000000000000004">
      <c r="A337" s="42"/>
      <c r="B337" s="12" t="s">
        <v>46</v>
      </c>
      <c r="C337" s="5">
        <v>15718</v>
      </c>
      <c r="D337" s="5">
        <v>8</v>
      </c>
      <c r="E337" s="5">
        <v>2</v>
      </c>
      <c r="F337" s="5">
        <v>51</v>
      </c>
      <c r="G337" s="5">
        <v>1</v>
      </c>
      <c r="H337" s="68">
        <f t="shared" si="70"/>
        <v>3451</v>
      </c>
      <c r="I337" s="69">
        <v>130</v>
      </c>
      <c r="J337" s="69">
        <f t="shared" si="71"/>
        <v>448630</v>
      </c>
      <c r="L337" s="5"/>
      <c r="M337" s="5"/>
      <c r="N337" s="5"/>
      <c r="O337" s="80"/>
      <c r="P337" s="79"/>
      <c r="Q337" s="79"/>
      <c r="S337" s="80"/>
      <c r="T337" s="79"/>
      <c r="U337" s="80">
        <f t="shared" si="72"/>
        <v>0</v>
      </c>
      <c r="V337" s="79">
        <f t="shared" si="73"/>
        <v>448630</v>
      </c>
      <c r="W337" s="80">
        <f t="shared" si="74"/>
        <v>0</v>
      </c>
      <c r="Y337" s="79">
        <f t="shared" si="75"/>
        <v>448630</v>
      </c>
      <c r="Z337" s="79"/>
    </row>
    <row r="338" spans="1:26" s="70" customFormat="1" ht="24" x14ac:dyDescent="0.55000000000000004">
      <c r="A338" s="42"/>
      <c r="B338" s="12" t="s">
        <v>46</v>
      </c>
      <c r="C338" s="5">
        <v>15709</v>
      </c>
      <c r="D338" s="5">
        <v>7</v>
      </c>
      <c r="E338" s="5">
        <v>1</v>
      </c>
      <c r="F338" s="5">
        <v>0</v>
      </c>
      <c r="G338" s="5">
        <v>1</v>
      </c>
      <c r="H338" s="68">
        <f t="shared" si="70"/>
        <v>2900</v>
      </c>
      <c r="I338" s="69">
        <v>130</v>
      </c>
      <c r="J338" s="69">
        <f t="shared" si="71"/>
        <v>377000</v>
      </c>
      <c r="L338" s="5"/>
      <c r="M338" s="5"/>
      <c r="N338" s="5"/>
      <c r="O338" s="80"/>
      <c r="P338" s="79"/>
      <c r="Q338" s="79"/>
      <c r="S338" s="80"/>
      <c r="T338" s="79"/>
      <c r="U338" s="80">
        <f t="shared" si="72"/>
        <v>0</v>
      </c>
      <c r="V338" s="79">
        <f t="shared" si="73"/>
        <v>377000</v>
      </c>
      <c r="W338" s="80">
        <f t="shared" si="74"/>
        <v>0</v>
      </c>
      <c r="Y338" s="79">
        <f t="shared" si="75"/>
        <v>377000</v>
      </c>
      <c r="Z338" s="79"/>
    </row>
    <row r="339" spans="1:26" s="77" customFormat="1" ht="24" x14ac:dyDescent="0.55000000000000004">
      <c r="A339" s="45"/>
      <c r="B339" s="34"/>
      <c r="C339" s="35"/>
      <c r="D339" s="35"/>
      <c r="E339" s="35"/>
      <c r="F339" s="35"/>
      <c r="G339" s="35"/>
      <c r="H339" s="76"/>
      <c r="I339" s="76"/>
      <c r="J339" s="76"/>
      <c r="L339" s="35"/>
      <c r="M339" s="35"/>
      <c r="N339" s="35"/>
      <c r="O339" s="82"/>
      <c r="P339" s="82"/>
      <c r="Q339" s="82"/>
      <c r="S339" s="82"/>
      <c r="T339" s="82"/>
      <c r="U339" s="82"/>
      <c r="V339" s="82"/>
      <c r="W339" s="82"/>
      <c r="Y339" s="82"/>
      <c r="Z339" s="82"/>
    </row>
    <row r="340" spans="1:26" s="70" customFormat="1" ht="24" x14ac:dyDescent="0.55000000000000004">
      <c r="A340" s="42">
        <v>86</v>
      </c>
      <c r="B340" s="12" t="s">
        <v>46</v>
      </c>
      <c r="C340" s="5">
        <v>5501</v>
      </c>
      <c r="D340" s="5">
        <v>1</v>
      </c>
      <c r="E340" s="5">
        <v>3</v>
      </c>
      <c r="F340" s="5">
        <v>23</v>
      </c>
      <c r="G340" s="5">
        <v>1</v>
      </c>
      <c r="H340" s="68">
        <f t="shared" si="70"/>
        <v>723</v>
      </c>
      <c r="I340" s="69">
        <v>100</v>
      </c>
      <c r="J340" s="69">
        <f t="shared" si="71"/>
        <v>72300</v>
      </c>
      <c r="L340" s="5"/>
      <c r="M340" s="5"/>
      <c r="N340" s="5"/>
      <c r="O340" s="80"/>
      <c r="P340" s="79"/>
      <c r="Q340" s="79"/>
      <c r="S340" s="80"/>
      <c r="T340" s="79"/>
      <c r="U340" s="80">
        <f t="shared" si="72"/>
        <v>0</v>
      </c>
      <c r="V340" s="79">
        <f t="shared" si="73"/>
        <v>72300</v>
      </c>
      <c r="W340" s="80">
        <f t="shared" si="74"/>
        <v>0</v>
      </c>
      <c r="Y340" s="79">
        <f t="shared" si="75"/>
        <v>72300</v>
      </c>
      <c r="Z340" s="79"/>
    </row>
    <row r="341" spans="1:26" s="70" customFormat="1" ht="24" x14ac:dyDescent="0.55000000000000004">
      <c r="A341" s="42"/>
      <c r="B341" s="12" t="s">
        <v>46</v>
      </c>
      <c r="C341" s="5">
        <v>5647</v>
      </c>
      <c r="D341" s="5">
        <v>0</v>
      </c>
      <c r="E341" s="5">
        <v>1</v>
      </c>
      <c r="F341" s="5">
        <v>49</v>
      </c>
      <c r="G341" s="5">
        <v>1</v>
      </c>
      <c r="H341" s="68">
        <f t="shared" si="70"/>
        <v>149</v>
      </c>
      <c r="I341" s="69">
        <v>150</v>
      </c>
      <c r="J341" s="69">
        <f t="shared" si="71"/>
        <v>22350</v>
      </c>
      <c r="L341" s="5"/>
      <c r="M341" s="5"/>
      <c r="N341" s="5"/>
      <c r="O341" s="80"/>
      <c r="P341" s="79"/>
      <c r="Q341" s="79"/>
      <c r="S341" s="80"/>
      <c r="T341" s="79"/>
      <c r="U341" s="80">
        <f t="shared" si="72"/>
        <v>0</v>
      </c>
      <c r="V341" s="79">
        <f t="shared" si="73"/>
        <v>22350</v>
      </c>
      <c r="W341" s="80">
        <f t="shared" si="74"/>
        <v>0</v>
      </c>
      <c r="Y341" s="79">
        <f t="shared" si="75"/>
        <v>22350</v>
      </c>
      <c r="Z341" s="79"/>
    </row>
    <row r="342" spans="1:26" s="70" customFormat="1" ht="24" x14ac:dyDescent="0.55000000000000004">
      <c r="A342" s="42"/>
      <c r="B342" s="12" t="s">
        <v>46</v>
      </c>
      <c r="C342" s="5">
        <v>14634</v>
      </c>
      <c r="D342" s="5">
        <v>2</v>
      </c>
      <c r="E342" s="5">
        <v>1</v>
      </c>
      <c r="F342" s="5">
        <v>6</v>
      </c>
      <c r="G342" s="5">
        <v>1</v>
      </c>
      <c r="H342" s="68">
        <f t="shared" si="70"/>
        <v>906</v>
      </c>
      <c r="I342" s="69">
        <v>100</v>
      </c>
      <c r="J342" s="69">
        <f t="shared" si="71"/>
        <v>90600</v>
      </c>
      <c r="L342" s="5"/>
      <c r="M342" s="5"/>
      <c r="N342" s="5"/>
      <c r="O342" s="80"/>
      <c r="P342" s="79"/>
      <c r="Q342" s="79"/>
      <c r="S342" s="80"/>
      <c r="T342" s="79"/>
      <c r="U342" s="80">
        <f t="shared" si="72"/>
        <v>0</v>
      </c>
      <c r="V342" s="79">
        <f t="shared" si="73"/>
        <v>90600</v>
      </c>
      <c r="W342" s="80">
        <f t="shared" si="74"/>
        <v>0</v>
      </c>
      <c r="Y342" s="79">
        <f t="shared" si="75"/>
        <v>90600</v>
      </c>
      <c r="Z342" s="79"/>
    </row>
    <row r="343" spans="1:26" s="77" customFormat="1" ht="24" x14ac:dyDescent="0.55000000000000004">
      <c r="A343" s="45"/>
      <c r="B343" s="34"/>
      <c r="C343" s="35"/>
      <c r="D343" s="35"/>
      <c r="E343" s="35"/>
      <c r="F343" s="35"/>
      <c r="G343" s="35"/>
      <c r="H343" s="76"/>
      <c r="I343" s="76"/>
      <c r="J343" s="76"/>
      <c r="L343" s="35"/>
      <c r="M343" s="35"/>
      <c r="N343" s="35"/>
      <c r="O343" s="82"/>
      <c r="P343" s="82"/>
      <c r="Q343" s="82"/>
      <c r="S343" s="82"/>
      <c r="T343" s="82"/>
      <c r="U343" s="82"/>
      <c r="V343" s="82"/>
      <c r="W343" s="82"/>
      <c r="Y343" s="82"/>
      <c r="Z343" s="82"/>
    </row>
    <row r="344" spans="1:26" s="70" customFormat="1" ht="24" x14ac:dyDescent="0.55000000000000004">
      <c r="A344" s="42">
        <v>87</v>
      </c>
      <c r="B344" s="12" t="s">
        <v>46</v>
      </c>
      <c r="C344" s="5">
        <v>5675</v>
      </c>
      <c r="D344" s="5">
        <v>0</v>
      </c>
      <c r="E344" s="5">
        <v>1</v>
      </c>
      <c r="F344" s="5">
        <v>99</v>
      </c>
      <c r="G344" s="5">
        <v>1</v>
      </c>
      <c r="H344" s="68">
        <f t="shared" si="70"/>
        <v>199</v>
      </c>
      <c r="I344" s="69">
        <v>130</v>
      </c>
      <c r="J344" s="69">
        <f t="shared" si="71"/>
        <v>25870</v>
      </c>
      <c r="L344" s="5"/>
      <c r="M344" s="5"/>
      <c r="N344" s="5"/>
      <c r="O344" s="80"/>
      <c r="P344" s="79"/>
      <c r="Q344" s="79"/>
      <c r="S344" s="80"/>
      <c r="T344" s="79"/>
      <c r="U344" s="80">
        <f t="shared" si="72"/>
        <v>0</v>
      </c>
      <c r="V344" s="79">
        <f t="shared" si="73"/>
        <v>25870</v>
      </c>
      <c r="W344" s="80">
        <f t="shared" si="74"/>
        <v>0</v>
      </c>
      <c r="Y344" s="79">
        <f t="shared" si="75"/>
        <v>25870</v>
      </c>
      <c r="Z344" s="79"/>
    </row>
    <row r="345" spans="1:26" s="70" customFormat="1" ht="24" x14ac:dyDescent="0.55000000000000004">
      <c r="A345" s="42"/>
      <c r="B345" s="12" t="s">
        <v>46</v>
      </c>
      <c r="C345" s="5">
        <v>18621</v>
      </c>
      <c r="D345" s="5">
        <v>2</v>
      </c>
      <c r="E345" s="5">
        <v>0</v>
      </c>
      <c r="F345" s="5">
        <v>27</v>
      </c>
      <c r="G345" s="5">
        <v>1</v>
      </c>
      <c r="H345" s="68">
        <f t="shared" si="70"/>
        <v>827</v>
      </c>
      <c r="I345" s="69">
        <v>130</v>
      </c>
      <c r="J345" s="69">
        <f t="shared" si="71"/>
        <v>107510</v>
      </c>
      <c r="L345" s="5"/>
      <c r="M345" s="5"/>
      <c r="N345" s="5"/>
      <c r="O345" s="80"/>
      <c r="P345" s="79"/>
      <c r="Q345" s="79"/>
      <c r="S345" s="80"/>
      <c r="T345" s="79"/>
      <c r="U345" s="80">
        <f t="shared" si="72"/>
        <v>0</v>
      </c>
      <c r="V345" s="79">
        <f t="shared" si="73"/>
        <v>107510</v>
      </c>
      <c r="W345" s="80">
        <f t="shared" si="74"/>
        <v>0</v>
      </c>
      <c r="Y345" s="79">
        <f t="shared" si="75"/>
        <v>107510</v>
      </c>
      <c r="Z345" s="79"/>
    </row>
    <row r="346" spans="1:26" s="77" customFormat="1" ht="24" x14ac:dyDescent="0.55000000000000004">
      <c r="A346" s="45"/>
      <c r="B346" s="34"/>
      <c r="C346" s="35"/>
      <c r="D346" s="35"/>
      <c r="E346" s="35"/>
      <c r="F346" s="35"/>
      <c r="G346" s="35"/>
      <c r="H346" s="76"/>
      <c r="I346" s="76"/>
      <c r="J346" s="76"/>
      <c r="L346" s="35"/>
      <c r="M346" s="35"/>
      <c r="N346" s="35"/>
      <c r="O346" s="82"/>
      <c r="P346" s="82"/>
      <c r="Q346" s="82"/>
      <c r="S346" s="82"/>
      <c r="T346" s="82"/>
      <c r="U346" s="82"/>
      <c r="V346" s="82"/>
      <c r="W346" s="82"/>
      <c r="Y346" s="82"/>
      <c r="Z346" s="82"/>
    </row>
    <row r="347" spans="1:26" s="70" customFormat="1" ht="24" x14ac:dyDescent="0.55000000000000004">
      <c r="A347" s="42">
        <v>88</v>
      </c>
      <c r="B347" s="12" t="s">
        <v>46</v>
      </c>
      <c r="C347" s="5">
        <v>5621</v>
      </c>
      <c r="D347" s="5">
        <v>1</v>
      </c>
      <c r="E347" s="5">
        <v>2</v>
      </c>
      <c r="F347" s="5">
        <v>57</v>
      </c>
      <c r="G347" s="5">
        <v>2</v>
      </c>
      <c r="H347" s="68">
        <f t="shared" si="70"/>
        <v>657</v>
      </c>
      <c r="I347" s="69">
        <v>130</v>
      </c>
      <c r="J347" s="69">
        <f t="shared" si="71"/>
        <v>85410</v>
      </c>
      <c r="L347" s="5" t="s">
        <v>48</v>
      </c>
      <c r="M347" s="5" t="s">
        <v>49</v>
      </c>
      <c r="N347" s="5">
        <v>2</v>
      </c>
      <c r="O347" s="80">
        <v>387.75</v>
      </c>
      <c r="P347" s="79">
        <v>100</v>
      </c>
      <c r="Q347" s="79">
        <v>6800</v>
      </c>
      <c r="R347" s="80">
        <f t="shared" ref="R347" si="77">O347*Q347</f>
        <v>2636700</v>
      </c>
      <c r="S347" s="80">
        <v>34</v>
      </c>
      <c r="T347" s="79"/>
      <c r="U347" s="80">
        <f t="shared" si="72"/>
        <v>2636700</v>
      </c>
      <c r="V347" s="79">
        <f t="shared" si="73"/>
        <v>2722110</v>
      </c>
      <c r="W347" s="80">
        <f t="shared" si="74"/>
        <v>2722110</v>
      </c>
      <c r="Y347" s="79">
        <f t="shared" si="75"/>
        <v>2722110</v>
      </c>
      <c r="Z347" s="79"/>
    </row>
    <row r="348" spans="1:26" s="70" customFormat="1" ht="24" x14ac:dyDescent="0.55000000000000004">
      <c r="A348" s="42"/>
      <c r="B348" s="12"/>
      <c r="C348" s="5"/>
      <c r="D348" s="5"/>
      <c r="E348" s="5"/>
      <c r="F348" s="5"/>
      <c r="G348" s="5"/>
      <c r="H348" s="68">
        <f t="shared" si="70"/>
        <v>0</v>
      </c>
      <c r="I348" s="69"/>
      <c r="J348" s="69">
        <f t="shared" si="71"/>
        <v>0</v>
      </c>
      <c r="L348" s="5"/>
      <c r="M348" s="5" t="s">
        <v>49</v>
      </c>
      <c r="N348" s="5">
        <v>2</v>
      </c>
      <c r="O348" s="80">
        <v>12</v>
      </c>
      <c r="P348" s="79">
        <v>100</v>
      </c>
      <c r="Q348" s="79">
        <v>6800</v>
      </c>
      <c r="R348" s="80">
        <f>O348*Q348</f>
        <v>81600</v>
      </c>
      <c r="S348" s="80">
        <v>21</v>
      </c>
      <c r="T348" s="79"/>
      <c r="U348" s="80">
        <f t="shared" si="72"/>
        <v>81600</v>
      </c>
      <c r="V348" s="79">
        <f t="shared" si="73"/>
        <v>81600</v>
      </c>
      <c r="W348" s="80">
        <f t="shared" si="74"/>
        <v>81600</v>
      </c>
      <c r="Y348" s="79">
        <f t="shared" si="75"/>
        <v>81600</v>
      </c>
      <c r="Z348" s="79"/>
    </row>
    <row r="349" spans="1:26" s="70" customFormat="1" ht="24" x14ac:dyDescent="0.55000000000000004">
      <c r="A349" s="42"/>
      <c r="B349" s="12"/>
      <c r="C349" s="5"/>
      <c r="D349" s="5"/>
      <c r="E349" s="5"/>
      <c r="F349" s="5"/>
      <c r="G349" s="5"/>
      <c r="H349" s="68">
        <f t="shared" si="70"/>
        <v>0</v>
      </c>
      <c r="I349" s="69"/>
      <c r="J349" s="69">
        <f t="shared" si="71"/>
        <v>0</v>
      </c>
      <c r="L349" s="5"/>
      <c r="M349" s="5" t="s">
        <v>114</v>
      </c>
      <c r="N349" s="5">
        <v>2</v>
      </c>
      <c r="O349" s="80">
        <v>4</v>
      </c>
      <c r="P349" s="79">
        <v>100</v>
      </c>
      <c r="Q349" s="79">
        <v>6800</v>
      </c>
      <c r="R349" s="80">
        <f>O349*Q349</f>
        <v>27200</v>
      </c>
      <c r="S349" s="80">
        <v>34</v>
      </c>
      <c r="T349" s="79"/>
      <c r="U349" s="80">
        <f t="shared" si="72"/>
        <v>27200</v>
      </c>
      <c r="V349" s="79">
        <f t="shared" si="73"/>
        <v>27200</v>
      </c>
      <c r="W349" s="80">
        <f t="shared" si="74"/>
        <v>27200</v>
      </c>
      <c r="Y349" s="79">
        <f t="shared" si="75"/>
        <v>27200</v>
      </c>
      <c r="Z349" s="79"/>
    </row>
    <row r="350" spans="1:26" s="70" customFormat="1" ht="24" x14ac:dyDescent="0.55000000000000004">
      <c r="A350" s="42"/>
      <c r="B350" s="12" t="s">
        <v>46</v>
      </c>
      <c r="C350" s="5">
        <v>1563</v>
      </c>
      <c r="D350" s="5">
        <v>2</v>
      </c>
      <c r="E350" s="5">
        <v>0</v>
      </c>
      <c r="F350" s="5">
        <v>41</v>
      </c>
      <c r="G350" s="5">
        <v>1</v>
      </c>
      <c r="H350" s="68">
        <f t="shared" si="70"/>
        <v>841</v>
      </c>
      <c r="I350" s="69">
        <v>250</v>
      </c>
      <c r="J350" s="69">
        <f t="shared" si="71"/>
        <v>210250</v>
      </c>
      <c r="L350" s="5"/>
      <c r="M350" s="5"/>
      <c r="N350" s="5"/>
      <c r="O350" s="80"/>
      <c r="P350" s="79"/>
      <c r="Q350" s="79"/>
      <c r="S350" s="80"/>
      <c r="T350" s="79"/>
      <c r="U350" s="80">
        <f t="shared" si="72"/>
        <v>0</v>
      </c>
      <c r="V350" s="79">
        <f t="shared" si="73"/>
        <v>210250</v>
      </c>
      <c r="W350" s="80">
        <f t="shared" si="74"/>
        <v>0</v>
      </c>
      <c r="Y350" s="79">
        <f t="shared" si="75"/>
        <v>210250</v>
      </c>
      <c r="Z350" s="79"/>
    </row>
    <row r="351" spans="1:26" s="77" customFormat="1" ht="24" x14ac:dyDescent="0.55000000000000004">
      <c r="A351" s="45"/>
      <c r="B351" s="34"/>
      <c r="C351" s="35"/>
      <c r="D351" s="35"/>
      <c r="E351" s="35"/>
      <c r="F351" s="35"/>
      <c r="G351" s="35"/>
      <c r="H351" s="76"/>
      <c r="I351" s="76"/>
      <c r="J351" s="76"/>
      <c r="L351" s="35"/>
      <c r="M351" s="35"/>
      <c r="N351" s="35"/>
      <c r="O351" s="82"/>
      <c r="P351" s="82"/>
      <c r="Q351" s="82"/>
      <c r="S351" s="82"/>
      <c r="T351" s="82"/>
      <c r="U351" s="82"/>
      <c r="V351" s="82"/>
      <c r="W351" s="82"/>
      <c r="Y351" s="82"/>
      <c r="Z351" s="82"/>
    </row>
    <row r="352" spans="1:26" s="70" customFormat="1" ht="24" x14ac:dyDescent="0.55000000000000004">
      <c r="A352" s="42">
        <v>89</v>
      </c>
      <c r="B352" s="12" t="s">
        <v>46</v>
      </c>
      <c r="C352" s="5">
        <v>5551</v>
      </c>
      <c r="D352" s="5">
        <v>0</v>
      </c>
      <c r="E352" s="5">
        <v>1</v>
      </c>
      <c r="F352" s="5">
        <v>11</v>
      </c>
      <c r="G352" s="5">
        <v>1</v>
      </c>
      <c r="H352" s="68">
        <f t="shared" si="70"/>
        <v>111</v>
      </c>
      <c r="I352" s="69">
        <v>100</v>
      </c>
      <c r="J352" s="69">
        <f t="shared" si="71"/>
        <v>11100</v>
      </c>
      <c r="L352" s="5"/>
      <c r="M352" s="5"/>
      <c r="N352" s="5"/>
      <c r="O352" s="80"/>
      <c r="P352" s="79"/>
      <c r="Q352" s="79"/>
      <c r="S352" s="80"/>
      <c r="T352" s="79"/>
      <c r="U352" s="80">
        <f t="shared" si="72"/>
        <v>0</v>
      </c>
      <c r="V352" s="79">
        <f t="shared" si="73"/>
        <v>11100</v>
      </c>
      <c r="W352" s="80">
        <f t="shared" si="74"/>
        <v>0</v>
      </c>
      <c r="Y352" s="79">
        <f t="shared" si="75"/>
        <v>11100</v>
      </c>
      <c r="Z352" s="79"/>
    </row>
    <row r="353" spans="1:26" s="77" customFormat="1" ht="24" x14ac:dyDescent="0.55000000000000004">
      <c r="A353" s="45"/>
      <c r="B353" s="34"/>
      <c r="C353" s="35"/>
      <c r="D353" s="35"/>
      <c r="E353" s="35"/>
      <c r="F353" s="35"/>
      <c r="G353" s="35"/>
      <c r="H353" s="76"/>
      <c r="I353" s="76"/>
      <c r="J353" s="76"/>
      <c r="L353" s="35"/>
      <c r="M353" s="35"/>
      <c r="N353" s="35"/>
      <c r="O353" s="82"/>
      <c r="P353" s="82"/>
      <c r="Q353" s="82"/>
      <c r="S353" s="82"/>
      <c r="T353" s="82"/>
      <c r="U353" s="82"/>
      <c r="V353" s="82"/>
      <c r="W353" s="82"/>
      <c r="Y353" s="82"/>
      <c r="Z353" s="82"/>
    </row>
    <row r="354" spans="1:26" s="70" customFormat="1" ht="24" x14ac:dyDescent="0.55000000000000004">
      <c r="A354" s="42">
        <v>90</v>
      </c>
      <c r="B354" s="12" t="s">
        <v>46</v>
      </c>
      <c r="C354" s="5">
        <v>14965</v>
      </c>
      <c r="D354" s="5">
        <v>0</v>
      </c>
      <c r="E354" s="5">
        <v>1</v>
      </c>
      <c r="F354" s="5">
        <v>45</v>
      </c>
      <c r="G354" s="5">
        <v>2</v>
      </c>
      <c r="H354" s="68">
        <f t="shared" si="70"/>
        <v>145</v>
      </c>
      <c r="I354" s="69">
        <v>150</v>
      </c>
      <c r="J354" s="69">
        <f t="shared" si="71"/>
        <v>21750</v>
      </c>
      <c r="L354" s="5" t="s">
        <v>48</v>
      </c>
      <c r="M354" s="5" t="s">
        <v>50</v>
      </c>
      <c r="N354" s="5">
        <v>2</v>
      </c>
      <c r="O354" s="80">
        <v>104</v>
      </c>
      <c r="P354" s="79">
        <v>100</v>
      </c>
      <c r="Q354" s="79">
        <v>6800</v>
      </c>
      <c r="R354" s="80">
        <f>O354*Q354</f>
        <v>707200</v>
      </c>
      <c r="S354" s="80">
        <v>31</v>
      </c>
      <c r="T354" s="79"/>
      <c r="U354" s="80">
        <f t="shared" si="72"/>
        <v>707200</v>
      </c>
      <c r="V354" s="79">
        <f t="shared" si="73"/>
        <v>728950</v>
      </c>
      <c r="W354" s="80">
        <f t="shared" si="74"/>
        <v>728950</v>
      </c>
      <c r="Y354" s="79">
        <f t="shared" si="75"/>
        <v>728950</v>
      </c>
      <c r="Z354" s="79"/>
    </row>
    <row r="355" spans="1:26" s="70" customFormat="1" ht="24" x14ac:dyDescent="0.55000000000000004">
      <c r="A355" s="42"/>
      <c r="B355" s="12"/>
      <c r="C355" s="5"/>
      <c r="D355" s="5"/>
      <c r="E355" s="5"/>
      <c r="F355" s="5"/>
      <c r="G355" s="5"/>
      <c r="H355" s="68">
        <f t="shared" si="70"/>
        <v>0</v>
      </c>
      <c r="I355" s="69"/>
      <c r="J355" s="69">
        <f t="shared" si="71"/>
        <v>0</v>
      </c>
      <c r="L355" s="5"/>
      <c r="M355" s="5" t="s">
        <v>114</v>
      </c>
      <c r="N355" s="5">
        <v>2</v>
      </c>
      <c r="O355" s="80">
        <v>8</v>
      </c>
      <c r="P355" s="79">
        <v>100</v>
      </c>
      <c r="Q355" s="79">
        <v>6800</v>
      </c>
      <c r="R355" s="80">
        <f>O355*Q355</f>
        <v>54400</v>
      </c>
      <c r="S355" s="80">
        <v>31</v>
      </c>
      <c r="T355" s="79"/>
      <c r="U355" s="80">
        <f t="shared" si="72"/>
        <v>54400</v>
      </c>
      <c r="V355" s="79">
        <f t="shared" si="73"/>
        <v>54400</v>
      </c>
      <c r="W355" s="80">
        <f t="shared" si="74"/>
        <v>54400</v>
      </c>
      <c r="Y355" s="79">
        <f t="shared" si="75"/>
        <v>54400</v>
      </c>
      <c r="Z355" s="79"/>
    </row>
    <row r="356" spans="1:26" s="70" customFormat="1" ht="24" x14ac:dyDescent="0.55000000000000004">
      <c r="A356" s="42"/>
      <c r="B356" s="12" t="s">
        <v>46</v>
      </c>
      <c r="C356" s="5">
        <v>5481</v>
      </c>
      <c r="D356" s="5">
        <v>2</v>
      </c>
      <c r="E356" s="5">
        <v>3</v>
      </c>
      <c r="F356" s="5">
        <v>32</v>
      </c>
      <c r="G356" s="5">
        <v>1</v>
      </c>
      <c r="H356" s="68">
        <f t="shared" si="70"/>
        <v>1132</v>
      </c>
      <c r="I356" s="69">
        <v>100</v>
      </c>
      <c r="J356" s="69">
        <f t="shared" si="71"/>
        <v>113200</v>
      </c>
      <c r="L356" s="5"/>
      <c r="M356" s="5"/>
      <c r="N356" s="5"/>
      <c r="O356" s="80"/>
      <c r="P356" s="79"/>
      <c r="Q356" s="79"/>
      <c r="S356" s="80"/>
      <c r="T356" s="79"/>
      <c r="U356" s="80">
        <f t="shared" si="72"/>
        <v>0</v>
      </c>
      <c r="V356" s="79">
        <f t="shared" si="73"/>
        <v>113200</v>
      </c>
      <c r="W356" s="80">
        <f t="shared" si="74"/>
        <v>0</v>
      </c>
      <c r="Y356" s="79">
        <f t="shared" si="75"/>
        <v>113200</v>
      </c>
      <c r="Z356" s="79"/>
    </row>
    <row r="357" spans="1:26" s="70" customFormat="1" ht="24" x14ac:dyDescent="0.55000000000000004">
      <c r="A357" s="42"/>
      <c r="B357" s="12" t="s">
        <v>46</v>
      </c>
      <c r="C357" s="5">
        <v>5509</v>
      </c>
      <c r="D357" s="5">
        <v>1</v>
      </c>
      <c r="E357" s="5">
        <v>0</v>
      </c>
      <c r="F357" s="5">
        <v>4</v>
      </c>
      <c r="G357" s="5">
        <v>1</v>
      </c>
      <c r="H357" s="68">
        <f t="shared" si="70"/>
        <v>404</v>
      </c>
      <c r="I357" s="69">
        <v>100</v>
      </c>
      <c r="J357" s="69">
        <f t="shared" si="71"/>
        <v>40400</v>
      </c>
      <c r="L357" s="5"/>
      <c r="M357" s="5"/>
      <c r="N357" s="5"/>
      <c r="O357" s="80"/>
      <c r="P357" s="79"/>
      <c r="Q357" s="79"/>
      <c r="S357" s="80"/>
      <c r="T357" s="79"/>
      <c r="U357" s="80">
        <f t="shared" si="72"/>
        <v>0</v>
      </c>
      <c r="V357" s="79">
        <f t="shared" si="73"/>
        <v>40400</v>
      </c>
      <c r="W357" s="80">
        <f t="shared" si="74"/>
        <v>0</v>
      </c>
      <c r="Y357" s="79">
        <f t="shared" si="75"/>
        <v>40400</v>
      </c>
      <c r="Z357" s="79"/>
    </row>
    <row r="358" spans="1:26" s="70" customFormat="1" ht="24" x14ac:dyDescent="0.55000000000000004">
      <c r="A358" s="42"/>
      <c r="B358" s="12" t="s">
        <v>46</v>
      </c>
      <c r="C358" s="5">
        <v>5508</v>
      </c>
      <c r="D358" s="5">
        <v>0</v>
      </c>
      <c r="E358" s="5">
        <v>2</v>
      </c>
      <c r="F358" s="5">
        <v>24</v>
      </c>
      <c r="G358" s="5">
        <v>1</v>
      </c>
      <c r="H358" s="68">
        <f t="shared" si="70"/>
        <v>224</v>
      </c>
      <c r="I358" s="69">
        <v>100</v>
      </c>
      <c r="J358" s="69">
        <f t="shared" si="71"/>
        <v>22400</v>
      </c>
      <c r="L358" s="5"/>
      <c r="M358" s="5"/>
      <c r="N358" s="5"/>
      <c r="O358" s="80"/>
      <c r="P358" s="79"/>
      <c r="Q358" s="79"/>
      <c r="S358" s="80"/>
      <c r="T358" s="79"/>
      <c r="U358" s="80">
        <f t="shared" si="72"/>
        <v>0</v>
      </c>
      <c r="V358" s="79">
        <f t="shared" si="73"/>
        <v>22400</v>
      </c>
      <c r="W358" s="80">
        <f t="shared" si="74"/>
        <v>0</v>
      </c>
      <c r="Y358" s="79">
        <f t="shared" si="75"/>
        <v>22400</v>
      </c>
      <c r="Z358" s="79"/>
    </row>
    <row r="359" spans="1:26" s="77" customFormat="1" ht="24" x14ac:dyDescent="0.55000000000000004">
      <c r="A359" s="45"/>
      <c r="B359" s="34"/>
      <c r="C359" s="35"/>
      <c r="D359" s="35"/>
      <c r="E359" s="35"/>
      <c r="F359" s="35"/>
      <c r="G359" s="35"/>
      <c r="H359" s="76"/>
      <c r="I359" s="76"/>
      <c r="J359" s="76"/>
      <c r="L359" s="35"/>
      <c r="M359" s="35"/>
      <c r="N359" s="35"/>
      <c r="O359" s="82"/>
      <c r="P359" s="82"/>
      <c r="Q359" s="82"/>
      <c r="S359" s="82"/>
      <c r="T359" s="82"/>
      <c r="U359" s="82"/>
      <c r="V359" s="82"/>
      <c r="W359" s="82"/>
      <c r="Y359" s="82"/>
      <c r="Z359" s="82"/>
    </row>
    <row r="360" spans="1:26" s="70" customFormat="1" ht="24" x14ac:dyDescent="0.55000000000000004">
      <c r="A360" s="42">
        <v>91</v>
      </c>
      <c r="B360" s="12" t="s">
        <v>46</v>
      </c>
      <c r="C360" s="5">
        <v>5686</v>
      </c>
      <c r="D360" s="5">
        <v>0</v>
      </c>
      <c r="E360" s="5">
        <v>3</v>
      </c>
      <c r="F360" s="5">
        <v>14</v>
      </c>
      <c r="G360" s="5">
        <v>2</v>
      </c>
      <c r="H360" s="68">
        <f t="shared" si="70"/>
        <v>314</v>
      </c>
      <c r="I360" s="69">
        <v>150</v>
      </c>
      <c r="J360" s="69">
        <f t="shared" si="71"/>
        <v>47100</v>
      </c>
      <c r="L360" s="5" t="s">
        <v>48</v>
      </c>
      <c r="M360" s="5" t="s">
        <v>49</v>
      </c>
      <c r="N360" s="5">
        <v>2</v>
      </c>
      <c r="O360" s="80">
        <v>225</v>
      </c>
      <c r="P360" s="79">
        <v>100</v>
      </c>
      <c r="Q360" s="79">
        <v>6800</v>
      </c>
      <c r="R360" s="80">
        <f t="shared" ref="R360" si="78">O360*Q360</f>
        <v>1530000</v>
      </c>
      <c r="S360" s="80">
        <v>29</v>
      </c>
      <c r="T360" s="79"/>
      <c r="U360" s="80">
        <f t="shared" si="72"/>
        <v>1530000</v>
      </c>
      <c r="V360" s="79">
        <f t="shared" si="73"/>
        <v>1577100</v>
      </c>
      <c r="W360" s="80">
        <f t="shared" si="74"/>
        <v>1577100</v>
      </c>
      <c r="Y360" s="79">
        <f t="shared" si="75"/>
        <v>1577100</v>
      </c>
      <c r="Z360" s="79"/>
    </row>
    <row r="361" spans="1:26" s="70" customFormat="1" ht="24" x14ac:dyDescent="0.55000000000000004">
      <c r="A361" s="42"/>
      <c r="B361" s="12"/>
      <c r="C361" s="5"/>
      <c r="D361" s="5"/>
      <c r="E361" s="5"/>
      <c r="F361" s="5"/>
      <c r="G361" s="5"/>
      <c r="H361" s="68">
        <f t="shared" si="70"/>
        <v>0</v>
      </c>
      <c r="I361" s="69"/>
      <c r="J361" s="69">
        <f t="shared" si="71"/>
        <v>0</v>
      </c>
      <c r="L361" s="5"/>
      <c r="M361" s="5" t="s">
        <v>49</v>
      </c>
      <c r="N361" s="5">
        <v>2</v>
      </c>
      <c r="O361" s="80">
        <v>36</v>
      </c>
      <c r="P361" s="79">
        <v>100</v>
      </c>
      <c r="Q361" s="79">
        <v>6800</v>
      </c>
      <c r="R361" s="80">
        <f>O361*Q361</f>
        <v>244800</v>
      </c>
      <c r="S361" s="80">
        <v>29</v>
      </c>
      <c r="T361" s="79"/>
      <c r="U361" s="80">
        <f t="shared" si="72"/>
        <v>244800</v>
      </c>
      <c r="V361" s="79">
        <f t="shared" si="73"/>
        <v>244800</v>
      </c>
      <c r="W361" s="80">
        <f t="shared" si="74"/>
        <v>244800</v>
      </c>
      <c r="Y361" s="79">
        <f t="shared" si="75"/>
        <v>244800</v>
      </c>
      <c r="Z361" s="79"/>
    </row>
    <row r="362" spans="1:26" s="70" customFormat="1" ht="24" x14ac:dyDescent="0.55000000000000004">
      <c r="A362" s="42"/>
      <c r="B362" s="12"/>
      <c r="C362" s="5"/>
      <c r="D362" s="5"/>
      <c r="E362" s="5"/>
      <c r="F362" s="5"/>
      <c r="G362" s="5"/>
      <c r="H362" s="68">
        <f t="shared" si="70"/>
        <v>0</v>
      </c>
      <c r="I362" s="69"/>
      <c r="J362" s="69">
        <f t="shared" si="71"/>
        <v>0</v>
      </c>
      <c r="L362" s="5"/>
      <c r="M362" s="5" t="s">
        <v>114</v>
      </c>
      <c r="N362" s="5">
        <v>2</v>
      </c>
      <c r="O362" s="80">
        <v>6</v>
      </c>
      <c r="P362" s="79">
        <v>100</v>
      </c>
      <c r="Q362" s="79">
        <v>6800</v>
      </c>
      <c r="R362" s="80">
        <f>O362*Q362</f>
        <v>40800</v>
      </c>
      <c r="S362" s="80">
        <v>29</v>
      </c>
      <c r="T362" s="79"/>
      <c r="U362" s="80">
        <f t="shared" si="72"/>
        <v>40800</v>
      </c>
      <c r="V362" s="79">
        <f t="shared" si="73"/>
        <v>40800</v>
      </c>
      <c r="W362" s="80">
        <f t="shared" si="74"/>
        <v>40800</v>
      </c>
      <c r="Y362" s="79">
        <f t="shared" si="75"/>
        <v>40800</v>
      </c>
      <c r="Z362" s="79"/>
    </row>
    <row r="363" spans="1:26" s="70" customFormat="1" ht="24" x14ac:dyDescent="0.55000000000000004">
      <c r="A363" s="42"/>
      <c r="B363" s="12" t="s">
        <v>46</v>
      </c>
      <c r="C363" s="5">
        <v>10534</v>
      </c>
      <c r="D363" s="5">
        <v>2</v>
      </c>
      <c r="E363" s="5">
        <v>2</v>
      </c>
      <c r="F363" s="5">
        <v>79</v>
      </c>
      <c r="G363" s="5">
        <v>1</v>
      </c>
      <c r="H363" s="68">
        <f t="shared" si="70"/>
        <v>1079</v>
      </c>
      <c r="I363" s="69">
        <v>100</v>
      </c>
      <c r="J363" s="69">
        <f t="shared" si="71"/>
        <v>107900</v>
      </c>
      <c r="L363" s="5"/>
      <c r="M363" s="5"/>
      <c r="N363" s="5"/>
      <c r="O363" s="80"/>
      <c r="P363" s="79"/>
      <c r="Q363" s="79"/>
      <c r="S363" s="80"/>
      <c r="T363" s="79"/>
      <c r="U363" s="80">
        <f t="shared" si="72"/>
        <v>0</v>
      </c>
      <c r="V363" s="79">
        <f t="shared" si="73"/>
        <v>107900</v>
      </c>
      <c r="W363" s="80">
        <f t="shared" si="74"/>
        <v>0</v>
      </c>
      <c r="Y363" s="79">
        <f t="shared" si="75"/>
        <v>107900</v>
      </c>
      <c r="Z363" s="79"/>
    </row>
    <row r="364" spans="1:26" s="77" customFormat="1" ht="24" x14ac:dyDescent="0.55000000000000004">
      <c r="A364" s="45"/>
      <c r="B364" s="34"/>
      <c r="C364" s="35"/>
      <c r="D364" s="35"/>
      <c r="E364" s="35"/>
      <c r="F364" s="35"/>
      <c r="G364" s="35"/>
      <c r="H364" s="76"/>
      <c r="I364" s="76"/>
      <c r="J364" s="76"/>
      <c r="L364" s="35"/>
      <c r="M364" s="35"/>
      <c r="N364" s="35"/>
      <c r="O364" s="82"/>
      <c r="P364" s="82"/>
      <c r="Q364" s="82"/>
      <c r="S364" s="82"/>
      <c r="T364" s="82"/>
      <c r="U364" s="82"/>
      <c r="V364" s="82"/>
      <c r="W364" s="82"/>
      <c r="Y364" s="82"/>
      <c r="Z364" s="82"/>
    </row>
    <row r="365" spans="1:26" s="70" customFormat="1" ht="24" x14ac:dyDescent="0.55000000000000004">
      <c r="A365" s="42">
        <v>92</v>
      </c>
      <c r="B365" s="12" t="s">
        <v>46</v>
      </c>
      <c r="C365" s="5">
        <v>16593</v>
      </c>
      <c r="D365" s="5">
        <v>3</v>
      </c>
      <c r="E365" s="5">
        <v>1</v>
      </c>
      <c r="F365" s="5">
        <v>0</v>
      </c>
      <c r="G365" s="5">
        <v>1</v>
      </c>
      <c r="H365" s="68">
        <f t="shared" si="70"/>
        <v>1300</v>
      </c>
      <c r="I365" s="69">
        <v>100</v>
      </c>
      <c r="J365" s="69">
        <f t="shared" si="71"/>
        <v>130000</v>
      </c>
      <c r="L365" s="14"/>
      <c r="M365" s="5"/>
      <c r="N365" s="5"/>
      <c r="O365" s="80"/>
      <c r="P365" s="79"/>
      <c r="Q365" s="79"/>
      <c r="S365" s="80"/>
      <c r="T365" s="79"/>
      <c r="U365" s="80">
        <f t="shared" si="72"/>
        <v>0</v>
      </c>
      <c r="V365" s="79">
        <f t="shared" si="73"/>
        <v>130000</v>
      </c>
      <c r="W365" s="80">
        <f t="shared" si="74"/>
        <v>0</v>
      </c>
      <c r="Y365" s="79">
        <f t="shared" si="75"/>
        <v>130000</v>
      </c>
      <c r="Z365" s="79"/>
    </row>
    <row r="366" spans="1:26" s="70" customFormat="1" ht="24" x14ac:dyDescent="0.55000000000000004">
      <c r="A366" s="42"/>
      <c r="B366" s="12" t="s">
        <v>46</v>
      </c>
      <c r="C366" s="5">
        <v>5552</v>
      </c>
      <c r="D366" s="5">
        <v>0</v>
      </c>
      <c r="E366" s="5">
        <v>1</v>
      </c>
      <c r="F366" s="5">
        <v>69</v>
      </c>
      <c r="G366" s="5">
        <v>1</v>
      </c>
      <c r="H366" s="68">
        <f t="shared" si="70"/>
        <v>169</v>
      </c>
      <c r="I366" s="69">
        <v>100</v>
      </c>
      <c r="J366" s="69">
        <f t="shared" si="71"/>
        <v>16900</v>
      </c>
      <c r="L366" s="14"/>
      <c r="M366" s="5"/>
      <c r="N366" s="5"/>
      <c r="O366" s="80"/>
      <c r="P366" s="79"/>
      <c r="Q366" s="79"/>
      <c r="S366" s="80"/>
      <c r="T366" s="79"/>
      <c r="U366" s="80">
        <f t="shared" si="72"/>
        <v>0</v>
      </c>
      <c r="V366" s="79">
        <f t="shared" si="73"/>
        <v>16900</v>
      </c>
      <c r="W366" s="80">
        <f t="shared" si="74"/>
        <v>0</v>
      </c>
      <c r="Y366" s="79">
        <f t="shared" si="75"/>
        <v>16900</v>
      </c>
      <c r="Z366" s="79"/>
    </row>
    <row r="367" spans="1:26" s="70" customFormat="1" ht="24" x14ac:dyDescent="0.55000000000000004">
      <c r="A367" s="42"/>
      <c r="B367" s="12" t="s">
        <v>46</v>
      </c>
      <c r="C367" s="5">
        <v>15516</v>
      </c>
      <c r="D367" s="5">
        <v>3</v>
      </c>
      <c r="E367" s="5">
        <v>2</v>
      </c>
      <c r="F367" s="5">
        <v>50</v>
      </c>
      <c r="G367" s="5">
        <v>1</v>
      </c>
      <c r="H367" s="68">
        <f t="shared" si="70"/>
        <v>1450</v>
      </c>
      <c r="I367" s="69">
        <v>100</v>
      </c>
      <c r="J367" s="69">
        <f t="shared" si="71"/>
        <v>145000</v>
      </c>
      <c r="L367" s="14"/>
      <c r="M367" s="5"/>
      <c r="N367" s="5"/>
      <c r="O367" s="80"/>
      <c r="P367" s="79"/>
      <c r="Q367" s="79"/>
      <c r="S367" s="80"/>
      <c r="T367" s="79"/>
      <c r="U367" s="80">
        <f t="shared" si="72"/>
        <v>0</v>
      </c>
      <c r="V367" s="79">
        <f t="shared" si="73"/>
        <v>145000</v>
      </c>
      <c r="W367" s="80">
        <f t="shared" si="74"/>
        <v>0</v>
      </c>
      <c r="Y367" s="79">
        <f t="shared" si="75"/>
        <v>145000</v>
      </c>
      <c r="Z367" s="79"/>
    </row>
    <row r="368" spans="1:26" s="77" customFormat="1" ht="24" x14ac:dyDescent="0.55000000000000004">
      <c r="A368" s="45"/>
      <c r="B368" s="34"/>
      <c r="C368" s="35"/>
      <c r="D368" s="35"/>
      <c r="E368" s="35"/>
      <c r="F368" s="35"/>
      <c r="G368" s="35"/>
      <c r="H368" s="76"/>
      <c r="I368" s="76"/>
      <c r="J368" s="76"/>
      <c r="L368" s="46"/>
      <c r="M368" s="35"/>
      <c r="N368" s="35"/>
      <c r="O368" s="82"/>
      <c r="P368" s="82"/>
      <c r="Q368" s="82"/>
      <c r="S368" s="82"/>
      <c r="T368" s="82"/>
      <c r="U368" s="82"/>
      <c r="V368" s="82"/>
      <c r="W368" s="82"/>
      <c r="Y368" s="82"/>
      <c r="Z368" s="82"/>
    </row>
    <row r="369" spans="1:26" s="70" customFormat="1" ht="24" x14ac:dyDescent="0.55000000000000004">
      <c r="A369" s="42">
        <v>93</v>
      </c>
      <c r="B369" s="12" t="s">
        <v>46</v>
      </c>
      <c r="C369" s="5">
        <v>14963</v>
      </c>
      <c r="D369" s="5">
        <v>0</v>
      </c>
      <c r="E369" s="5">
        <v>1</v>
      </c>
      <c r="F369" s="5">
        <v>96</v>
      </c>
      <c r="G369" s="5">
        <v>2</v>
      </c>
      <c r="H369" s="68">
        <f t="shared" si="70"/>
        <v>196</v>
      </c>
      <c r="I369" s="69">
        <v>150</v>
      </c>
      <c r="J369" s="69">
        <f t="shared" si="71"/>
        <v>29400</v>
      </c>
      <c r="L369" s="14" t="s">
        <v>48</v>
      </c>
      <c r="M369" s="5" t="s">
        <v>114</v>
      </c>
      <c r="N369" s="5">
        <v>2</v>
      </c>
      <c r="O369" s="80">
        <v>264</v>
      </c>
      <c r="P369" s="79">
        <v>100</v>
      </c>
      <c r="Q369" s="79">
        <v>6800</v>
      </c>
      <c r="R369" s="80">
        <f>O369*Q369</f>
        <v>1795200</v>
      </c>
      <c r="S369" s="80">
        <v>32</v>
      </c>
      <c r="T369" s="79"/>
      <c r="U369" s="80">
        <f t="shared" si="72"/>
        <v>1795200</v>
      </c>
      <c r="V369" s="79">
        <f t="shared" si="73"/>
        <v>1824600</v>
      </c>
      <c r="W369" s="80">
        <f t="shared" si="74"/>
        <v>1824600</v>
      </c>
      <c r="Y369" s="79">
        <f t="shared" si="75"/>
        <v>1824600</v>
      </c>
      <c r="Z369" s="79"/>
    </row>
    <row r="370" spans="1:26" s="70" customFormat="1" ht="24" x14ac:dyDescent="0.55000000000000004">
      <c r="A370" s="42"/>
      <c r="B370" s="12"/>
      <c r="C370" s="5"/>
      <c r="D370" s="5"/>
      <c r="E370" s="5"/>
      <c r="F370" s="5"/>
      <c r="G370" s="5"/>
      <c r="H370" s="68">
        <f t="shared" si="70"/>
        <v>0</v>
      </c>
      <c r="I370" s="69" t="s">
        <v>431</v>
      </c>
      <c r="J370" s="69"/>
      <c r="L370" s="14"/>
      <c r="M370" s="5" t="s">
        <v>114</v>
      </c>
      <c r="N370" s="5">
        <v>2</v>
      </c>
      <c r="O370" s="80">
        <v>6</v>
      </c>
      <c r="P370" s="79">
        <v>100</v>
      </c>
      <c r="Q370" s="79">
        <v>6800</v>
      </c>
      <c r="R370" s="80">
        <f>O370*Q370</f>
        <v>40800</v>
      </c>
      <c r="S370" s="80">
        <v>32</v>
      </c>
      <c r="T370" s="79"/>
      <c r="U370" s="80">
        <f t="shared" si="72"/>
        <v>40800</v>
      </c>
      <c r="V370" s="79">
        <f t="shared" si="73"/>
        <v>40800</v>
      </c>
      <c r="W370" s="80">
        <f t="shared" si="74"/>
        <v>40800</v>
      </c>
      <c r="Y370" s="79">
        <f t="shared" si="75"/>
        <v>40800</v>
      </c>
      <c r="Z370" s="79"/>
    </row>
    <row r="371" spans="1:26" s="70" customFormat="1" ht="24" x14ac:dyDescent="0.55000000000000004">
      <c r="A371" s="42"/>
      <c r="B371" s="12" t="s">
        <v>46</v>
      </c>
      <c r="C371" s="5">
        <v>14644</v>
      </c>
      <c r="D371" s="5">
        <v>3</v>
      </c>
      <c r="E371" s="5">
        <v>1</v>
      </c>
      <c r="F371" s="5">
        <v>23</v>
      </c>
      <c r="G371" s="5">
        <v>1</v>
      </c>
      <c r="H371" s="68">
        <f t="shared" si="70"/>
        <v>1323</v>
      </c>
      <c r="I371" s="69">
        <v>100</v>
      </c>
      <c r="J371" s="69">
        <f t="shared" si="71"/>
        <v>132300</v>
      </c>
      <c r="L371" s="14"/>
      <c r="M371" s="5"/>
      <c r="N371" s="5"/>
      <c r="O371" s="80"/>
      <c r="P371" s="79"/>
      <c r="Q371" s="79"/>
      <c r="S371" s="80"/>
      <c r="T371" s="79"/>
      <c r="U371" s="80">
        <f t="shared" si="72"/>
        <v>0</v>
      </c>
      <c r="V371" s="79">
        <f t="shared" si="73"/>
        <v>132300</v>
      </c>
      <c r="W371" s="80">
        <f t="shared" si="74"/>
        <v>0</v>
      </c>
      <c r="Y371" s="79">
        <f t="shared" si="75"/>
        <v>132300</v>
      </c>
      <c r="Z371" s="79"/>
    </row>
    <row r="372" spans="1:26" s="77" customFormat="1" ht="24" x14ac:dyDescent="0.55000000000000004">
      <c r="A372" s="45"/>
      <c r="B372" s="34"/>
      <c r="C372" s="35"/>
      <c r="D372" s="35"/>
      <c r="E372" s="35"/>
      <c r="F372" s="35"/>
      <c r="G372" s="35"/>
      <c r="H372" s="76"/>
      <c r="I372" s="76"/>
      <c r="J372" s="76"/>
      <c r="L372" s="46"/>
      <c r="M372" s="35"/>
      <c r="N372" s="35"/>
      <c r="O372" s="82"/>
      <c r="P372" s="82"/>
      <c r="Q372" s="82"/>
      <c r="S372" s="82"/>
      <c r="T372" s="82"/>
      <c r="U372" s="82"/>
      <c r="V372" s="82"/>
      <c r="W372" s="82"/>
      <c r="Y372" s="82"/>
      <c r="Z372" s="82"/>
    </row>
    <row r="373" spans="1:26" s="70" customFormat="1" ht="24" x14ac:dyDescent="0.55000000000000004">
      <c r="A373" s="42">
        <v>94</v>
      </c>
      <c r="B373" s="12" t="s">
        <v>46</v>
      </c>
      <c r="C373" s="5">
        <v>5650</v>
      </c>
      <c r="D373" s="5">
        <v>0</v>
      </c>
      <c r="E373" s="5">
        <v>1</v>
      </c>
      <c r="F373" s="5">
        <v>89</v>
      </c>
      <c r="G373" s="5">
        <v>2</v>
      </c>
      <c r="H373" s="68">
        <f t="shared" si="70"/>
        <v>189</v>
      </c>
      <c r="I373" s="69">
        <v>150</v>
      </c>
      <c r="J373" s="69">
        <f t="shared" si="71"/>
        <v>28350</v>
      </c>
      <c r="L373" s="14" t="s">
        <v>106</v>
      </c>
      <c r="M373" s="5" t="s">
        <v>114</v>
      </c>
      <c r="N373" s="5">
        <v>2</v>
      </c>
      <c r="O373" s="80">
        <v>72</v>
      </c>
      <c r="P373" s="79">
        <v>100</v>
      </c>
      <c r="Q373" s="79">
        <v>6800</v>
      </c>
      <c r="R373" s="80">
        <f>O373*Q373</f>
        <v>489600</v>
      </c>
      <c r="S373" s="80">
        <v>61</v>
      </c>
      <c r="T373" s="79"/>
      <c r="U373" s="80">
        <f t="shared" si="72"/>
        <v>489600</v>
      </c>
      <c r="V373" s="79">
        <f t="shared" si="73"/>
        <v>517950</v>
      </c>
      <c r="W373" s="80">
        <f t="shared" si="74"/>
        <v>517950</v>
      </c>
      <c r="Y373" s="79">
        <f t="shared" si="75"/>
        <v>517950</v>
      </c>
      <c r="Z373" s="79"/>
    </row>
    <row r="374" spans="1:26" s="70" customFormat="1" ht="24" x14ac:dyDescent="0.55000000000000004">
      <c r="A374" s="42"/>
      <c r="B374" s="12"/>
      <c r="C374" s="5"/>
      <c r="D374" s="5"/>
      <c r="E374" s="5"/>
      <c r="F374" s="5"/>
      <c r="G374" s="5"/>
      <c r="H374" s="68">
        <f t="shared" si="70"/>
        <v>0</v>
      </c>
      <c r="I374" s="69"/>
      <c r="J374" s="69">
        <f t="shared" si="71"/>
        <v>0</v>
      </c>
      <c r="L374" s="14"/>
      <c r="M374" s="5" t="s">
        <v>189</v>
      </c>
      <c r="N374" s="5">
        <v>2</v>
      </c>
      <c r="O374" s="80">
        <v>18</v>
      </c>
      <c r="P374" s="79">
        <v>100</v>
      </c>
      <c r="Q374" s="79">
        <v>6800</v>
      </c>
      <c r="R374" s="80">
        <f>O374*Q374</f>
        <v>122400</v>
      </c>
      <c r="S374" s="80">
        <v>11</v>
      </c>
      <c r="T374" s="79"/>
      <c r="U374" s="80">
        <f t="shared" si="72"/>
        <v>122400</v>
      </c>
      <c r="V374" s="79">
        <f t="shared" si="73"/>
        <v>122400</v>
      </c>
      <c r="W374" s="80">
        <f t="shared" si="74"/>
        <v>122400</v>
      </c>
      <c r="Y374" s="79">
        <f t="shared" si="75"/>
        <v>122400</v>
      </c>
      <c r="Z374" s="79"/>
    </row>
    <row r="375" spans="1:26" s="70" customFormat="1" ht="24" x14ac:dyDescent="0.55000000000000004">
      <c r="A375" s="42"/>
      <c r="B375" s="12"/>
      <c r="C375" s="5"/>
      <c r="D375" s="5"/>
      <c r="E375" s="5"/>
      <c r="F375" s="5"/>
      <c r="G375" s="5"/>
      <c r="H375" s="68">
        <f t="shared" si="70"/>
        <v>0</v>
      </c>
      <c r="I375" s="69"/>
      <c r="J375" s="69">
        <f t="shared" si="71"/>
        <v>0</v>
      </c>
      <c r="L375" s="14" t="s">
        <v>106</v>
      </c>
      <c r="M375" s="5" t="s">
        <v>114</v>
      </c>
      <c r="N375" s="5">
        <v>2</v>
      </c>
      <c r="O375" s="80">
        <v>108</v>
      </c>
      <c r="P375" s="79">
        <v>100</v>
      </c>
      <c r="Q375" s="79">
        <v>6800</v>
      </c>
      <c r="R375" s="80">
        <f>O375*Q375</f>
        <v>734400</v>
      </c>
      <c r="S375" s="80">
        <v>21</v>
      </c>
      <c r="T375" s="79"/>
      <c r="U375" s="80">
        <f t="shared" si="72"/>
        <v>734400</v>
      </c>
      <c r="V375" s="79">
        <f t="shared" si="73"/>
        <v>734400</v>
      </c>
      <c r="W375" s="80">
        <f t="shared" si="74"/>
        <v>734400</v>
      </c>
      <c r="Y375" s="79">
        <f t="shared" si="75"/>
        <v>734400</v>
      </c>
      <c r="Z375" s="79"/>
    </row>
    <row r="376" spans="1:26" s="70" customFormat="1" ht="24" x14ac:dyDescent="0.55000000000000004">
      <c r="A376" s="42"/>
      <c r="B376" s="12"/>
      <c r="C376" s="5"/>
      <c r="D376" s="5"/>
      <c r="E376" s="5"/>
      <c r="F376" s="5"/>
      <c r="G376" s="5"/>
      <c r="H376" s="68">
        <f t="shared" si="70"/>
        <v>0</v>
      </c>
      <c r="I376" s="69"/>
      <c r="J376" s="69">
        <f t="shared" si="71"/>
        <v>0</v>
      </c>
      <c r="L376" s="14"/>
      <c r="M376" s="5" t="s">
        <v>189</v>
      </c>
      <c r="N376" s="5">
        <v>2</v>
      </c>
      <c r="O376" s="80">
        <v>18</v>
      </c>
      <c r="P376" s="79">
        <v>100</v>
      </c>
      <c r="Q376" s="79">
        <v>6800</v>
      </c>
      <c r="R376" s="80">
        <f>O376*Q376</f>
        <v>122400</v>
      </c>
      <c r="S376" s="80">
        <v>21</v>
      </c>
      <c r="T376" s="79"/>
      <c r="U376" s="80">
        <f t="shared" si="72"/>
        <v>122400</v>
      </c>
      <c r="V376" s="79">
        <f t="shared" si="73"/>
        <v>122400</v>
      </c>
      <c r="W376" s="80">
        <f t="shared" si="74"/>
        <v>122400</v>
      </c>
      <c r="Y376" s="79">
        <f t="shared" si="75"/>
        <v>122400</v>
      </c>
      <c r="Z376" s="79"/>
    </row>
    <row r="377" spans="1:26" s="70" customFormat="1" ht="24" x14ac:dyDescent="0.55000000000000004">
      <c r="A377" s="42"/>
      <c r="B377" s="12" t="s">
        <v>46</v>
      </c>
      <c r="C377" s="5">
        <v>5234</v>
      </c>
      <c r="D377" s="5">
        <v>3</v>
      </c>
      <c r="E377" s="5">
        <v>1</v>
      </c>
      <c r="F377" s="5">
        <v>68</v>
      </c>
      <c r="G377" s="5">
        <v>1</v>
      </c>
      <c r="H377" s="68">
        <f t="shared" si="70"/>
        <v>1368</v>
      </c>
      <c r="I377" s="69">
        <v>130</v>
      </c>
      <c r="J377" s="69">
        <f t="shared" si="71"/>
        <v>177840</v>
      </c>
      <c r="L377" s="14"/>
      <c r="M377" s="5"/>
      <c r="N377" s="5"/>
      <c r="O377" s="80"/>
      <c r="P377" s="79"/>
      <c r="Q377" s="79"/>
      <c r="S377" s="80"/>
      <c r="T377" s="79"/>
      <c r="U377" s="80">
        <f t="shared" si="72"/>
        <v>0</v>
      </c>
      <c r="V377" s="79">
        <f t="shared" si="73"/>
        <v>177840</v>
      </c>
      <c r="W377" s="80">
        <f t="shared" si="74"/>
        <v>0</v>
      </c>
      <c r="Y377" s="79">
        <f t="shared" si="75"/>
        <v>177840</v>
      </c>
      <c r="Z377" s="79"/>
    </row>
    <row r="378" spans="1:26" s="70" customFormat="1" ht="24" x14ac:dyDescent="0.55000000000000004">
      <c r="A378" s="42"/>
      <c r="B378" s="12" t="s">
        <v>55</v>
      </c>
      <c r="C378" s="5">
        <v>529</v>
      </c>
      <c r="D378" s="5">
        <v>2</v>
      </c>
      <c r="E378" s="5">
        <v>0</v>
      </c>
      <c r="F378" s="5">
        <v>0</v>
      </c>
      <c r="G378" s="5">
        <v>1</v>
      </c>
      <c r="H378" s="68">
        <f t="shared" si="70"/>
        <v>800</v>
      </c>
      <c r="I378" s="69">
        <v>100</v>
      </c>
      <c r="J378" s="69">
        <f t="shared" si="71"/>
        <v>80000</v>
      </c>
      <c r="L378" s="14"/>
      <c r="M378" s="5"/>
      <c r="N378" s="5"/>
      <c r="O378" s="80"/>
      <c r="P378" s="79"/>
      <c r="Q378" s="79"/>
      <c r="S378" s="80"/>
      <c r="T378" s="79"/>
      <c r="U378" s="80">
        <f t="shared" si="72"/>
        <v>0</v>
      </c>
      <c r="V378" s="79">
        <f t="shared" si="73"/>
        <v>80000</v>
      </c>
      <c r="W378" s="80">
        <f t="shared" si="74"/>
        <v>0</v>
      </c>
      <c r="Y378" s="79">
        <f t="shared" si="75"/>
        <v>80000</v>
      </c>
      <c r="Z378" s="79"/>
    </row>
    <row r="379" spans="1:26" s="70" customFormat="1" ht="24" x14ac:dyDescent="0.55000000000000004">
      <c r="A379" s="42"/>
      <c r="B379" s="12" t="s">
        <v>46</v>
      </c>
      <c r="C379" s="5">
        <v>5684</v>
      </c>
      <c r="D379" s="5">
        <v>0</v>
      </c>
      <c r="E379" s="5">
        <v>3</v>
      </c>
      <c r="F379" s="5">
        <v>16</v>
      </c>
      <c r="G379" s="5">
        <v>1</v>
      </c>
      <c r="H379" s="68">
        <f t="shared" si="70"/>
        <v>316</v>
      </c>
      <c r="I379" s="69">
        <v>150</v>
      </c>
      <c r="J379" s="69">
        <f t="shared" si="71"/>
        <v>47400</v>
      </c>
      <c r="L379" s="14"/>
      <c r="M379" s="5"/>
      <c r="N379" s="5"/>
      <c r="O379" s="80"/>
      <c r="P379" s="79"/>
      <c r="Q379" s="79"/>
      <c r="S379" s="80"/>
      <c r="T379" s="79"/>
      <c r="U379" s="80">
        <f t="shared" si="72"/>
        <v>0</v>
      </c>
      <c r="V379" s="79">
        <f t="shared" si="73"/>
        <v>47400</v>
      </c>
      <c r="W379" s="80">
        <f t="shared" si="74"/>
        <v>0</v>
      </c>
      <c r="Y379" s="79">
        <f t="shared" si="75"/>
        <v>47400</v>
      </c>
      <c r="Z379" s="79"/>
    </row>
    <row r="380" spans="1:26" s="70" customFormat="1" ht="24" x14ac:dyDescent="0.55000000000000004">
      <c r="A380" s="42"/>
      <c r="B380" s="12" t="s">
        <v>46</v>
      </c>
      <c r="C380" s="5">
        <v>5624</v>
      </c>
      <c r="D380" s="5">
        <v>1</v>
      </c>
      <c r="E380" s="5">
        <v>0</v>
      </c>
      <c r="F380" s="5">
        <v>34</v>
      </c>
      <c r="G380" s="5">
        <v>1</v>
      </c>
      <c r="H380" s="68">
        <f t="shared" si="70"/>
        <v>434</v>
      </c>
      <c r="I380" s="69">
        <v>150</v>
      </c>
      <c r="J380" s="69">
        <f t="shared" si="71"/>
        <v>65100</v>
      </c>
      <c r="L380" s="14"/>
      <c r="M380" s="5"/>
      <c r="N380" s="5"/>
      <c r="O380" s="80"/>
      <c r="P380" s="79"/>
      <c r="Q380" s="79"/>
      <c r="S380" s="80"/>
      <c r="T380" s="79"/>
      <c r="U380" s="80">
        <f t="shared" si="72"/>
        <v>0</v>
      </c>
      <c r="V380" s="79">
        <f t="shared" si="73"/>
        <v>65100</v>
      </c>
      <c r="W380" s="80">
        <f t="shared" si="74"/>
        <v>0</v>
      </c>
      <c r="Y380" s="79">
        <f t="shared" si="75"/>
        <v>65100</v>
      </c>
      <c r="Z380" s="79"/>
    </row>
    <row r="381" spans="1:26" s="70" customFormat="1" ht="24" x14ac:dyDescent="0.55000000000000004">
      <c r="A381" s="42"/>
      <c r="B381" s="12" t="s">
        <v>46</v>
      </c>
      <c r="C381" s="5">
        <v>15656</v>
      </c>
      <c r="D381" s="5">
        <v>1</v>
      </c>
      <c r="E381" s="5">
        <v>0</v>
      </c>
      <c r="F381" s="5">
        <v>8</v>
      </c>
      <c r="G381" s="5">
        <v>1</v>
      </c>
      <c r="H381" s="68">
        <f t="shared" si="70"/>
        <v>408</v>
      </c>
      <c r="I381" s="69">
        <v>130</v>
      </c>
      <c r="J381" s="69">
        <f t="shared" si="71"/>
        <v>53040</v>
      </c>
      <c r="L381" s="14"/>
      <c r="M381" s="5"/>
      <c r="N381" s="5"/>
      <c r="O381" s="80"/>
      <c r="P381" s="79"/>
      <c r="Q381" s="79"/>
      <c r="S381" s="80"/>
      <c r="T381" s="79"/>
      <c r="U381" s="80">
        <f t="shared" si="72"/>
        <v>0</v>
      </c>
      <c r="V381" s="79">
        <f t="shared" si="73"/>
        <v>53040</v>
      </c>
      <c r="W381" s="80">
        <f t="shared" si="74"/>
        <v>0</v>
      </c>
      <c r="Y381" s="79">
        <f t="shared" si="75"/>
        <v>53040</v>
      </c>
      <c r="Z381" s="79"/>
    </row>
    <row r="382" spans="1:26" s="70" customFormat="1" ht="24" x14ac:dyDescent="0.55000000000000004">
      <c r="A382" s="42"/>
      <c r="B382" s="12" t="s">
        <v>46</v>
      </c>
      <c r="C382" s="5">
        <v>5451</v>
      </c>
      <c r="D382" s="5">
        <v>0</v>
      </c>
      <c r="E382" s="5">
        <v>1</v>
      </c>
      <c r="F382" s="5">
        <v>9</v>
      </c>
      <c r="G382" s="5">
        <v>1</v>
      </c>
      <c r="H382" s="68">
        <f t="shared" si="70"/>
        <v>109</v>
      </c>
      <c r="I382" s="69">
        <v>100</v>
      </c>
      <c r="J382" s="69">
        <f t="shared" si="71"/>
        <v>10900</v>
      </c>
      <c r="L382" s="14"/>
      <c r="M382" s="5"/>
      <c r="N382" s="5"/>
      <c r="O382" s="80"/>
      <c r="P382" s="79"/>
      <c r="Q382" s="79"/>
      <c r="S382" s="80"/>
      <c r="T382" s="79"/>
      <c r="U382" s="80">
        <f t="shared" si="72"/>
        <v>0</v>
      </c>
      <c r="V382" s="79">
        <f t="shared" si="73"/>
        <v>10900</v>
      </c>
      <c r="W382" s="80">
        <f t="shared" si="74"/>
        <v>0</v>
      </c>
      <c r="Y382" s="79">
        <f t="shared" si="75"/>
        <v>10900</v>
      </c>
      <c r="Z382" s="79"/>
    </row>
    <row r="383" spans="1:26" s="70" customFormat="1" ht="24" x14ac:dyDescent="0.55000000000000004">
      <c r="A383" s="42"/>
      <c r="B383" s="12" t="s">
        <v>46</v>
      </c>
      <c r="C383" s="5">
        <v>5135</v>
      </c>
      <c r="D383" s="5">
        <v>0</v>
      </c>
      <c r="E383" s="5">
        <v>0</v>
      </c>
      <c r="F383" s="5">
        <v>52</v>
      </c>
      <c r="G383" s="5">
        <v>1</v>
      </c>
      <c r="H383" s="68">
        <f t="shared" si="70"/>
        <v>52</v>
      </c>
      <c r="I383" s="69">
        <v>130</v>
      </c>
      <c r="J383" s="69">
        <f t="shared" si="71"/>
        <v>6760</v>
      </c>
      <c r="L383" s="14"/>
      <c r="M383" s="5"/>
      <c r="N383" s="5"/>
      <c r="O383" s="80"/>
      <c r="P383" s="79"/>
      <c r="Q383" s="79"/>
      <c r="S383" s="80"/>
      <c r="T383" s="79"/>
      <c r="U383" s="80">
        <f t="shared" si="72"/>
        <v>0</v>
      </c>
      <c r="V383" s="79">
        <f t="shared" si="73"/>
        <v>6760</v>
      </c>
      <c r="W383" s="80">
        <f t="shared" si="74"/>
        <v>0</v>
      </c>
      <c r="Y383" s="79">
        <f t="shared" si="75"/>
        <v>6760</v>
      </c>
      <c r="Z383" s="79"/>
    </row>
    <row r="384" spans="1:26" s="77" customFormat="1" ht="24" x14ac:dyDescent="0.55000000000000004">
      <c r="A384" s="45"/>
      <c r="B384" s="34"/>
      <c r="C384" s="35"/>
      <c r="D384" s="35"/>
      <c r="E384" s="35"/>
      <c r="F384" s="35"/>
      <c r="G384" s="35"/>
      <c r="H384" s="76"/>
      <c r="I384" s="76"/>
      <c r="J384" s="76"/>
      <c r="L384" s="46"/>
      <c r="M384" s="35"/>
      <c r="N384" s="35"/>
      <c r="O384" s="82"/>
      <c r="P384" s="82"/>
      <c r="Q384" s="82"/>
      <c r="S384" s="82"/>
      <c r="T384" s="82"/>
      <c r="U384" s="82"/>
      <c r="V384" s="82"/>
      <c r="W384" s="82"/>
      <c r="Y384" s="82"/>
      <c r="Z384" s="82"/>
    </row>
    <row r="385" spans="1:26" s="70" customFormat="1" ht="24" x14ac:dyDescent="0.55000000000000004">
      <c r="A385" s="42">
        <v>95</v>
      </c>
      <c r="B385" s="12" t="s">
        <v>46</v>
      </c>
      <c r="C385" s="5">
        <v>5663</v>
      </c>
      <c r="D385" s="5">
        <v>0</v>
      </c>
      <c r="E385" s="5">
        <v>0</v>
      </c>
      <c r="F385" s="5">
        <v>89</v>
      </c>
      <c r="G385" s="5">
        <v>2</v>
      </c>
      <c r="H385" s="68">
        <f t="shared" si="70"/>
        <v>89</v>
      </c>
      <c r="I385" s="69">
        <v>150</v>
      </c>
      <c r="J385" s="69">
        <f t="shared" si="71"/>
        <v>13350</v>
      </c>
      <c r="L385" s="14" t="s">
        <v>106</v>
      </c>
      <c r="M385" s="5" t="s">
        <v>114</v>
      </c>
      <c r="N385" s="5">
        <v>2</v>
      </c>
      <c r="O385" s="80">
        <v>300</v>
      </c>
      <c r="P385" s="79">
        <v>100</v>
      </c>
      <c r="Q385" s="79">
        <v>6800</v>
      </c>
      <c r="R385" s="80">
        <f>O385*Q385</f>
        <v>2040000</v>
      </c>
      <c r="S385" s="80">
        <v>21</v>
      </c>
      <c r="T385" s="79"/>
      <c r="U385" s="80">
        <f t="shared" si="72"/>
        <v>2040000</v>
      </c>
      <c r="V385" s="79">
        <f t="shared" si="73"/>
        <v>2053350</v>
      </c>
      <c r="W385" s="80">
        <f t="shared" si="74"/>
        <v>2053350</v>
      </c>
      <c r="Y385" s="79">
        <f t="shared" si="75"/>
        <v>2053350</v>
      </c>
      <c r="Z385" s="79"/>
    </row>
    <row r="386" spans="1:26" s="70" customFormat="1" ht="24" x14ac:dyDescent="0.55000000000000004">
      <c r="A386" s="42"/>
      <c r="B386" s="12"/>
      <c r="C386" s="5"/>
      <c r="D386" s="5"/>
      <c r="E386" s="5"/>
      <c r="F386" s="5"/>
      <c r="G386" s="5"/>
      <c r="H386" s="68">
        <f t="shared" si="70"/>
        <v>0</v>
      </c>
      <c r="I386" s="69"/>
      <c r="J386" s="69">
        <f t="shared" si="71"/>
        <v>0</v>
      </c>
      <c r="L386" s="14"/>
      <c r="M386" s="5" t="s">
        <v>114</v>
      </c>
      <c r="N386" s="5">
        <v>2</v>
      </c>
      <c r="O386" s="80">
        <v>6</v>
      </c>
      <c r="P386" s="79">
        <v>100</v>
      </c>
      <c r="Q386" s="79">
        <v>6800</v>
      </c>
      <c r="R386" s="80">
        <f>O386*Q386</f>
        <v>40800</v>
      </c>
      <c r="S386" s="80">
        <v>21</v>
      </c>
      <c r="T386" s="79"/>
      <c r="U386" s="80">
        <f t="shared" si="72"/>
        <v>40800</v>
      </c>
      <c r="V386" s="79">
        <f t="shared" si="73"/>
        <v>40800</v>
      </c>
      <c r="W386" s="80">
        <f t="shared" si="74"/>
        <v>40800</v>
      </c>
      <c r="Y386" s="79">
        <f t="shared" si="75"/>
        <v>40800</v>
      </c>
      <c r="Z386" s="79"/>
    </row>
    <row r="387" spans="1:26" s="70" customFormat="1" ht="24" x14ac:dyDescent="0.55000000000000004">
      <c r="A387" s="42"/>
      <c r="B387" s="12" t="s">
        <v>46</v>
      </c>
      <c r="C387" s="5">
        <v>17261</v>
      </c>
      <c r="D387" s="5">
        <v>1</v>
      </c>
      <c r="E387" s="5">
        <v>3</v>
      </c>
      <c r="F387" s="5">
        <v>12</v>
      </c>
      <c r="G387" s="5">
        <v>1</v>
      </c>
      <c r="H387" s="68">
        <f t="shared" si="70"/>
        <v>712</v>
      </c>
      <c r="I387" s="69">
        <v>100</v>
      </c>
      <c r="J387" s="69">
        <f t="shared" si="71"/>
        <v>71200</v>
      </c>
      <c r="L387" s="14"/>
      <c r="M387" s="5"/>
      <c r="N387" s="5"/>
      <c r="O387" s="80"/>
      <c r="P387" s="79"/>
      <c r="Q387" s="79"/>
      <c r="S387" s="80"/>
      <c r="T387" s="79"/>
      <c r="U387" s="80">
        <f t="shared" si="72"/>
        <v>0</v>
      </c>
      <c r="V387" s="79">
        <f t="shared" si="73"/>
        <v>71200</v>
      </c>
      <c r="W387" s="80">
        <f t="shared" si="74"/>
        <v>0</v>
      </c>
      <c r="Y387" s="79">
        <f t="shared" si="75"/>
        <v>71200</v>
      </c>
      <c r="Z387" s="79"/>
    </row>
    <row r="388" spans="1:26" s="77" customFormat="1" ht="24" x14ac:dyDescent="0.55000000000000004">
      <c r="A388" s="45"/>
      <c r="B388" s="34"/>
      <c r="C388" s="35"/>
      <c r="D388" s="35"/>
      <c r="E388" s="35"/>
      <c r="F388" s="35"/>
      <c r="G388" s="35"/>
      <c r="H388" s="76"/>
      <c r="I388" s="76"/>
      <c r="J388" s="76"/>
      <c r="L388" s="46"/>
      <c r="M388" s="35"/>
      <c r="N388" s="35"/>
      <c r="O388" s="82"/>
      <c r="P388" s="82"/>
      <c r="Q388" s="82"/>
      <c r="S388" s="82"/>
      <c r="T388" s="82"/>
      <c r="U388" s="82"/>
      <c r="V388" s="82"/>
      <c r="W388" s="82"/>
      <c r="Y388" s="82"/>
      <c r="Z388" s="82"/>
    </row>
    <row r="389" spans="1:26" s="70" customFormat="1" ht="24" x14ac:dyDescent="0.55000000000000004">
      <c r="A389" s="42">
        <v>96</v>
      </c>
      <c r="B389" s="12" t="s">
        <v>46</v>
      </c>
      <c r="C389" s="5">
        <v>14967</v>
      </c>
      <c r="D389" s="5">
        <v>0</v>
      </c>
      <c r="E389" s="5">
        <v>1</v>
      </c>
      <c r="F389" s="5">
        <v>50</v>
      </c>
      <c r="G389" s="5">
        <v>2</v>
      </c>
      <c r="H389" s="68">
        <f t="shared" si="70"/>
        <v>150</v>
      </c>
      <c r="I389" s="69">
        <v>150</v>
      </c>
      <c r="J389" s="69">
        <f t="shared" si="71"/>
        <v>22500</v>
      </c>
      <c r="L389" s="14" t="s">
        <v>106</v>
      </c>
      <c r="M389" s="5" t="s">
        <v>49</v>
      </c>
      <c r="N389" s="5">
        <v>2</v>
      </c>
      <c r="O389" s="80">
        <v>216</v>
      </c>
      <c r="P389" s="79">
        <v>100</v>
      </c>
      <c r="Q389" s="79">
        <v>6800</v>
      </c>
      <c r="R389" s="80">
        <f t="shared" ref="R389" si="79">O389*Q389</f>
        <v>1468800</v>
      </c>
      <c r="S389" s="80">
        <v>21</v>
      </c>
      <c r="T389" s="79"/>
      <c r="U389" s="80">
        <f t="shared" si="72"/>
        <v>1468800</v>
      </c>
      <c r="V389" s="79">
        <f t="shared" si="73"/>
        <v>1491300</v>
      </c>
      <c r="W389" s="80">
        <f t="shared" si="74"/>
        <v>1491300</v>
      </c>
      <c r="Y389" s="79">
        <f t="shared" si="75"/>
        <v>1491300</v>
      </c>
      <c r="Z389" s="79"/>
    </row>
    <row r="390" spans="1:26" s="70" customFormat="1" ht="24" x14ac:dyDescent="0.55000000000000004">
      <c r="A390" s="42"/>
      <c r="B390" s="12"/>
      <c r="C390" s="5"/>
      <c r="D390" s="5"/>
      <c r="E390" s="5"/>
      <c r="F390" s="5"/>
      <c r="G390" s="5"/>
      <c r="H390" s="68">
        <f t="shared" si="70"/>
        <v>0</v>
      </c>
      <c r="I390" s="69"/>
      <c r="J390" s="69">
        <f t="shared" si="71"/>
        <v>0</v>
      </c>
      <c r="L390" s="14"/>
      <c r="M390" s="5" t="s">
        <v>49</v>
      </c>
      <c r="N390" s="5">
        <v>2</v>
      </c>
      <c r="O390" s="80">
        <v>216</v>
      </c>
      <c r="P390" s="79">
        <v>100</v>
      </c>
      <c r="Q390" s="79">
        <v>6800</v>
      </c>
      <c r="R390" s="80">
        <f>O390*Q390</f>
        <v>1468800</v>
      </c>
      <c r="S390" s="80">
        <v>21</v>
      </c>
      <c r="T390" s="79"/>
      <c r="U390" s="80">
        <f t="shared" si="72"/>
        <v>1468800</v>
      </c>
      <c r="V390" s="79">
        <f t="shared" si="73"/>
        <v>1468800</v>
      </c>
      <c r="W390" s="80">
        <f t="shared" si="74"/>
        <v>1468800</v>
      </c>
      <c r="Y390" s="79">
        <f t="shared" si="75"/>
        <v>1468800</v>
      </c>
      <c r="Z390" s="79"/>
    </row>
    <row r="391" spans="1:26" s="70" customFormat="1" ht="24" x14ac:dyDescent="0.55000000000000004">
      <c r="A391" s="42"/>
      <c r="B391" s="12"/>
      <c r="C391" s="5"/>
      <c r="D391" s="5"/>
      <c r="E391" s="5"/>
      <c r="F391" s="5"/>
      <c r="G391" s="5"/>
      <c r="H391" s="68">
        <f t="shared" si="70"/>
        <v>0</v>
      </c>
      <c r="I391" s="69"/>
      <c r="J391" s="69">
        <f t="shared" si="71"/>
        <v>0</v>
      </c>
      <c r="L391" s="14"/>
      <c r="M391" s="5" t="s">
        <v>114</v>
      </c>
      <c r="N391" s="5">
        <v>2</v>
      </c>
      <c r="O391" s="80">
        <v>6</v>
      </c>
      <c r="P391" s="79">
        <v>100</v>
      </c>
      <c r="Q391" s="79">
        <v>6800</v>
      </c>
      <c r="R391" s="80">
        <f>O391*Q391</f>
        <v>40800</v>
      </c>
      <c r="S391" s="80">
        <v>16</v>
      </c>
      <c r="T391" s="79"/>
      <c r="U391" s="80">
        <f t="shared" si="72"/>
        <v>40800</v>
      </c>
      <c r="V391" s="79">
        <f t="shared" si="73"/>
        <v>40800</v>
      </c>
      <c r="W391" s="80">
        <f t="shared" si="74"/>
        <v>40800</v>
      </c>
      <c r="Y391" s="79">
        <f t="shared" si="75"/>
        <v>40800</v>
      </c>
      <c r="Z391" s="79"/>
    </row>
    <row r="392" spans="1:26" s="70" customFormat="1" ht="24" x14ac:dyDescent="0.55000000000000004">
      <c r="A392" s="42"/>
      <c r="B392" s="12" t="s">
        <v>46</v>
      </c>
      <c r="C392" s="5">
        <v>14968</v>
      </c>
      <c r="D392" s="5">
        <v>0</v>
      </c>
      <c r="E392" s="5">
        <v>0</v>
      </c>
      <c r="F392" s="5">
        <v>40</v>
      </c>
      <c r="G392" s="5">
        <v>1</v>
      </c>
      <c r="H392" s="68">
        <f t="shared" si="70"/>
        <v>40</v>
      </c>
      <c r="I392" s="69">
        <v>130</v>
      </c>
      <c r="J392" s="69">
        <f t="shared" si="71"/>
        <v>5200</v>
      </c>
      <c r="L392" s="14"/>
      <c r="M392" s="5"/>
      <c r="N392" s="5"/>
      <c r="O392" s="80"/>
      <c r="P392" s="79"/>
      <c r="Q392" s="79"/>
      <c r="S392" s="80"/>
      <c r="T392" s="79"/>
      <c r="U392" s="80">
        <f t="shared" si="72"/>
        <v>0</v>
      </c>
      <c r="V392" s="79">
        <f t="shared" si="73"/>
        <v>5200</v>
      </c>
      <c r="W392" s="80">
        <f t="shared" si="74"/>
        <v>0</v>
      </c>
      <c r="Y392" s="79">
        <f t="shared" si="75"/>
        <v>5200</v>
      </c>
      <c r="Z392" s="79"/>
    </row>
    <row r="393" spans="1:26" s="77" customFormat="1" ht="24" x14ac:dyDescent="0.55000000000000004">
      <c r="A393" s="45"/>
      <c r="B393" s="34"/>
      <c r="C393" s="35"/>
      <c r="D393" s="35"/>
      <c r="E393" s="35"/>
      <c r="F393" s="35"/>
      <c r="G393" s="35"/>
      <c r="H393" s="76"/>
      <c r="I393" s="76"/>
      <c r="J393" s="76"/>
      <c r="L393" s="46"/>
      <c r="M393" s="35"/>
      <c r="N393" s="35"/>
      <c r="O393" s="82"/>
      <c r="P393" s="82"/>
      <c r="Q393" s="82"/>
      <c r="S393" s="82"/>
      <c r="T393" s="82"/>
      <c r="U393" s="82"/>
      <c r="V393" s="82"/>
      <c r="W393" s="82"/>
      <c r="Y393" s="82"/>
      <c r="Z393" s="82"/>
    </row>
    <row r="394" spans="1:26" s="70" customFormat="1" ht="24" x14ac:dyDescent="0.55000000000000004">
      <c r="A394" s="42">
        <v>97</v>
      </c>
      <c r="B394" s="12" t="s">
        <v>46</v>
      </c>
      <c r="C394" s="5">
        <v>15387</v>
      </c>
      <c r="D394" s="5">
        <v>0</v>
      </c>
      <c r="E394" s="5">
        <v>2</v>
      </c>
      <c r="F394" s="5">
        <v>84</v>
      </c>
      <c r="G394" s="5">
        <v>1</v>
      </c>
      <c r="H394" s="68">
        <f t="shared" ref="H394:H456" si="80">+(D394*400)+(E394*100)+F394</f>
        <v>284</v>
      </c>
      <c r="I394" s="69">
        <v>100</v>
      </c>
      <c r="J394" s="69">
        <f t="shared" ref="J394:J456" si="81">H394*I394</f>
        <v>28400</v>
      </c>
      <c r="L394" s="14"/>
      <c r="M394" s="5"/>
      <c r="N394" s="5"/>
      <c r="O394" s="80"/>
      <c r="P394" s="79"/>
      <c r="Q394" s="79"/>
      <c r="S394" s="80"/>
      <c r="T394" s="79"/>
      <c r="U394" s="80">
        <f t="shared" ref="U394:U456" si="82">R394*(100-T394)/100</f>
        <v>0</v>
      </c>
      <c r="V394" s="79">
        <f t="shared" ref="V394:V456" si="83">J394+U394</f>
        <v>28400</v>
      </c>
      <c r="W394" s="80">
        <f t="shared" ref="W394:W456" si="84">V394*P394/100</f>
        <v>0</v>
      </c>
      <c r="Y394" s="79">
        <f t="shared" ref="Y394:Y456" si="85">J394+U394</f>
        <v>28400</v>
      </c>
      <c r="Z394" s="79"/>
    </row>
    <row r="395" spans="1:26" s="77" customFormat="1" ht="24" x14ac:dyDescent="0.55000000000000004">
      <c r="A395" s="45"/>
      <c r="B395" s="34"/>
      <c r="C395" s="35"/>
      <c r="D395" s="35"/>
      <c r="E395" s="35"/>
      <c r="F395" s="35"/>
      <c r="G395" s="35"/>
      <c r="H395" s="76"/>
      <c r="I395" s="76"/>
      <c r="J395" s="76"/>
      <c r="L395" s="46"/>
      <c r="M395" s="35"/>
      <c r="N395" s="35"/>
      <c r="O395" s="82"/>
      <c r="P395" s="82"/>
      <c r="Q395" s="82"/>
      <c r="S395" s="82"/>
      <c r="T395" s="82"/>
      <c r="U395" s="82"/>
      <c r="V395" s="82"/>
      <c r="W395" s="82"/>
      <c r="Y395" s="82"/>
      <c r="Z395" s="82"/>
    </row>
    <row r="396" spans="1:26" s="70" customFormat="1" ht="24" x14ac:dyDescent="0.55000000000000004">
      <c r="A396" s="42">
        <v>98</v>
      </c>
      <c r="B396" s="13" t="s">
        <v>46</v>
      </c>
      <c r="C396" s="27" t="s">
        <v>371</v>
      </c>
      <c r="D396" s="14">
        <v>5</v>
      </c>
      <c r="E396" s="14">
        <v>0</v>
      </c>
      <c r="F396" s="14">
        <v>79</v>
      </c>
      <c r="G396" s="5">
        <v>1</v>
      </c>
      <c r="H396" s="68">
        <f t="shared" si="80"/>
        <v>2079</v>
      </c>
      <c r="I396" s="69">
        <v>130</v>
      </c>
      <c r="J396" s="69">
        <f t="shared" si="81"/>
        <v>270270</v>
      </c>
      <c r="L396" s="14"/>
      <c r="M396" s="14"/>
      <c r="N396" s="14"/>
      <c r="O396" s="85"/>
      <c r="P396" s="79"/>
      <c r="Q396" s="79"/>
      <c r="S396" s="85"/>
      <c r="T396" s="79"/>
      <c r="U396" s="80">
        <f t="shared" si="82"/>
        <v>0</v>
      </c>
      <c r="V396" s="79">
        <f t="shared" si="83"/>
        <v>270270</v>
      </c>
      <c r="W396" s="80">
        <f t="shared" si="84"/>
        <v>0</v>
      </c>
      <c r="Y396" s="79">
        <f t="shared" si="85"/>
        <v>270270</v>
      </c>
      <c r="Z396" s="79"/>
    </row>
    <row r="397" spans="1:26" s="70" customFormat="1" ht="24" x14ac:dyDescent="0.55000000000000004">
      <c r="A397" s="42"/>
      <c r="B397" s="13" t="s">
        <v>46</v>
      </c>
      <c r="C397" s="14">
        <v>15644</v>
      </c>
      <c r="D397" s="14">
        <v>1</v>
      </c>
      <c r="E397" s="14">
        <v>3</v>
      </c>
      <c r="F397" s="14">
        <v>44</v>
      </c>
      <c r="G397" s="14">
        <v>1</v>
      </c>
      <c r="H397" s="68">
        <f t="shared" si="80"/>
        <v>744</v>
      </c>
      <c r="I397" s="69">
        <v>100</v>
      </c>
      <c r="J397" s="69">
        <f t="shared" si="81"/>
        <v>74400</v>
      </c>
      <c r="L397" s="14"/>
      <c r="M397" s="14"/>
      <c r="N397" s="14"/>
      <c r="O397" s="85"/>
      <c r="P397" s="79"/>
      <c r="Q397" s="79"/>
      <c r="S397" s="85"/>
      <c r="T397" s="79"/>
      <c r="U397" s="80">
        <f t="shared" si="82"/>
        <v>0</v>
      </c>
      <c r="V397" s="79">
        <f t="shared" si="83"/>
        <v>74400</v>
      </c>
      <c r="W397" s="80">
        <f t="shared" si="84"/>
        <v>0</v>
      </c>
      <c r="Y397" s="79">
        <f t="shared" si="85"/>
        <v>74400</v>
      </c>
      <c r="Z397" s="79"/>
    </row>
    <row r="398" spans="1:26" s="70" customFormat="1" ht="24" x14ac:dyDescent="0.55000000000000004">
      <c r="A398" s="42"/>
      <c r="B398" s="12" t="s">
        <v>46</v>
      </c>
      <c r="C398" s="5">
        <v>19232</v>
      </c>
      <c r="D398" s="5">
        <v>1</v>
      </c>
      <c r="E398" s="5">
        <v>2</v>
      </c>
      <c r="F398" s="5">
        <v>33</v>
      </c>
      <c r="G398" s="5">
        <v>1</v>
      </c>
      <c r="H398" s="68">
        <f t="shared" si="80"/>
        <v>633</v>
      </c>
      <c r="I398" s="69">
        <v>130</v>
      </c>
      <c r="J398" s="69">
        <f t="shared" si="81"/>
        <v>82290</v>
      </c>
      <c r="L398" s="14"/>
      <c r="M398" s="5"/>
      <c r="N398" s="5"/>
      <c r="O398" s="80"/>
      <c r="P398" s="79"/>
      <c r="Q398" s="79"/>
      <c r="S398" s="80"/>
      <c r="T398" s="79"/>
      <c r="U398" s="80">
        <f t="shared" si="82"/>
        <v>0</v>
      </c>
      <c r="V398" s="79">
        <f t="shared" si="83"/>
        <v>82290</v>
      </c>
      <c r="W398" s="80">
        <f t="shared" si="84"/>
        <v>0</v>
      </c>
      <c r="Y398" s="79">
        <f t="shared" si="85"/>
        <v>82290</v>
      </c>
      <c r="Z398" s="79"/>
    </row>
    <row r="399" spans="1:26" s="77" customFormat="1" ht="24" x14ac:dyDescent="0.55000000000000004">
      <c r="A399" s="45"/>
      <c r="B399" s="47"/>
      <c r="C399" s="46"/>
      <c r="D399" s="46"/>
      <c r="E399" s="46"/>
      <c r="F399" s="46"/>
      <c r="G399" s="46"/>
      <c r="H399" s="76"/>
      <c r="I399" s="76"/>
      <c r="J399" s="76"/>
      <c r="L399" s="46"/>
      <c r="M399" s="46"/>
      <c r="N399" s="46"/>
      <c r="O399" s="86"/>
      <c r="P399" s="82"/>
      <c r="Q399" s="82"/>
      <c r="S399" s="86"/>
      <c r="T399" s="82"/>
      <c r="U399" s="82"/>
      <c r="V399" s="82"/>
      <c r="W399" s="82"/>
      <c r="Y399" s="82"/>
      <c r="Z399" s="82"/>
    </row>
    <row r="400" spans="1:26" s="70" customFormat="1" ht="24" x14ac:dyDescent="0.55000000000000004">
      <c r="A400" s="42">
        <v>99</v>
      </c>
      <c r="B400" s="12" t="s">
        <v>46</v>
      </c>
      <c r="C400" s="5">
        <v>15710</v>
      </c>
      <c r="D400" s="5">
        <v>2</v>
      </c>
      <c r="E400" s="5">
        <v>0</v>
      </c>
      <c r="F400" s="5">
        <v>60</v>
      </c>
      <c r="G400" s="5">
        <v>1</v>
      </c>
      <c r="H400" s="68">
        <f t="shared" si="80"/>
        <v>860</v>
      </c>
      <c r="I400" s="69">
        <v>130</v>
      </c>
      <c r="J400" s="69">
        <f t="shared" si="81"/>
        <v>111800</v>
      </c>
      <c r="L400" s="14"/>
      <c r="M400" s="5"/>
      <c r="N400" s="5"/>
      <c r="O400" s="80"/>
      <c r="P400" s="79"/>
      <c r="Q400" s="79"/>
      <c r="S400" s="80"/>
      <c r="T400" s="79"/>
      <c r="U400" s="80">
        <f t="shared" si="82"/>
        <v>0</v>
      </c>
      <c r="V400" s="79">
        <f t="shared" si="83"/>
        <v>111800</v>
      </c>
      <c r="W400" s="80">
        <f t="shared" si="84"/>
        <v>0</v>
      </c>
      <c r="Y400" s="79">
        <f t="shared" si="85"/>
        <v>111800</v>
      </c>
      <c r="Z400" s="79"/>
    </row>
    <row r="401" spans="1:26" s="77" customFormat="1" ht="24" x14ac:dyDescent="0.55000000000000004">
      <c r="A401" s="45"/>
      <c r="B401" s="34"/>
      <c r="C401" s="35"/>
      <c r="D401" s="35"/>
      <c r="E401" s="35"/>
      <c r="F401" s="35"/>
      <c r="G401" s="35"/>
      <c r="H401" s="76"/>
      <c r="I401" s="76"/>
      <c r="J401" s="76"/>
      <c r="L401" s="46"/>
      <c r="M401" s="35"/>
      <c r="N401" s="35"/>
      <c r="O401" s="82"/>
      <c r="P401" s="82"/>
      <c r="Q401" s="82"/>
      <c r="S401" s="82"/>
      <c r="T401" s="82"/>
      <c r="U401" s="82"/>
      <c r="V401" s="82"/>
      <c r="W401" s="82"/>
      <c r="Y401" s="82"/>
      <c r="Z401" s="82"/>
    </row>
    <row r="402" spans="1:26" s="70" customFormat="1" ht="24" x14ac:dyDescent="0.55000000000000004">
      <c r="A402" s="42">
        <v>100</v>
      </c>
      <c r="B402" s="12" t="s">
        <v>46</v>
      </c>
      <c r="C402" s="5">
        <v>5608</v>
      </c>
      <c r="D402" s="5">
        <v>0</v>
      </c>
      <c r="E402" s="5">
        <v>2</v>
      </c>
      <c r="F402" s="5">
        <v>44</v>
      </c>
      <c r="G402" s="5">
        <v>2</v>
      </c>
      <c r="H402" s="68">
        <f t="shared" si="80"/>
        <v>244</v>
      </c>
      <c r="I402" s="69">
        <v>150</v>
      </c>
      <c r="J402" s="69">
        <f t="shared" si="81"/>
        <v>36600</v>
      </c>
      <c r="L402" s="14" t="s">
        <v>106</v>
      </c>
      <c r="M402" s="5" t="s">
        <v>114</v>
      </c>
      <c r="N402" s="5">
        <v>2</v>
      </c>
      <c r="O402" s="80">
        <v>324</v>
      </c>
      <c r="P402" s="79">
        <v>100</v>
      </c>
      <c r="Q402" s="79">
        <v>6800</v>
      </c>
      <c r="R402" s="80">
        <f t="shared" ref="R402" si="86">O402*Q402</f>
        <v>2203200</v>
      </c>
      <c r="S402" s="80">
        <v>26</v>
      </c>
      <c r="T402" s="79"/>
      <c r="U402" s="80">
        <f t="shared" si="82"/>
        <v>2203200</v>
      </c>
      <c r="V402" s="79">
        <f t="shared" si="83"/>
        <v>2239800</v>
      </c>
      <c r="W402" s="80">
        <f t="shared" si="84"/>
        <v>2239800</v>
      </c>
      <c r="Y402" s="79">
        <f t="shared" si="85"/>
        <v>2239800</v>
      </c>
      <c r="Z402" s="79"/>
    </row>
    <row r="403" spans="1:26" s="70" customFormat="1" ht="24" x14ac:dyDescent="0.55000000000000004">
      <c r="A403" s="42"/>
      <c r="B403" s="12"/>
      <c r="C403" s="5"/>
      <c r="D403" s="5"/>
      <c r="E403" s="5"/>
      <c r="F403" s="5"/>
      <c r="G403" s="5"/>
      <c r="H403" s="68">
        <f t="shared" si="80"/>
        <v>0</v>
      </c>
      <c r="I403" s="69"/>
      <c r="J403" s="69">
        <f t="shared" si="81"/>
        <v>0</v>
      </c>
      <c r="L403" s="14"/>
      <c r="M403" s="5" t="s">
        <v>189</v>
      </c>
      <c r="N403" s="5">
        <v>2</v>
      </c>
      <c r="O403" s="80">
        <v>108</v>
      </c>
      <c r="P403" s="79">
        <v>100</v>
      </c>
      <c r="Q403" s="79">
        <v>6800</v>
      </c>
      <c r="R403" s="80">
        <f>O403*Q403</f>
        <v>734400</v>
      </c>
      <c r="S403" s="80">
        <v>26</v>
      </c>
      <c r="T403" s="79"/>
      <c r="U403" s="80">
        <f t="shared" si="82"/>
        <v>734400</v>
      </c>
      <c r="V403" s="79">
        <f t="shared" si="83"/>
        <v>734400</v>
      </c>
      <c r="W403" s="80">
        <f t="shared" si="84"/>
        <v>734400</v>
      </c>
      <c r="Y403" s="79">
        <f t="shared" si="85"/>
        <v>734400</v>
      </c>
      <c r="Z403" s="79"/>
    </row>
    <row r="404" spans="1:26" s="70" customFormat="1" ht="24" x14ac:dyDescent="0.55000000000000004">
      <c r="A404" s="42"/>
      <c r="B404" s="12"/>
      <c r="C404" s="5"/>
      <c r="D404" s="5"/>
      <c r="E404" s="5"/>
      <c r="F404" s="5"/>
      <c r="G404" s="5"/>
      <c r="H404" s="68">
        <f t="shared" si="80"/>
        <v>0</v>
      </c>
      <c r="I404" s="69"/>
      <c r="J404" s="69">
        <f t="shared" si="81"/>
        <v>0</v>
      </c>
      <c r="L404" s="14"/>
      <c r="M404" s="5" t="s">
        <v>114</v>
      </c>
      <c r="N404" s="5">
        <v>2</v>
      </c>
      <c r="O404" s="80">
        <v>8</v>
      </c>
      <c r="P404" s="79">
        <v>100</v>
      </c>
      <c r="Q404" s="79">
        <v>6800</v>
      </c>
      <c r="R404" s="80">
        <f>O404*Q404</f>
        <v>54400</v>
      </c>
      <c r="S404" s="80">
        <v>21</v>
      </c>
      <c r="T404" s="79"/>
      <c r="U404" s="80">
        <f t="shared" si="82"/>
        <v>54400</v>
      </c>
      <c r="V404" s="79">
        <f t="shared" si="83"/>
        <v>54400</v>
      </c>
      <c r="W404" s="80">
        <f t="shared" si="84"/>
        <v>54400</v>
      </c>
      <c r="Y404" s="79">
        <f t="shared" si="85"/>
        <v>54400</v>
      </c>
      <c r="Z404" s="79"/>
    </row>
    <row r="405" spans="1:26" s="77" customFormat="1" ht="24" x14ac:dyDescent="0.55000000000000004">
      <c r="A405" s="45"/>
      <c r="B405" s="34"/>
      <c r="C405" s="35"/>
      <c r="D405" s="35"/>
      <c r="E405" s="35"/>
      <c r="F405" s="35"/>
      <c r="G405" s="35"/>
      <c r="H405" s="76"/>
      <c r="I405" s="76"/>
      <c r="J405" s="76"/>
      <c r="L405" s="46"/>
      <c r="M405" s="35"/>
      <c r="N405" s="35"/>
      <c r="O405" s="82"/>
      <c r="P405" s="82"/>
      <c r="Q405" s="82"/>
      <c r="S405" s="82"/>
      <c r="T405" s="82"/>
      <c r="U405" s="82"/>
      <c r="V405" s="82"/>
      <c r="W405" s="82"/>
      <c r="Y405" s="82"/>
      <c r="Z405" s="82"/>
    </row>
    <row r="406" spans="1:26" s="70" customFormat="1" ht="24" x14ac:dyDescent="0.55000000000000004">
      <c r="A406" s="42">
        <v>101</v>
      </c>
      <c r="B406" s="12" t="s">
        <v>46</v>
      </c>
      <c r="C406" s="5">
        <v>7765</v>
      </c>
      <c r="D406" s="5">
        <v>0</v>
      </c>
      <c r="E406" s="5">
        <v>2</v>
      </c>
      <c r="F406" s="5">
        <v>5</v>
      </c>
      <c r="G406" s="5">
        <v>2</v>
      </c>
      <c r="H406" s="68">
        <f t="shared" si="80"/>
        <v>205</v>
      </c>
      <c r="I406" s="69">
        <v>100</v>
      </c>
      <c r="J406" s="69">
        <f t="shared" si="81"/>
        <v>20500</v>
      </c>
      <c r="L406" s="14" t="s">
        <v>106</v>
      </c>
      <c r="M406" s="5" t="s">
        <v>114</v>
      </c>
      <c r="N406" s="5">
        <v>2</v>
      </c>
      <c r="O406" s="80">
        <v>187</v>
      </c>
      <c r="P406" s="79">
        <v>100</v>
      </c>
      <c r="Q406" s="79">
        <v>6800</v>
      </c>
      <c r="R406" s="80">
        <f t="shared" ref="R406" si="87">O406*Q406</f>
        <v>1271600</v>
      </c>
      <c r="S406" s="80">
        <v>25</v>
      </c>
      <c r="T406" s="79"/>
      <c r="U406" s="80">
        <f t="shared" si="82"/>
        <v>1271600</v>
      </c>
      <c r="V406" s="79">
        <f t="shared" si="83"/>
        <v>1292100</v>
      </c>
      <c r="W406" s="80">
        <f t="shared" si="84"/>
        <v>1292100</v>
      </c>
      <c r="Y406" s="79">
        <f t="shared" si="85"/>
        <v>1292100</v>
      </c>
      <c r="Z406" s="79"/>
    </row>
    <row r="407" spans="1:26" s="70" customFormat="1" ht="24" x14ac:dyDescent="0.55000000000000004">
      <c r="A407" s="42"/>
      <c r="B407" s="12"/>
      <c r="C407" s="5"/>
      <c r="D407" s="5"/>
      <c r="E407" s="5"/>
      <c r="F407" s="5"/>
      <c r="G407" s="5"/>
      <c r="H407" s="68">
        <f t="shared" si="80"/>
        <v>0</v>
      </c>
      <c r="I407" s="69"/>
      <c r="J407" s="69">
        <f t="shared" si="81"/>
        <v>0</v>
      </c>
      <c r="L407" s="14"/>
      <c r="M407" s="5" t="s">
        <v>189</v>
      </c>
      <c r="N407" s="5">
        <v>2</v>
      </c>
      <c r="O407" s="80">
        <v>66</v>
      </c>
      <c r="P407" s="79">
        <v>100</v>
      </c>
      <c r="Q407" s="79">
        <v>6800</v>
      </c>
      <c r="R407" s="80">
        <f>O407*Q407</f>
        <v>448800</v>
      </c>
      <c r="S407" s="80">
        <v>4</v>
      </c>
      <c r="T407" s="79"/>
      <c r="U407" s="80">
        <f t="shared" si="82"/>
        <v>448800</v>
      </c>
      <c r="V407" s="79">
        <f t="shared" si="83"/>
        <v>448800</v>
      </c>
      <c r="W407" s="80">
        <f t="shared" si="84"/>
        <v>448800</v>
      </c>
      <c r="Y407" s="79">
        <f t="shared" si="85"/>
        <v>448800</v>
      </c>
      <c r="Z407" s="79"/>
    </row>
    <row r="408" spans="1:26" s="70" customFormat="1" ht="24" x14ac:dyDescent="0.55000000000000004">
      <c r="A408" s="42"/>
      <c r="B408" s="12"/>
      <c r="C408" s="5"/>
      <c r="D408" s="5"/>
      <c r="E408" s="5"/>
      <c r="F408" s="5"/>
      <c r="G408" s="5"/>
      <c r="H408" s="68">
        <f t="shared" si="80"/>
        <v>0</v>
      </c>
      <c r="I408" s="69"/>
      <c r="J408" s="69">
        <f t="shared" si="81"/>
        <v>0</v>
      </c>
      <c r="L408" s="14"/>
      <c r="M408" s="5" t="s">
        <v>114</v>
      </c>
      <c r="N408" s="5">
        <v>2</v>
      </c>
      <c r="O408" s="80">
        <v>6</v>
      </c>
      <c r="P408" s="79">
        <v>100</v>
      </c>
      <c r="Q408" s="79">
        <v>6800</v>
      </c>
      <c r="R408" s="80">
        <f>O408*Q408</f>
        <v>40800</v>
      </c>
      <c r="S408" s="80">
        <v>31</v>
      </c>
      <c r="T408" s="79"/>
      <c r="U408" s="80">
        <f t="shared" si="82"/>
        <v>40800</v>
      </c>
      <c r="V408" s="79">
        <f t="shared" si="83"/>
        <v>40800</v>
      </c>
      <c r="W408" s="80">
        <f t="shared" si="84"/>
        <v>40800</v>
      </c>
      <c r="Y408" s="79">
        <f t="shared" si="85"/>
        <v>40800</v>
      </c>
      <c r="Z408" s="79"/>
    </row>
    <row r="409" spans="1:26" s="70" customFormat="1" ht="24" x14ac:dyDescent="0.55000000000000004">
      <c r="A409" s="42"/>
      <c r="B409" s="12" t="s">
        <v>46</v>
      </c>
      <c r="C409" s="5">
        <v>7765</v>
      </c>
      <c r="D409" s="5">
        <v>0</v>
      </c>
      <c r="E409" s="5">
        <v>2</v>
      </c>
      <c r="F409" s="5">
        <v>5</v>
      </c>
      <c r="G409" s="5">
        <v>1</v>
      </c>
      <c r="H409" s="68">
        <f t="shared" si="80"/>
        <v>205</v>
      </c>
      <c r="I409" s="69">
        <v>100</v>
      </c>
      <c r="J409" s="69">
        <f t="shared" si="81"/>
        <v>20500</v>
      </c>
      <c r="L409" s="14"/>
      <c r="M409" s="5"/>
      <c r="N409" s="5"/>
      <c r="O409" s="80"/>
      <c r="P409" s="79"/>
      <c r="Q409" s="79"/>
      <c r="S409" s="80"/>
      <c r="T409" s="79"/>
      <c r="U409" s="80">
        <f t="shared" si="82"/>
        <v>0</v>
      </c>
      <c r="V409" s="79">
        <f t="shared" si="83"/>
        <v>20500</v>
      </c>
      <c r="W409" s="80">
        <f t="shared" si="84"/>
        <v>0</v>
      </c>
      <c r="Y409" s="79">
        <f t="shared" si="85"/>
        <v>20500</v>
      </c>
      <c r="Z409" s="79"/>
    </row>
    <row r="410" spans="1:26" s="77" customFormat="1" ht="24" x14ac:dyDescent="0.55000000000000004">
      <c r="A410" s="45"/>
      <c r="B410" s="34"/>
      <c r="C410" s="35"/>
      <c r="D410" s="35"/>
      <c r="E410" s="35"/>
      <c r="F410" s="35"/>
      <c r="G410" s="35"/>
      <c r="H410" s="76"/>
      <c r="I410" s="76"/>
      <c r="J410" s="76"/>
      <c r="L410" s="46"/>
      <c r="M410" s="35"/>
      <c r="N410" s="35"/>
      <c r="O410" s="82"/>
      <c r="P410" s="82"/>
      <c r="Q410" s="82"/>
      <c r="S410" s="82"/>
      <c r="T410" s="82"/>
      <c r="U410" s="82"/>
      <c r="V410" s="82"/>
      <c r="W410" s="82"/>
      <c r="Y410" s="82"/>
      <c r="Z410" s="82"/>
    </row>
    <row r="411" spans="1:26" s="70" customFormat="1" ht="24" x14ac:dyDescent="0.55000000000000004">
      <c r="A411" s="42">
        <v>102</v>
      </c>
      <c r="B411" s="12" t="s">
        <v>46</v>
      </c>
      <c r="C411" s="5">
        <v>5203</v>
      </c>
      <c r="D411" s="5">
        <v>3</v>
      </c>
      <c r="E411" s="5">
        <v>0</v>
      </c>
      <c r="F411" s="5">
        <v>30</v>
      </c>
      <c r="G411" s="5">
        <v>1</v>
      </c>
      <c r="H411" s="68">
        <f t="shared" si="80"/>
        <v>1230</v>
      </c>
      <c r="I411" s="69">
        <v>130</v>
      </c>
      <c r="J411" s="69">
        <f t="shared" si="81"/>
        <v>159900</v>
      </c>
      <c r="L411" s="14"/>
      <c r="M411" s="5"/>
      <c r="N411" s="5"/>
      <c r="O411" s="80"/>
      <c r="P411" s="79"/>
      <c r="Q411" s="79"/>
      <c r="S411" s="80"/>
      <c r="T411" s="79"/>
      <c r="U411" s="80">
        <f t="shared" si="82"/>
        <v>0</v>
      </c>
      <c r="V411" s="79">
        <f t="shared" si="83"/>
        <v>159900</v>
      </c>
      <c r="W411" s="80">
        <f t="shared" si="84"/>
        <v>0</v>
      </c>
      <c r="Y411" s="79">
        <f t="shared" si="85"/>
        <v>159900</v>
      </c>
      <c r="Z411" s="79"/>
    </row>
    <row r="412" spans="1:26" s="77" customFormat="1" ht="24" x14ac:dyDescent="0.55000000000000004">
      <c r="A412" s="45"/>
      <c r="B412" s="34"/>
      <c r="C412" s="35"/>
      <c r="D412" s="35"/>
      <c r="E412" s="35"/>
      <c r="F412" s="35"/>
      <c r="G412" s="35"/>
      <c r="H412" s="76"/>
      <c r="I412" s="76"/>
      <c r="J412" s="76"/>
      <c r="L412" s="46"/>
      <c r="M412" s="35"/>
      <c r="N412" s="35"/>
      <c r="O412" s="82"/>
      <c r="P412" s="82"/>
      <c r="Q412" s="82"/>
      <c r="S412" s="82"/>
      <c r="T412" s="82"/>
      <c r="U412" s="82"/>
      <c r="V412" s="82"/>
      <c r="W412" s="82"/>
      <c r="Y412" s="82"/>
      <c r="Z412" s="82"/>
    </row>
    <row r="413" spans="1:26" s="70" customFormat="1" ht="24" x14ac:dyDescent="0.55000000000000004">
      <c r="A413" s="42">
        <v>103</v>
      </c>
      <c r="B413" s="12" t="s">
        <v>46</v>
      </c>
      <c r="C413" s="5">
        <v>15714</v>
      </c>
      <c r="D413" s="5">
        <v>0</v>
      </c>
      <c r="E413" s="5">
        <v>2</v>
      </c>
      <c r="F413" s="5">
        <v>70</v>
      </c>
      <c r="G413" s="5">
        <v>1</v>
      </c>
      <c r="H413" s="68">
        <f t="shared" si="80"/>
        <v>270</v>
      </c>
      <c r="I413" s="69">
        <v>130</v>
      </c>
      <c r="J413" s="69">
        <f t="shared" si="81"/>
        <v>35100</v>
      </c>
      <c r="L413" s="14"/>
      <c r="M413" s="5"/>
      <c r="N413" s="5"/>
      <c r="O413" s="80"/>
      <c r="P413" s="79"/>
      <c r="Q413" s="79"/>
      <c r="S413" s="80"/>
      <c r="T413" s="79"/>
      <c r="U413" s="80">
        <f t="shared" si="82"/>
        <v>0</v>
      </c>
      <c r="V413" s="79">
        <f t="shared" si="83"/>
        <v>35100</v>
      </c>
      <c r="W413" s="80">
        <f t="shared" si="84"/>
        <v>0</v>
      </c>
      <c r="Y413" s="79">
        <f t="shared" si="85"/>
        <v>35100</v>
      </c>
      <c r="Z413" s="79"/>
    </row>
    <row r="414" spans="1:26" s="77" customFormat="1" ht="24" x14ac:dyDescent="0.55000000000000004">
      <c r="A414" s="45"/>
      <c r="B414" s="34"/>
      <c r="C414" s="35"/>
      <c r="D414" s="35"/>
      <c r="E414" s="35"/>
      <c r="F414" s="35"/>
      <c r="G414" s="35"/>
      <c r="H414" s="76"/>
      <c r="I414" s="76"/>
      <c r="J414" s="76"/>
      <c r="L414" s="46"/>
      <c r="M414" s="35"/>
      <c r="N414" s="35"/>
      <c r="O414" s="82"/>
      <c r="P414" s="82"/>
      <c r="Q414" s="82"/>
      <c r="S414" s="82"/>
      <c r="T414" s="82"/>
      <c r="U414" s="82"/>
      <c r="V414" s="82"/>
      <c r="W414" s="82"/>
      <c r="Y414" s="82"/>
      <c r="Z414" s="82"/>
    </row>
    <row r="415" spans="1:26" s="70" customFormat="1" ht="24" x14ac:dyDescent="0.55000000000000004">
      <c r="A415" s="42">
        <v>104</v>
      </c>
      <c r="B415" s="12" t="s">
        <v>46</v>
      </c>
      <c r="C415" s="5">
        <v>5673</v>
      </c>
      <c r="D415" s="5">
        <v>0</v>
      </c>
      <c r="E415" s="5">
        <v>2</v>
      </c>
      <c r="F415" s="5">
        <v>37</v>
      </c>
      <c r="G415" s="5">
        <v>2</v>
      </c>
      <c r="H415" s="68">
        <f t="shared" si="80"/>
        <v>237</v>
      </c>
      <c r="I415" s="69">
        <v>150</v>
      </c>
      <c r="J415" s="69">
        <f t="shared" si="81"/>
        <v>35550</v>
      </c>
      <c r="L415" s="14" t="s">
        <v>106</v>
      </c>
      <c r="M415" s="5" t="s">
        <v>114</v>
      </c>
      <c r="N415" s="5">
        <v>2</v>
      </c>
      <c r="O415" s="80">
        <v>104</v>
      </c>
      <c r="P415" s="79">
        <v>100</v>
      </c>
      <c r="Q415" s="79">
        <v>6800</v>
      </c>
      <c r="R415" s="80">
        <f>O415*Q415</f>
        <v>707200</v>
      </c>
      <c r="S415" s="80">
        <v>34</v>
      </c>
      <c r="T415" s="79"/>
      <c r="U415" s="80">
        <f t="shared" si="82"/>
        <v>707200</v>
      </c>
      <c r="V415" s="79">
        <f t="shared" si="83"/>
        <v>742750</v>
      </c>
      <c r="W415" s="80">
        <f t="shared" si="84"/>
        <v>742750</v>
      </c>
      <c r="Y415" s="79">
        <f t="shared" si="85"/>
        <v>742750</v>
      </c>
      <c r="Z415" s="79"/>
    </row>
    <row r="416" spans="1:26" s="70" customFormat="1" ht="24" x14ac:dyDescent="0.55000000000000004">
      <c r="A416" s="42"/>
      <c r="B416" s="12"/>
      <c r="C416" s="5"/>
      <c r="D416" s="5"/>
      <c r="E416" s="5"/>
      <c r="F416" s="5"/>
      <c r="G416" s="5"/>
      <c r="H416" s="68">
        <f t="shared" si="80"/>
        <v>0</v>
      </c>
      <c r="I416" s="69"/>
      <c r="J416" s="69">
        <f t="shared" si="81"/>
        <v>0</v>
      </c>
      <c r="L416" s="14"/>
      <c r="M416" s="5" t="s">
        <v>114</v>
      </c>
      <c r="N416" s="5">
        <v>2</v>
      </c>
      <c r="O416" s="80">
        <v>8</v>
      </c>
      <c r="P416" s="79">
        <v>100</v>
      </c>
      <c r="Q416" s="79">
        <v>6800</v>
      </c>
      <c r="R416" s="80">
        <f>O416*Q416</f>
        <v>54400</v>
      </c>
      <c r="S416" s="80">
        <v>34</v>
      </c>
      <c r="T416" s="79"/>
      <c r="U416" s="80">
        <f t="shared" si="82"/>
        <v>54400</v>
      </c>
      <c r="V416" s="79">
        <f t="shared" si="83"/>
        <v>54400</v>
      </c>
      <c r="W416" s="80">
        <f t="shared" si="84"/>
        <v>54400</v>
      </c>
      <c r="Y416" s="79">
        <f t="shared" si="85"/>
        <v>54400</v>
      </c>
      <c r="Z416" s="79"/>
    </row>
    <row r="417" spans="1:26" s="70" customFormat="1" ht="24" x14ac:dyDescent="0.55000000000000004">
      <c r="A417" s="42"/>
      <c r="B417" s="12" t="s">
        <v>46</v>
      </c>
      <c r="C417" s="5">
        <v>5248</v>
      </c>
      <c r="D417" s="5">
        <v>4</v>
      </c>
      <c r="E417" s="5">
        <v>0</v>
      </c>
      <c r="F417" s="5">
        <v>93</v>
      </c>
      <c r="G417" s="5">
        <v>1</v>
      </c>
      <c r="H417" s="68">
        <f t="shared" si="80"/>
        <v>1693</v>
      </c>
      <c r="I417" s="69">
        <v>130</v>
      </c>
      <c r="J417" s="69">
        <f t="shared" si="81"/>
        <v>220090</v>
      </c>
      <c r="L417" s="14"/>
      <c r="M417" s="5"/>
      <c r="N417" s="5"/>
      <c r="O417" s="80"/>
      <c r="P417" s="79"/>
      <c r="Q417" s="79"/>
      <c r="S417" s="80"/>
      <c r="T417" s="79"/>
      <c r="U417" s="80">
        <f t="shared" si="82"/>
        <v>0</v>
      </c>
      <c r="V417" s="79">
        <f t="shared" si="83"/>
        <v>220090</v>
      </c>
      <c r="W417" s="80">
        <f t="shared" si="84"/>
        <v>0</v>
      </c>
      <c r="Y417" s="79">
        <f t="shared" si="85"/>
        <v>220090</v>
      </c>
      <c r="Z417" s="79"/>
    </row>
    <row r="418" spans="1:26" s="77" customFormat="1" ht="24" x14ac:dyDescent="0.55000000000000004">
      <c r="A418" s="45"/>
      <c r="B418" s="34"/>
      <c r="C418" s="35"/>
      <c r="D418" s="35"/>
      <c r="E418" s="35"/>
      <c r="F418" s="35"/>
      <c r="G418" s="35"/>
      <c r="H418" s="76"/>
      <c r="I418" s="76"/>
      <c r="J418" s="76"/>
      <c r="L418" s="46"/>
      <c r="M418" s="35"/>
      <c r="N418" s="35"/>
      <c r="O418" s="82"/>
      <c r="P418" s="82"/>
      <c r="Q418" s="82"/>
      <c r="S418" s="82"/>
      <c r="T418" s="82"/>
      <c r="U418" s="82"/>
      <c r="V418" s="82"/>
      <c r="W418" s="82"/>
      <c r="Y418" s="82"/>
      <c r="Z418" s="82"/>
    </row>
    <row r="419" spans="1:26" s="70" customFormat="1" ht="24" x14ac:dyDescent="0.55000000000000004">
      <c r="A419" s="42">
        <v>105</v>
      </c>
      <c r="B419" s="13" t="s">
        <v>46</v>
      </c>
      <c r="C419" s="27" t="s">
        <v>373</v>
      </c>
      <c r="D419" s="14">
        <v>1</v>
      </c>
      <c r="E419" s="14">
        <v>0</v>
      </c>
      <c r="F419" s="14">
        <v>85</v>
      </c>
      <c r="G419" s="5">
        <v>2</v>
      </c>
      <c r="H419" s="68">
        <f t="shared" si="80"/>
        <v>485</v>
      </c>
      <c r="I419" s="69">
        <v>130</v>
      </c>
      <c r="J419" s="69">
        <f t="shared" si="81"/>
        <v>63050</v>
      </c>
      <c r="L419" s="14" t="s">
        <v>169</v>
      </c>
      <c r="M419" s="14" t="s">
        <v>49</v>
      </c>
      <c r="N419" s="5">
        <v>2</v>
      </c>
      <c r="O419" s="85">
        <v>81</v>
      </c>
      <c r="P419" s="79">
        <v>100</v>
      </c>
      <c r="Q419" s="79">
        <v>6800</v>
      </c>
      <c r="R419" s="80">
        <f t="shared" ref="R419" si="88">O419*Q419</f>
        <v>550800</v>
      </c>
      <c r="S419" s="85">
        <v>31</v>
      </c>
      <c r="T419" s="79"/>
      <c r="U419" s="80">
        <f t="shared" si="82"/>
        <v>550800</v>
      </c>
      <c r="V419" s="79">
        <f t="shared" si="83"/>
        <v>613850</v>
      </c>
      <c r="W419" s="80">
        <f t="shared" si="84"/>
        <v>613850</v>
      </c>
      <c r="Y419" s="79">
        <f t="shared" si="85"/>
        <v>613850</v>
      </c>
      <c r="Z419" s="79"/>
    </row>
    <row r="420" spans="1:26" s="70" customFormat="1" ht="24" x14ac:dyDescent="0.55000000000000004">
      <c r="A420" s="42"/>
      <c r="B420" s="13"/>
      <c r="C420" s="27"/>
      <c r="D420" s="14"/>
      <c r="E420" s="14"/>
      <c r="F420" s="14"/>
      <c r="G420" s="5"/>
      <c r="H420" s="68">
        <f t="shared" si="80"/>
        <v>0</v>
      </c>
      <c r="I420" s="69"/>
      <c r="J420" s="69">
        <f t="shared" si="81"/>
        <v>0</v>
      </c>
      <c r="L420" s="14"/>
      <c r="M420" s="14" t="s">
        <v>49</v>
      </c>
      <c r="N420" s="5">
        <v>2</v>
      </c>
      <c r="O420" s="85">
        <v>81</v>
      </c>
      <c r="P420" s="79">
        <v>100</v>
      </c>
      <c r="Q420" s="79">
        <v>6800</v>
      </c>
      <c r="R420" s="80">
        <f>O420*Q420</f>
        <v>550800</v>
      </c>
      <c r="S420" s="85">
        <v>31</v>
      </c>
      <c r="T420" s="79"/>
      <c r="U420" s="80">
        <f t="shared" si="82"/>
        <v>550800</v>
      </c>
      <c r="V420" s="79">
        <f t="shared" si="83"/>
        <v>550800</v>
      </c>
      <c r="W420" s="80">
        <f t="shared" si="84"/>
        <v>550800</v>
      </c>
      <c r="Y420" s="79">
        <f t="shared" si="85"/>
        <v>550800</v>
      </c>
      <c r="Z420" s="79"/>
    </row>
    <row r="421" spans="1:26" s="70" customFormat="1" ht="24" x14ac:dyDescent="0.55000000000000004">
      <c r="A421" s="42"/>
      <c r="B421" s="13"/>
      <c r="C421" s="27"/>
      <c r="D421" s="14"/>
      <c r="E421" s="14"/>
      <c r="F421" s="14"/>
      <c r="G421" s="5"/>
      <c r="H421" s="68">
        <f t="shared" si="80"/>
        <v>0</v>
      </c>
      <c r="I421" s="69"/>
      <c r="J421" s="69">
        <f t="shared" si="81"/>
        <v>0</v>
      </c>
      <c r="L421" s="14"/>
      <c r="M421" s="14" t="s">
        <v>114</v>
      </c>
      <c r="N421" s="5">
        <v>2</v>
      </c>
      <c r="O421" s="85">
        <v>9</v>
      </c>
      <c r="P421" s="79">
        <v>100</v>
      </c>
      <c r="Q421" s="79">
        <v>6800</v>
      </c>
      <c r="R421" s="80">
        <f>O421*Q421</f>
        <v>61200</v>
      </c>
      <c r="S421" s="85">
        <v>31</v>
      </c>
      <c r="T421" s="79"/>
      <c r="U421" s="80">
        <f t="shared" si="82"/>
        <v>61200</v>
      </c>
      <c r="V421" s="79">
        <f t="shared" si="83"/>
        <v>61200</v>
      </c>
      <c r="W421" s="80">
        <f t="shared" si="84"/>
        <v>61200</v>
      </c>
      <c r="Y421" s="79">
        <f t="shared" si="85"/>
        <v>61200</v>
      </c>
      <c r="Z421" s="79"/>
    </row>
    <row r="422" spans="1:26" s="70" customFormat="1" ht="24" x14ac:dyDescent="0.55000000000000004">
      <c r="A422" s="42"/>
      <c r="B422" s="13" t="s">
        <v>46</v>
      </c>
      <c r="C422" s="27" t="s">
        <v>375</v>
      </c>
      <c r="D422" s="14">
        <v>3</v>
      </c>
      <c r="E422" s="14">
        <v>0</v>
      </c>
      <c r="F422" s="14">
        <v>57</v>
      </c>
      <c r="G422" s="5">
        <v>1</v>
      </c>
      <c r="H422" s="68">
        <f t="shared" si="80"/>
        <v>1257</v>
      </c>
      <c r="I422" s="69">
        <v>100</v>
      </c>
      <c r="J422" s="69">
        <f t="shared" si="81"/>
        <v>125700</v>
      </c>
      <c r="L422" s="14"/>
      <c r="M422" s="14"/>
      <c r="N422" s="14"/>
      <c r="O422" s="85"/>
      <c r="P422" s="79"/>
      <c r="Q422" s="79"/>
      <c r="S422" s="85"/>
      <c r="T422" s="79"/>
      <c r="U422" s="80">
        <f t="shared" si="82"/>
        <v>0</v>
      </c>
      <c r="V422" s="79">
        <f t="shared" si="83"/>
        <v>125700</v>
      </c>
      <c r="W422" s="80">
        <f t="shared" si="84"/>
        <v>0</v>
      </c>
      <c r="Y422" s="79">
        <f t="shared" si="85"/>
        <v>125700</v>
      </c>
      <c r="Z422" s="79"/>
    </row>
    <row r="423" spans="1:26" s="70" customFormat="1" ht="24" x14ac:dyDescent="0.55000000000000004">
      <c r="A423" s="42"/>
      <c r="B423" s="13" t="s">
        <v>46</v>
      </c>
      <c r="C423" s="27" t="s">
        <v>376</v>
      </c>
      <c r="D423" s="14">
        <v>2</v>
      </c>
      <c r="E423" s="14">
        <v>1</v>
      </c>
      <c r="F423" s="14">
        <v>74</v>
      </c>
      <c r="G423" s="5">
        <v>1</v>
      </c>
      <c r="H423" s="68">
        <f t="shared" si="80"/>
        <v>974</v>
      </c>
      <c r="I423" s="69">
        <v>100</v>
      </c>
      <c r="J423" s="69">
        <f t="shared" si="81"/>
        <v>97400</v>
      </c>
      <c r="L423" s="14"/>
      <c r="M423" s="14"/>
      <c r="N423" s="14"/>
      <c r="O423" s="85"/>
      <c r="P423" s="79"/>
      <c r="Q423" s="79"/>
      <c r="S423" s="85"/>
      <c r="T423" s="79"/>
      <c r="U423" s="80">
        <f t="shared" si="82"/>
        <v>0</v>
      </c>
      <c r="V423" s="79">
        <f t="shared" si="83"/>
        <v>97400</v>
      </c>
      <c r="W423" s="80">
        <f t="shared" si="84"/>
        <v>0</v>
      </c>
      <c r="Y423" s="79">
        <f t="shared" si="85"/>
        <v>97400</v>
      </c>
      <c r="Z423" s="79"/>
    </row>
    <row r="424" spans="1:26" s="77" customFormat="1" ht="24" x14ac:dyDescent="0.55000000000000004">
      <c r="A424" s="45"/>
      <c r="B424" s="47"/>
      <c r="C424" s="48"/>
      <c r="D424" s="46"/>
      <c r="E424" s="46"/>
      <c r="F424" s="46"/>
      <c r="G424" s="35"/>
      <c r="H424" s="76"/>
      <c r="I424" s="76"/>
      <c r="J424" s="76"/>
      <c r="L424" s="46"/>
      <c r="M424" s="46"/>
      <c r="N424" s="46"/>
      <c r="O424" s="86"/>
      <c r="P424" s="82"/>
      <c r="Q424" s="82"/>
      <c r="S424" s="86"/>
      <c r="T424" s="82"/>
      <c r="U424" s="82"/>
      <c r="V424" s="82"/>
      <c r="W424" s="82"/>
      <c r="Y424" s="82"/>
      <c r="Z424" s="82"/>
    </row>
    <row r="425" spans="1:26" s="70" customFormat="1" ht="24" x14ac:dyDescent="0.55000000000000004">
      <c r="A425" s="42">
        <v>106</v>
      </c>
      <c r="B425" s="12" t="s">
        <v>46</v>
      </c>
      <c r="C425" s="5">
        <v>5629</v>
      </c>
      <c r="D425" s="5">
        <v>0</v>
      </c>
      <c r="E425" s="5">
        <v>3</v>
      </c>
      <c r="F425" s="5">
        <v>30</v>
      </c>
      <c r="G425" s="5">
        <v>2</v>
      </c>
      <c r="H425" s="68">
        <f t="shared" si="80"/>
        <v>330</v>
      </c>
      <c r="I425" s="69">
        <v>150</v>
      </c>
      <c r="J425" s="69">
        <f t="shared" si="81"/>
        <v>49500</v>
      </c>
      <c r="L425" s="14" t="s">
        <v>106</v>
      </c>
      <c r="M425" s="5" t="s">
        <v>114</v>
      </c>
      <c r="N425" s="5">
        <v>2</v>
      </c>
      <c r="O425" s="80">
        <v>144</v>
      </c>
      <c r="P425" s="79">
        <v>100</v>
      </c>
      <c r="Q425" s="79">
        <v>6800</v>
      </c>
      <c r="R425" s="80">
        <f>O425*Q425</f>
        <v>979200</v>
      </c>
      <c r="S425" s="80">
        <v>30</v>
      </c>
      <c r="T425" s="79"/>
      <c r="U425" s="80">
        <f t="shared" si="82"/>
        <v>979200</v>
      </c>
      <c r="V425" s="79">
        <f t="shared" si="83"/>
        <v>1028700</v>
      </c>
      <c r="W425" s="80">
        <f t="shared" si="84"/>
        <v>1028700</v>
      </c>
      <c r="Y425" s="79">
        <f t="shared" si="85"/>
        <v>1028700</v>
      </c>
      <c r="Z425" s="79"/>
    </row>
    <row r="426" spans="1:26" s="70" customFormat="1" ht="24" x14ac:dyDescent="0.55000000000000004">
      <c r="A426" s="42"/>
      <c r="B426" s="12"/>
      <c r="C426" s="5"/>
      <c r="D426" s="5"/>
      <c r="E426" s="5"/>
      <c r="F426" s="5"/>
      <c r="G426" s="5"/>
      <c r="H426" s="68">
        <f t="shared" si="80"/>
        <v>0</v>
      </c>
      <c r="I426" s="69"/>
      <c r="J426" s="69">
        <f t="shared" si="81"/>
        <v>0</v>
      </c>
      <c r="L426" s="14"/>
      <c r="M426" s="5" t="s">
        <v>114</v>
      </c>
      <c r="N426" s="5">
        <v>2</v>
      </c>
      <c r="O426" s="80">
        <v>6</v>
      </c>
      <c r="P426" s="79">
        <v>100</v>
      </c>
      <c r="Q426" s="79">
        <v>6800</v>
      </c>
      <c r="R426" s="80">
        <f>O426*Q426</f>
        <v>40800</v>
      </c>
      <c r="S426" s="80">
        <v>30</v>
      </c>
      <c r="T426" s="79"/>
      <c r="U426" s="80">
        <f t="shared" si="82"/>
        <v>40800</v>
      </c>
      <c r="V426" s="79">
        <f t="shared" si="83"/>
        <v>40800</v>
      </c>
      <c r="W426" s="80">
        <f t="shared" si="84"/>
        <v>40800</v>
      </c>
      <c r="Y426" s="79">
        <f t="shared" si="85"/>
        <v>40800</v>
      </c>
      <c r="Z426" s="79"/>
    </row>
    <row r="427" spans="1:26" s="70" customFormat="1" ht="24" x14ac:dyDescent="0.55000000000000004">
      <c r="A427" s="42"/>
      <c r="B427" s="12" t="s">
        <v>46</v>
      </c>
      <c r="C427" s="5">
        <v>15663</v>
      </c>
      <c r="D427" s="5">
        <v>6</v>
      </c>
      <c r="E427" s="5">
        <v>0</v>
      </c>
      <c r="F427" s="5">
        <v>61</v>
      </c>
      <c r="G427" s="5">
        <v>1</v>
      </c>
      <c r="H427" s="68">
        <f t="shared" si="80"/>
        <v>2461</v>
      </c>
      <c r="I427" s="69">
        <v>130</v>
      </c>
      <c r="J427" s="69">
        <f t="shared" si="81"/>
        <v>319930</v>
      </c>
      <c r="L427" s="14"/>
      <c r="M427" s="5"/>
      <c r="N427" s="5"/>
      <c r="O427" s="80"/>
      <c r="P427" s="79"/>
      <c r="Q427" s="79"/>
      <c r="S427" s="80"/>
      <c r="T427" s="79"/>
      <c r="U427" s="80">
        <f t="shared" si="82"/>
        <v>0</v>
      </c>
      <c r="V427" s="79">
        <f t="shared" si="83"/>
        <v>319930</v>
      </c>
      <c r="W427" s="80">
        <f t="shared" si="84"/>
        <v>0</v>
      </c>
      <c r="Y427" s="79">
        <f t="shared" si="85"/>
        <v>319930</v>
      </c>
      <c r="Z427" s="79"/>
    </row>
    <row r="428" spans="1:26" s="70" customFormat="1" ht="24" x14ac:dyDescent="0.55000000000000004">
      <c r="A428" s="42"/>
      <c r="B428" s="12" t="s">
        <v>46</v>
      </c>
      <c r="C428" s="5">
        <v>15651</v>
      </c>
      <c r="D428" s="5">
        <v>0</v>
      </c>
      <c r="E428" s="5">
        <v>1</v>
      </c>
      <c r="F428" s="5">
        <v>75</v>
      </c>
      <c r="G428" s="5">
        <v>1</v>
      </c>
      <c r="H428" s="68">
        <f t="shared" si="80"/>
        <v>175</v>
      </c>
      <c r="I428" s="69">
        <v>100</v>
      </c>
      <c r="J428" s="69">
        <f t="shared" si="81"/>
        <v>17500</v>
      </c>
      <c r="L428" s="14"/>
      <c r="M428" s="5"/>
      <c r="N428" s="5"/>
      <c r="O428" s="80"/>
      <c r="P428" s="79"/>
      <c r="Q428" s="79"/>
      <c r="S428" s="80"/>
      <c r="T428" s="79"/>
      <c r="U428" s="80">
        <f t="shared" si="82"/>
        <v>0</v>
      </c>
      <c r="V428" s="79">
        <f t="shared" si="83"/>
        <v>17500</v>
      </c>
      <c r="W428" s="80">
        <f t="shared" si="84"/>
        <v>0</v>
      </c>
      <c r="Y428" s="79">
        <f t="shared" si="85"/>
        <v>17500</v>
      </c>
      <c r="Z428" s="79"/>
    </row>
    <row r="429" spans="1:26" s="70" customFormat="1" ht="24" x14ac:dyDescent="0.55000000000000004">
      <c r="A429" s="42"/>
      <c r="B429" s="12" t="s">
        <v>46</v>
      </c>
      <c r="C429" s="5">
        <v>5503</v>
      </c>
      <c r="D429" s="5">
        <v>1</v>
      </c>
      <c r="E429" s="5">
        <v>0</v>
      </c>
      <c r="F429" s="5">
        <v>45</v>
      </c>
      <c r="G429" s="5">
        <v>1</v>
      </c>
      <c r="H429" s="68">
        <f t="shared" si="80"/>
        <v>445</v>
      </c>
      <c r="I429" s="69">
        <v>100</v>
      </c>
      <c r="J429" s="69">
        <f t="shared" si="81"/>
        <v>44500</v>
      </c>
      <c r="L429" s="14"/>
      <c r="M429" s="5"/>
      <c r="N429" s="5"/>
      <c r="O429" s="80"/>
      <c r="P429" s="79"/>
      <c r="Q429" s="79"/>
      <c r="S429" s="80"/>
      <c r="T429" s="79"/>
      <c r="U429" s="80">
        <f t="shared" si="82"/>
        <v>0</v>
      </c>
      <c r="V429" s="79">
        <f t="shared" si="83"/>
        <v>44500</v>
      </c>
      <c r="W429" s="80">
        <f t="shared" si="84"/>
        <v>0</v>
      </c>
      <c r="Y429" s="79">
        <f t="shared" si="85"/>
        <v>44500</v>
      </c>
      <c r="Z429" s="79"/>
    </row>
    <row r="430" spans="1:26" s="77" customFormat="1" ht="24" x14ac:dyDescent="0.55000000000000004">
      <c r="A430" s="45"/>
      <c r="B430" s="34"/>
      <c r="C430" s="35"/>
      <c r="D430" s="35"/>
      <c r="E430" s="35"/>
      <c r="F430" s="35"/>
      <c r="G430" s="35"/>
      <c r="H430" s="76"/>
      <c r="I430" s="76"/>
      <c r="J430" s="76"/>
      <c r="L430" s="46"/>
      <c r="M430" s="35"/>
      <c r="N430" s="35"/>
      <c r="O430" s="82"/>
      <c r="P430" s="82"/>
      <c r="Q430" s="82"/>
      <c r="S430" s="82"/>
      <c r="T430" s="82"/>
      <c r="U430" s="82"/>
      <c r="V430" s="82"/>
      <c r="W430" s="82"/>
      <c r="Y430" s="82"/>
      <c r="Z430" s="82"/>
    </row>
    <row r="431" spans="1:26" s="70" customFormat="1" ht="24" x14ac:dyDescent="0.55000000000000004">
      <c r="A431" s="42">
        <v>107</v>
      </c>
      <c r="B431" s="12" t="s">
        <v>46</v>
      </c>
      <c r="C431" s="5">
        <v>5670</v>
      </c>
      <c r="D431" s="5">
        <v>1</v>
      </c>
      <c r="E431" s="5">
        <v>1</v>
      </c>
      <c r="F431" s="5">
        <v>72</v>
      </c>
      <c r="G431" s="5">
        <v>1</v>
      </c>
      <c r="H431" s="68">
        <f t="shared" si="80"/>
        <v>572</v>
      </c>
      <c r="I431" s="69">
        <v>130</v>
      </c>
      <c r="J431" s="69">
        <f t="shared" si="81"/>
        <v>74360</v>
      </c>
      <c r="L431" s="14"/>
      <c r="M431" s="5"/>
      <c r="N431" s="5"/>
      <c r="O431" s="80"/>
      <c r="P431" s="79"/>
      <c r="Q431" s="79"/>
      <c r="S431" s="80"/>
      <c r="T431" s="79"/>
      <c r="U431" s="80">
        <f t="shared" si="82"/>
        <v>0</v>
      </c>
      <c r="V431" s="79">
        <f t="shared" si="83"/>
        <v>74360</v>
      </c>
      <c r="W431" s="80">
        <f t="shared" si="84"/>
        <v>0</v>
      </c>
      <c r="Y431" s="79">
        <f t="shared" si="85"/>
        <v>74360</v>
      </c>
      <c r="Z431" s="79"/>
    </row>
    <row r="432" spans="1:26" s="77" customFormat="1" ht="24" x14ac:dyDescent="0.55000000000000004">
      <c r="A432" s="45"/>
      <c r="B432" s="34"/>
      <c r="C432" s="35"/>
      <c r="D432" s="35"/>
      <c r="E432" s="35"/>
      <c r="F432" s="35"/>
      <c r="G432" s="35"/>
      <c r="H432" s="76"/>
      <c r="I432" s="76"/>
      <c r="J432" s="76"/>
      <c r="L432" s="46"/>
      <c r="M432" s="35"/>
      <c r="N432" s="35"/>
      <c r="O432" s="82"/>
      <c r="P432" s="82"/>
      <c r="Q432" s="82"/>
      <c r="S432" s="82"/>
      <c r="T432" s="82"/>
      <c r="U432" s="82"/>
      <c r="V432" s="82"/>
      <c r="W432" s="82"/>
      <c r="Y432" s="82"/>
      <c r="Z432" s="82"/>
    </row>
    <row r="433" spans="1:26" s="70" customFormat="1" ht="24" x14ac:dyDescent="0.55000000000000004">
      <c r="A433" s="42">
        <v>108</v>
      </c>
      <c r="B433" s="12" t="s">
        <v>46</v>
      </c>
      <c r="C433" s="5">
        <v>10165</v>
      </c>
      <c r="D433" s="5">
        <v>0</v>
      </c>
      <c r="E433" s="5">
        <v>3</v>
      </c>
      <c r="F433" s="5">
        <v>10</v>
      </c>
      <c r="G433" s="5">
        <v>2</v>
      </c>
      <c r="H433" s="68">
        <f t="shared" si="80"/>
        <v>310</v>
      </c>
      <c r="I433" s="69">
        <v>150</v>
      </c>
      <c r="J433" s="69">
        <f t="shared" si="81"/>
        <v>46500</v>
      </c>
      <c r="L433" s="14" t="s">
        <v>106</v>
      </c>
      <c r="M433" s="5" t="s">
        <v>114</v>
      </c>
      <c r="N433" s="5">
        <v>2</v>
      </c>
      <c r="O433" s="80">
        <v>162</v>
      </c>
      <c r="P433" s="79">
        <v>100</v>
      </c>
      <c r="Q433" s="79">
        <v>6800</v>
      </c>
      <c r="R433" s="80">
        <f t="shared" ref="R433" si="89">O433*Q433</f>
        <v>1101600</v>
      </c>
      <c r="S433" s="80">
        <v>51</v>
      </c>
      <c r="T433" s="79"/>
      <c r="U433" s="80">
        <f t="shared" si="82"/>
        <v>1101600</v>
      </c>
      <c r="V433" s="79">
        <f t="shared" si="83"/>
        <v>1148100</v>
      </c>
      <c r="W433" s="80">
        <f t="shared" si="84"/>
        <v>1148100</v>
      </c>
      <c r="Y433" s="79">
        <f t="shared" si="85"/>
        <v>1148100</v>
      </c>
      <c r="Z433" s="79"/>
    </row>
    <row r="434" spans="1:26" s="70" customFormat="1" ht="24" x14ac:dyDescent="0.55000000000000004">
      <c r="A434" s="42"/>
      <c r="B434" s="12"/>
      <c r="C434" s="5"/>
      <c r="D434" s="5"/>
      <c r="E434" s="5"/>
      <c r="F434" s="5"/>
      <c r="G434" s="5"/>
      <c r="H434" s="68">
        <f t="shared" si="80"/>
        <v>0</v>
      </c>
      <c r="I434" s="69"/>
      <c r="J434" s="69">
        <f t="shared" si="81"/>
        <v>0</v>
      </c>
      <c r="L434" s="14"/>
      <c r="M434" s="5" t="s">
        <v>189</v>
      </c>
      <c r="N434" s="5">
        <v>2</v>
      </c>
      <c r="O434" s="80">
        <v>18</v>
      </c>
      <c r="P434" s="79">
        <v>100</v>
      </c>
      <c r="Q434" s="79">
        <v>6800</v>
      </c>
      <c r="R434" s="80">
        <f>O434*Q434</f>
        <v>122400</v>
      </c>
      <c r="S434" s="80">
        <v>4</v>
      </c>
      <c r="T434" s="79"/>
      <c r="U434" s="80">
        <f t="shared" si="82"/>
        <v>122400</v>
      </c>
      <c r="V434" s="79">
        <f t="shared" si="83"/>
        <v>122400</v>
      </c>
      <c r="W434" s="80">
        <f t="shared" si="84"/>
        <v>122400</v>
      </c>
      <c r="Y434" s="79">
        <f t="shared" si="85"/>
        <v>122400</v>
      </c>
      <c r="Z434" s="79"/>
    </row>
    <row r="435" spans="1:26" s="70" customFormat="1" ht="24" x14ac:dyDescent="0.55000000000000004">
      <c r="A435" s="42"/>
      <c r="B435" s="12"/>
      <c r="C435" s="5"/>
      <c r="D435" s="5"/>
      <c r="E435" s="5"/>
      <c r="F435" s="5"/>
      <c r="G435" s="5"/>
      <c r="H435" s="68">
        <f t="shared" si="80"/>
        <v>0</v>
      </c>
      <c r="I435" s="69"/>
      <c r="J435" s="69">
        <f t="shared" si="81"/>
        <v>0</v>
      </c>
      <c r="L435" s="14"/>
      <c r="M435" s="5" t="s">
        <v>114</v>
      </c>
      <c r="N435" s="5">
        <v>2</v>
      </c>
      <c r="O435" s="80">
        <v>6</v>
      </c>
      <c r="P435" s="79">
        <v>100</v>
      </c>
      <c r="Q435" s="79">
        <v>6800</v>
      </c>
      <c r="R435" s="80">
        <f>O435*Q435</f>
        <v>40800</v>
      </c>
      <c r="S435" s="80">
        <v>51</v>
      </c>
      <c r="T435" s="79"/>
      <c r="U435" s="80">
        <f t="shared" si="82"/>
        <v>40800</v>
      </c>
      <c r="V435" s="79">
        <f t="shared" si="83"/>
        <v>40800</v>
      </c>
      <c r="W435" s="80">
        <f t="shared" si="84"/>
        <v>40800</v>
      </c>
      <c r="Y435" s="79">
        <f t="shared" si="85"/>
        <v>40800</v>
      </c>
      <c r="Z435" s="79"/>
    </row>
    <row r="436" spans="1:26" s="70" customFormat="1" ht="24" x14ac:dyDescent="0.55000000000000004">
      <c r="A436" s="42"/>
      <c r="B436" s="12" t="s">
        <v>46</v>
      </c>
      <c r="C436" s="5">
        <v>5138</v>
      </c>
      <c r="D436" s="5">
        <v>5</v>
      </c>
      <c r="E436" s="5">
        <v>2</v>
      </c>
      <c r="F436" s="5">
        <v>56</v>
      </c>
      <c r="G436" s="5">
        <v>1</v>
      </c>
      <c r="H436" s="68">
        <f t="shared" si="80"/>
        <v>2256</v>
      </c>
      <c r="I436" s="69">
        <v>130</v>
      </c>
      <c r="J436" s="69">
        <f t="shared" si="81"/>
        <v>293280</v>
      </c>
      <c r="L436" s="14"/>
      <c r="M436" s="5"/>
      <c r="N436" s="5"/>
      <c r="O436" s="80"/>
      <c r="P436" s="79"/>
      <c r="Q436" s="79"/>
      <c r="S436" s="80"/>
      <c r="T436" s="79"/>
      <c r="U436" s="80">
        <f t="shared" si="82"/>
        <v>0</v>
      </c>
      <c r="V436" s="79">
        <f t="shared" si="83"/>
        <v>293280</v>
      </c>
      <c r="W436" s="80">
        <f t="shared" si="84"/>
        <v>0</v>
      </c>
      <c r="Y436" s="79">
        <f t="shared" si="85"/>
        <v>293280</v>
      </c>
      <c r="Z436" s="79"/>
    </row>
    <row r="437" spans="1:26" s="70" customFormat="1" ht="24" x14ac:dyDescent="0.55000000000000004">
      <c r="A437" s="42"/>
      <c r="B437" s="12" t="s">
        <v>46</v>
      </c>
      <c r="C437" s="5">
        <v>5677</v>
      </c>
      <c r="D437" s="5">
        <v>0</v>
      </c>
      <c r="E437" s="5">
        <v>0</v>
      </c>
      <c r="F437" s="5">
        <v>93</v>
      </c>
      <c r="G437" s="5">
        <v>1</v>
      </c>
      <c r="H437" s="68">
        <f t="shared" si="80"/>
        <v>93</v>
      </c>
      <c r="I437" s="69">
        <v>150</v>
      </c>
      <c r="J437" s="69">
        <f t="shared" si="81"/>
        <v>13950</v>
      </c>
      <c r="L437" s="14"/>
      <c r="M437" s="5"/>
      <c r="N437" s="5"/>
      <c r="O437" s="80"/>
      <c r="P437" s="79"/>
      <c r="Q437" s="79"/>
      <c r="S437" s="80"/>
      <c r="T437" s="79"/>
      <c r="U437" s="80">
        <f t="shared" si="82"/>
        <v>0</v>
      </c>
      <c r="V437" s="79">
        <f t="shared" si="83"/>
        <v>13950</v>
      </c>
      <c r="W437" s="80">
        <f t="shared" si="84"/>
        <v>0</v>
      </c>
      <c r="Y437" s="79">
        <f t="shared" si="85"/>
        <v>13950</v>
      </c>
      <c r="Z437" s="79"/>
    </row>
    <row r="438" spans="1:26" s="70" customFormat="1" ht="24" x14ac:dyDescent="0.55000000000000004">
      <c r="A438" s="42"/>
      <c r="B438" s="12" t="s">
        <v>46</v>
      </c>
      <c r="C438" s="5">
        <v>11754</v>
      </c>
      <c r="D438" s="5">
        <v>2</v>
      </c>
      <c r="E438" s="5">
        <v>3</v>
      </c>
      <c r="F438" s="5">
        <v>83</v>
      </c>
      <c r="G438" s="5">
        <v>1</v>
      </c>
      <c r="H438" s="68">
        <f t="shared" si="80"/>
        <v>1183</v>
      </c>
      <c r="I438" s="69">
        <v>130</v>
      </c>
      <c r="J438" s="69">
        <f t="shared" si="81"/>
        <v>153790</v>
      </c>
      <c r="L438" s="14"/>
      <c r="M438" s="5"/>
      <c r="N438" s="5"/>
      <c r="O438" s="80"/>
      <c r="P438" s="79"/>
      <c r="Q438" s="79"/>
      <c r="S438" s="80"/>
      <c r="T438" s="79"/>
      <c r="U438" s="80">
        <f t="shared" si="82"/>
        <v>0</v>
      </c>
      <c r="V438" s="79">
        <f t="shared" si="83"/>
        <v>153790</v>
      </c>
      <c r="W438" s="80">
        <f t="shared" si="84"/>
        <v>0</v>
      </c>
      <c r="Y438" s="79">
        <f t="shared" si="85"/>
        <v>153790</v>
      </c>
      <c r="Z438" s="79"/>
    </row>
    <row r="439" spans="1:26" s="70" customFormat="1" ht="24" x14ac:dyDescent="0.55000000000000004">
      <c r="A439" s="42"/>
      <c r="B439" s="12" t="s">
        <v>46</v>
      </c>
      <c r="C439" s="5">
        <v>18622</v>
      </c>
      <c r="D439" s="5">
        <v>5</v>
      </c>
      <c r="E439" s="5">
        <v>0</v>
      </c>
      <c r="F439" s="5">
        <v>88</v>
      </c>
      <c r="G439" s="5">
        <v>1</v>
      </c>
      <c r="H439" s="68">
        <f t="shared" si="80"/>
        <v>2088</v>
      </c>
      <c r="I439" s="69">
        <v>130</v>
      </c>
      <c r="J439" s="69">
        <f t="shared" si="81"/>
        <v>271440</v>
      </c>
      <c r="L439" s="14"/>
      <c r="M439" s="5"/>
      <c r="N439" s="5"/>
      <c r="O439" s="80"/>
      <c r="P439" s="79"/>
      <c r="Q439" s="79"/>
      <c r="S439" s="80"/>
      <c r="T439" s="79"/>
      <c r="U439" s="80">
        <f t="shared" si="82"/>
        <v>0</v>
      </c>
      <c r="V439" s="79">
        <f t="shared" si="83"/>
        <v>271440</v>
      </c>
      <c r="W439" s="80">
        <f t="shared" si="84"/>
        <v>0</v>
      </c>
      <c r="Y439" s="79">
        <f t="shared" si="85"/>
        <v>271440</v>
      </c>
      <c r="Z439" s="79"/>
    </row>
    <row r="440" spans="1:26" s="77" customFormat="1" ht="24" x14ac:dyDescent="0.55000000000000004">
      <c r="A440" s="45"/>
      <c r="B440" s="34"/>
      <c r="C440" s="35"/>
      <c r="D440" s="35"/>
      <c r="E440" s="35"/>
      <c r="F440" s="35"/>
      <c r="G440" s="35"/>
      <c r="H440" s="76"/>
      <c r="I440" s="76"/>
      <c r="J440" s="76"/>
      <c r="L440" s="46"/>
      <c r="M440" s="35"/>
      <c r="N440" s="35"/>
      <c r="O440" s="82"/>
      <c r="P440" s="82"/>
      <c r="Q440" s="82"/>
      <c r="S440" s="82"/>
      <c r="T440" s="82"/>
      <c r="U440" s="82"/>
      <c r="V440" s="82"/>
      <c r="W440" s="82"/>
      <c r="Y440" s="82"/>
      <c r="Z440" s="82"/>
    </row>
    <row r="441" spans="1:26" s="70" customFormat="1" ht="24" x14ac:dyDescent="0.55000000000000004">
      <c r="A441" s="42">
        <v>109</v>
      </c>
      <c r="B441" s="12" t="s">
        <v>46</v>
      </c>
      <c r="C441" s="5">
        <v>5205</v>
      </c>
      <c r="D441" s="5">
        <v>4</v>
      </c>
      <c r="E441" s="5">
        <v>2</v>
      </c>
      <c r="F441" s="5">
        <v>17</v>
      </c>
      <c r="G441" s="5">
        <v>1</v>
      </c>
      <c r="H441" s="68">
        <f t="shared" si="80"/>
        <v>1817</v>
      </c>
      <c r="I441" s="69">
        <v>130</v>
      </c>
      <c r="J441" s="69">
        <f t="shared" si="81"/>
        <v>236210</v>
      </c>
      <c r="L441" s="5"/>
      <c r="M441" s="5"/>
      <c r="N441" s="5"/>
      <c r="O441" s="80"/>
      <c r="P441" s="79"/>
      <c r="Q441" s="79"/>
      <c r="S441" s="80"/>
      <c r="T441" s="79"/>
      <c r="U441" s="80">
        <f t="shared" si="82"/>
        <v>0</v>
      </c>
      <c r="V441" s="79">
        <f t="shared" si="83"/>
        <v>236210</v>
      </c>
      <c r="W441" s="80">
        <f t="shared" si="84"/>
        <v>0</v>
      </c>
      <c r="Y441" s="79">
        <f t="shared" si="85"/>
        <v>236210</v>
      </c>
      <c r="Z441" s="79"/>
    </row>
    <row r="442" spans="1:26" s="77" customFormat="1" ht="24" x14ac:dyDescent="0.55000000000000004">
      <c r="A442" s="45"/>
      <c r="B442" s="34"/>
      <c r="C442" s="35"/>
      <c r="D442" s="35"/>
      <c r="E442" s="35"/>
      <c r="F442" s="35"/>
      <c r="G442" s="35"/>
      <c r="H442" s="76"/>
      <c r="I442" s="76"/>
      <c r="J442" s="76"/>
      <c r="L442" s="35"/>
      <c r="M442" s="35"/>
      <c r="N442" s="35"/>
      <c r="O442" s="82"/>
      <c r="P442" s="82"/>
      <c r="Q442" s="82"/>
      <c r="S442" s="82"/>
      <c r="T442" s="82"/>
      <c r="U442" s="82"/>
      <c r="V442" s="82"/>
      <c r="W442" s="82"/>
      <c r="Y442" s="82"/>
      <c r="Z442" s="82"/>
    </row>
    <row r="443" spans="1:26" s="70" customFormat="1" ht="24" x14ac:dyDescent="0.55000000000000004">
      <c r="A443" s="42">
        <v>110</v>
      </c>
      <c r="B443" s="12" t="s">
        <v>46</v>
      </c>
      <c r="C443" s="5">
        <v>18634</v>
      </c>
      <c r="D443" s="5">
        <v>2</v>
      </c>
      <c r="E443" s="5">
        <v>2</v>
      </c>
      <c r="F443" s="5">
        <v>54</v>
      </c>
      <c r="G443" s="5">
        <v>1</v>
      </c>
      <c r="H443" s="68">
        <f t="shared" si="80"/>
        <v>1054</v>
      </c>
      <c r="I443" s="69">
        <v>130</v>
      </c>
      <c r="J443" s="69">
        <f t="shared" si="81"/>
        <v>137020</v>
      </c>
      <c r="L443" s="5"/>
      <c r="M443" s="5"/>
      <c r="N443" s="5"/>
      <c r="O443" s="80"/>
      <c r="P443" s="79"/>
      <c r="Q443" s="79"/>
      <c r="S443" s="80"/>
      <c r="T443" s="79"/>
      <c r="U443" s="80">
        <f t="shared" si="82"/>
        <v>0</v>
      </c>
      <c r="V443" s="79">
        <f t="shared" si="83"/>
        <v>137020</v>
      </c>
      <c r="W443" s="80">
        <f t="shared" si="84"/>
        <v>0</v>
      </c>
      <c r="Y443" s="79">
        <f t="shared" si="85"/>
        <v>137020</v>
      </c>
      <c r="Z443" s="79"/>
    </row>
    <row r="444" spans="1:26" s="77" customFormat="1" ht="24" x14ac:dyDescent="0.55000000000000004">
      <c r="A444" s="45"/>
      <c r="B444" s="34"/>
      <c r="C444" s="35"/>
      <c r="D444" s="35"/>
      <c r="E444" s="35"/>
      <c r="F444" s="35"/>
      <c r="G444" s="35"/>
      <c r="H444" s="76"/>
      <c r="I444" s="76"/>
      <c r="J444" s="76"/>
      <c r="L444" s="35"/>
      <c r="M444" s="35"/>
      <c r="N444" s="35"/>
      <c r="O444" s="82"/>
      <c r="P444" s="82"/>
      <c r="Q444" s="82"/>
      <c r="S444" s="82"/>
      <c r="T444" s="82"/>
      <c r="U444" s="82"/>
      <c r="V444" s="82"/>
      <c r="W444" s="82"/>
      <c r="Y444" s="82"/>
      <c r="Z444" s="82"/>
    </row>
    <row r="445" spans="1:26" s="70" customFormat="1" ht="24" x14ac:dyDescent="0.55000000000000004">
      <c r="A445" s="42">
        <v>111</v>
      </c>
      <c r="B445" s="12" t="s">
        <v>46</v>
      </c>
      <c r="C445" s="5">
        <v>5605</v>
      </c>
      <c r="D445" s="5">
        <v>0</v>
      </c>
      <c r="E445" s="5">
        <v>1</v>
      </c>
      <c r="F445" s="5">
        <v>5</v>
      </c>
      <c r="G445" s="5">
        <v>1</v>
      </c>
      <c r="H445" s="68">
        <f t="shared" si="80"/>
        <v>105</v>
      </c>
      <c r="I445" s="69">
        <v>150</v>
      </c>
      <c r="J445" s="69">
        <f t="shared" si="81"/>
        <v>15750</v>
      </c>
      <c r="L445" s="5"/>
      <c r="M445" s="5"/>
      <c r="N445" s="5"/>
      <c r="O445" s="80"/>
      <c r="P445" s="79"/>
      <c r="Q445" s="79"/>
      <c r="S445" s="80"/>
      <c r="T445" s="79"/>
      <c r="U445" s="80">
        <f t="shared" si="82"/>
        <v>0</v>
      </c>
      <c r="V445" s="79">
        <f t="shared" si="83"/>
        <v>15750</v>
      </c>
      <c r="W445" s="80">
        <f t="shared" si="84"/>
        <v>0</v>
      </c>
      <c r="Y445" s="79">
        <f t="shared" si="85"/>
        <v>15750</v>
      </c>
      <c r="Z445" s="79"/>
    </row>
    <row r="446" spans="1:26" s="77" customFormat="1" ht="24" x14ac:dyDescent="0.55000000000000004">
      <c r="A446" s="45"/>
      <c r="B446" s="34"/>
      <c r="C446" s="35"/>
      <c r="D446" s="35"/>
      <c r="E446" s="35"/>
      <c r="F446" s="35"/>
      <c r="G446" s="35"/>
      <c r="H446" s="76"/>
      <c r="I446" s="76"/>
      <c r="J446" s="76"/>
      <c r="L446" s="35"/>
      <c r="M446" s="35"/>
      <c r="N446" s="35"/>
      <c r="O446" s="82"/>
      <c r="P446" s="82"/>
      <c r="Q446" s="82"/>
      <c r="S446" s="82"/>
      <c r="T446" s="82"/>
      <c r="U446" s="82"/>
      <c r="V446" s="82"/>
      <c r="W446" s="82"/>
      <c r="Y446" s="82"/>
      <c r="Z446" s="82"/>
    </row>
    <row r="447" spans="1:26" s="70" customFormat="1" ht="24" x14ac:dyDescent="0.55000000000000004">
      <c r="A447" s="42">
        <v>112</v>
      </c>
      <c r="B447" s="12" t="s">
        <v>46</v>
      </c>
      <c r="C447" s="5">
        <v>16601</v>
      </c>
      <c r="D447" s="5">
        <v>1</v>
      </c>
      <c r="E447" s="5">
        <v>0</v>
      </c>
      <c r="F447" s="5">
        <v>76</v>
      </c>
      <c r="G447" s="5">
        <v>1</v>
      </c>
      <c r="H447" s="68">
        <f t="shared" si="80"/>
        <v>476</v>
      </c>
      <c r="I447" s="69">
        <v>100</v>
      </c>
      <c r="J447" s="69">
        <f t="shared" si="81"/>
        <v>47600</v>
      </c>
      <c r="L447" s="5"/>
      <c r="M447" s="5"/>
      <c r="N447" s="5"/>
      <c r="O447" s="80"/>
      <c r="P447" s="79"/>
      <c r="Q447" s="79"/>
      <c r="S447" s="80"/>
      <c r="T447" s="79"/>
      <c r="U447" s="80">
        <f t="shared" si="82"/>
        <v>0</v>
      </c>
      <c r="V447" s="79">
        <f t="shared" si="83"/>
        <v>47600</v>
      </c>
      <c r="W447" s="80">
        <f t="shared" si="84"/>
        <v>0</v>
      </c>
      <c r="Y447" s="79">
        <f t="shared" si="85"/>
        <v>47600</v>
      </c>
      <c r="Z447" s="79"/>
    </row>
    <row r="448" spans="1:26" s="70" customFormat="1" ht="24" x14ac:dyDescent="0.55000000000000004">
      <c r="A448" s="42"/>
      <c r="B448" s="12" t="s">
        <v>46</v>
      </c>
      <c r="C448" s="5">
        <v>16602</v>
      </c>
      <c r="D448" s="5">
        <v>0</v>
      </c>
      <c r="E448" s="5">
        <v>3</v>
      </c>
      <c r="F448" s="5">
        <v>18</v>
      </c>
      <c r="G448" s="5">
        <v>1</v>
      </c>
      <c r="H448" s="68">
        <f t="shared" si="80"/>
        <v>318</v>
      </c>
      <c r="I448" s="69">
        <v>100</v>
      </c>
      <c r="J448" s="69">
        <f t="shared" si="81"/>
        <v>31800</v>
      </c>
      <c r="L448" s="5"/>
      <c r="M448" s="5"/>
      <c r="N448" s="5"/>
      <c r="O448" s="80"/>
      <c r="P448" s="79"/>
      <c r="Q448" s="79"/>
      <c r="S448" s="80"/>
      <c r="T448" s="79"/>
      <c r="U448" s="80">
        <f t="shared" si="82"/>
        <v>0</v>
      </c>
      <c r="V448" s="79">
        <f t="shared" si="83"/>
        <v>31800</v>
      </c>
      <c r="W448" s="80">
        <f t="shared" si="84"/>
        <v>0</v>
      </c>
      <c r="Y448" s="79">
        <f t="shared" si="85"/>
        <v>31800</v>
      </c>
      <c r="Z448" s="79"/>
    </row>
    <row r="449" spans="1:26" s="77" customFormat="1" ht="24" x14ac:dyDescent="0.55000000000000004">
      <c r="A449" s="45"/>
      <c r="B449" s="34"/>
      <c r="C449" s="35"/>
      <c r="D449" s="35"/>
      <c r="E449" s="35"/>
      <c r="F449" s="35"/>
      <c r="G449" s="35"/>
      <c r="H449" s="76"/>
      <c r="I449" s="76"/>
      <c r="J449" s="76"/>
      <c r="L449" s="35"/>
      <c r="M449" s="35"/>
      <c r="N449" s="35"/>
      <c r="O449" s="82"/>
      <c r="P449" s="82"/>
      <c r="Q449" s="82"/>
      <c r="S449" s="82"/>
      <c r="T449" s="82"/>
      <c r="U449" s="82"/>
      <c r="V449" s="82"/>
      <c r="W449" s="82"/>
      <c r="Y449" s="82"/>
      <c r="Z449" s="82"/>
    </row>
    <row r="450" spans="1:26" s="70" customFormat="1" ht="24" x14ac:dyDescent="0.55000000000000004">
      <c r="A450" s="42">
        <v>113</v>
      </c>
      <c r="B450" s="12" t="s">
        <v>46</v>
      </c>
      <c r="C450" s="5">
        <v>5230</v>
      </c>
      <c r="D450" s="5">
        <v>3</v>
      </c>
      <c r="E450" s="5">
        <v>2</v>
      </c>
      <c r="F450" s="5">
        <v>49</v>
      </c>
      <c r="G450" s="5">
        <v>1</v>
      </c>
      <c r="H450" s="68">
        <f t="shared" si="80"/>
        <v>1449</v>
      </c>
      <c r="I450" s="69">
        <v>130</v>
      </c>
      <c r="J450" s="69">
        <f t="shared" si="81"/>
        <v>188370</v>
      </c>
      <c r="L450" s="5"/>
      <c r="M450" s="5"/>
      <c r="N450" s="5"/>
      <c r="O450" s="80"/>
      <c r="P450" s="79"/>
      <c r="Q450" s="79"/>
      <c r="S450" s="80"/>
      <c r="T450" s="79"/>
      <c r="U450" s="80">
        <f t="shared" si="82"/>
        <v>0</v>
      </c>
      <c r="V450" s="79">
        <f t="shared" si="83"/>
        <v>188370</v>
      </c>
      <c r="W450" s="80">
        <f t="shared" si="84"/>
        <v>0</v>
      </c>
      <c r="Y450" s="79">
        <f t="shared" si="85"/>
        <v>188370</v>
      </c>
      <c r="Z450" s="79"/>
    </row>
    <row r="451" spans="1:26" s="77" customFormat="1" ht="24" x14ac:dyDescent="0.55000000000000004">
      <c r="A451" s="45"/>
      <c r="B451" s="34"/>
      <c r="C451" s="35"/>
      <c r="D451" s="35"/>
      <c r="E451" s="35"/>
      <c r="F451" s="35"/>
      <c r="G451" s="35"/>
      <c r="H451" s="76"/>
      <c r="I451" s="76"/>
      <c r="J451" s="76"/>
      <c r="L451" s="35"/>
      <c r="M451" s="35"/>
      <c r="N451" s="35"/>
      <c r="O451" s="82"/>
      <c r="P451" s="82"/>
      <c r="Q451" s="82"/>
      <c r="S451" s="82"/>
      <c r="T451" s="82"/>
      <c r="U451" s="82"/>
      <c r="V451" s="82"/>
      <c r="W451" s="82"/>
      <c r="Y451" s="82"/>
      <c r="Z451" s="82"/>
    </row>
    <row r="452" spans="1:26" s="70" customFormat="1" ht="24" x14ac:dyDescent="0.55000000000000004">
      <c r="A452" s="42">
        <v>114</v>
      </c>
      <c r="B452" s="12" t="s">
        <v>46</v>
      </c>
      <c r="C452" s="5">
        <v>5640</v>
      </c>
      <c r="D452" s="5">
        <v>1</v>
      </c>
      <c r="E452" s="5">
        <v>0</v>
      </c>
      <c r="F452" s="5">
        <v>28</v>
      </c>
      <c r="G452" s="5">
        <v>2</v>
      </c>
      <c r="H452" s="68">
        <f t="shared" si="80"/>
        <v>428</v>
      </c>
      <c r="I452" s="69">
        <v>130</v>
      </c>
      <c r="J452" s="69">
        <f t="shared" si="81"/>
        <v>55640</v>
      </c>
      <c r="L452" s="14" t="s">
        <v>48</v>
      </c>
      <c r="M452" s="5" t="s">
        <v>50</v>
      </c>
      <c r="N452" s="5">
        <v>2</v>
      </c>
      <c r="O452" s="80">
        <v>157.5</v>
      </c>
      <c r="P452" s="79">
        <v>100</v>
      </c>
      <c r="Q452" s="79">
        <v>6800</v>
      </c>
      <c r="R452" s="80">
        <f>O452*Q452</f>
        <v>1071000</v>
      </c>
      <c r="S452" s="80">
        <v>36</v>
      </c>
      <c r="T452" s="79"/>
      <c r="U452" s="80">
        <f t="shared" si="82"/>
        <v>1071000</v>
      </c>
      <c r="V452" s="79">
        <f t="shared" si="83"/>
        <v>1126640</v>
      </c>
      <c r="W452" s="80">
        <f t="shared" si="84"/>
        <v>1126640</v>
      </c>
      <c r="Y452" s="79">
        <f t="shared" si="85"/>
        <v>1126640</v>
      </c>
      <c r="Z452" s="79"/>
    </row>
    <row r="453" spans="1:26" s="70" customFormat="1" ht="24" x14ac:dyDescent="0.55000000000000004">
      <c r="A453" s="42"/>
      <c r="B453" s="12"/>
      <c r="C453" s="5"/>
      <c r="D453" s="5"/>
      <c r="E453" s="5"/>
      <c r="F453" s="5"/>
      <c r="G453" s="5"/>
      <c r="H453" s="68">
        <f t="shared" si="80"/>
        <v>0</v>
      </c>
      <c r="I453" s="69"/>
      <c r="J453" s="69">
        <f t="shared" si="81"/>
        <v>0</v>
      </c>
      <c r="L453" s="14"/>
      <c r="M453" s="5" t="s">
        <v>114</v>
      </c>
      <c r="N453" s="5">
        <v>2</v>
      </c>
      <c r="O453" s="80">
        <v>8</v>
      </c>
      <c r="P453" s="79">
        <v>100</v>
      </c>
      <c r="Q453" s="79">
        <v>6800</v>
      </c>
      <c r="R453" s="80">
        <f>O453*Q453</f>
        <v>54400</v>
      </c>
      <c r="S453" s="80">
        <v>36</v>
      </c>
      <c r="T453" s="79"/>
      <c r="U453" s="80">
        <f t="shared" si="82"/>
        <v>54400</v>
      </c>
      <c r="V453" s="79">
        <f t="shared" si="83"/>
        <v>54400</v>
      </c>
      <c r="W453" s="80">
        <f t="shared" si="84"/>
        <v>54400</v>
      </c>
      <c r="Y453" s="79">
        <f t="shared" si="85"/>
        <v>54400</v>
      </c>
      <c r="Z453" s="79"/>
    </row>
    <row r="454" spans="1:26" s="70" customFormat="1" ht="24" x14ac:dyDescent="0.55000000000000004">
      <c r="A454" s="42"/>
      <c r="B454" s="12" t="s">
        <v>46</v>
      </c>
      <c r="C454" s="5">
        <v>14650</v>
      </c>
      <c r="D454" s="5">
        <v>4</v>
      </c>
      <c r="E454" s="5">
        <v>0</v>
      </c>
      <c r="F454" s="5">
        <v>39</v>
      </c>
      <c r="G454" s="5">
        <v>1</v>
      </c>
      <c r="H454" s="68">
        <f t="shared" si="80"/>
        <v>1639</v>
      </c>
      <c r="I454" s="69">
        <v>100</v>
      </c>
      <c r="J454" s="69">
        <f t="shared" si="81"/>
        <v>163900</v>
      </c>
      <c r="L454" s="14"/>
      <c r="M454" s="5"/>
      <c r="N454" s="5"/>
      <c r="O454" s="80"/>
      <c r="P454" s="79"/>
      <c r="Q454" s="79"/>
      <c r="S454" s="80"/>
      <c r="T454" s="79"/>
      <c r="U454" s="80">
        <f t="shared" si="82"/>
        <v>0</v>
      </c>
      <c r="V454" s="79">
        <f t="shared" si="83"/>
        <v>163900</v>
      </c>
      <c r="W454" s="80">
        <f t="shared" si="84"/>
        <v>0</v>
      </c>
      <c r="Y454" s="79">
        <f t="shared" si="85"/>
        <v>163900</v>
      </c>
      <c r="Z454" s="79"/>
    </row>
    <row r="455" spans="1:26" s="77" customFormat="1" ht="24" x14ac:dyDescent="0.55000000000000004">
      <c r="A455" s="45"/>
      <c r="B455" s="34"/>
      <c r="C455" s="35"/>
      <c r="D455" s="35"/>
      <c r="E455" s="35"/>
      <c r="F455" s="35"/>
      <c r="G455" s="35"/>
      <c r="H455" s="76"/>
      <c r="I455" s="76"/>
      <c r="J455" s="76"/>
      <c r="L455" s="46"/>
      <c r="M455" s="35"/>
      <c r="N455" s="35"/>
      <c r="O455" s="82"/>
      <c r="P455" s="82"/>
      <c r="Q455" s="82"/>
      <c r="S455" s="82"/>
      <c r="T455" s="82"/>
      <c r="U455" s="82"/>
      <c r="V455" s="82"/>
      <c r="W455" s="82"/>
      <c r="Y455" s="82"/>
      <c r="Z455" s="82"/>
    </row>
    <row r="456" spans="1:26" s="70" customFormat="1" ht="24" x14ac:dyDescent="0.55000000000000004">
      <c r="A456" s="42">
        <v>115</v>
      </c>
      <c r="B456" s="12" t="s">
        <v>46</v>
      </c>
      <c r="C456" s="5">
        <v>5658</v>
      </c>
      <c r="D456" s="5">
        <v>0</v>
      </c>
      <c r="E456" s="5">
        <v>3</v>
      </c>
      <c r="F456" s="5">
        <v>80</v>
      </c>
      <c r="G456" s="5">
        <v>2</v>
      </c>
      <c r="H456" s="68">
        <f t="shared" si="80"/>
        <v>380</v>
      </c>
      <c r="I456" s="69">
        <v>150</v>
      </c>
      <c r="J456" s="69">
        <f t="shared" si="81"/>
        <v>57000</v>
      </c>
      <c r="L456" s="14" t="s">
        <v>48</v>
      </c>
      <c r="M456" s="5" t="s">
        <v>50</v>
      </c>
      <c r="N456" s="5">
        <v>2</v>
      </c>
      <c r="O456" s="80">
        <v>135</v>
      </c>
      <c r="P456" s="79">
        <v>100</v>
      </c>
      <c r="Q456" s="79">
        <v>6800</v>
      </c>
      <c r="R456" s="80">
        <f>O456*Q456</f>
        <v>918000</v>
      </c>
      <c r="S456" s="80">
        <v>4</v>
      </c>
      <c r="T456" s="79"/>
      <c r="U456" s="80">
        <f t="shared" si="82"/>
        <v>918000</v>
      </c>
      <c r="V456" s="79">
        <f t="shared" si="83"/>
        <v>975000</v>
      </c>
      <c r="W456" s="80">
        <f t="shared" si="84"/>
        <v>975000</v>
      </c>
      <c r="Y456" s="79">
        <f t="shared" si="85"/>
        <v>975000</v>
      </c>
      <c r="Z456" s="79"/>
    </row>
    <row r="457" spans="1:26" s="77" customFormat="1" ht="24" x14ac:dyDescent="0.55000000000000004">
      <c r="A457" s="45"/>
      <c r="B457" s="34"/>
      <c r="C457" s="35"/>
      <c r="D457" s="35"/>
      <c r="E457" s="35"/>
      <c r="F457" s="35"/>
      <c r="G457" s="35"/>
      <c r="H457" s="76"/>
      <c r="I457" s="76"/>
      <c r="J457" s="76"/>
      <c r="L457" s="46"/>
      <c r="M457" s="35"/>
      <c r="N457" s="35"/>
      <c r="O457" s="82"/>
      <c r="P457" s="82"/>
      <c r="Q457" s="82"/>
      <c r="S457" s="82"/>
      <c r="T457" s="82"/>
      <c r="U457" s="82"/>
      <c r="V457" s="82"/>
      <c r="W457" s="82"/>
      <c r="Y457" s="82"/>
      <c r="Z457" s="82"/>
    </row>
    <row r="458" spans="1:26" s="70" customFormat="1" ht="24" x14ac:dyDescent="0.55000000000000004">
      <c r="A458" s="42">
        <v>116</v>
      </c>
      <c r="B458" s="12" t="s">
        <v>46</v>
      </c>
      <c r="C458" s="5">
        <v>5506</v>
      </c>
      <c r="D458" s="5">
        <v>1</v>
      </c>
      <c r="E458" s="5">
        <v>0</v>
      </c>
      <c r="F458" s="5">
        <v>12</v>
      </c>
      <c r="G458" s="5">
        <v>1</v>
      </c>
      <c r="H458" s="68">
        <f t="shared" ref="H458:H520" si="90">+(D458*400)+(E458*100)+F458</f>
        <v>412</v>
      </c>
      <c r="I458" s="69">
        <v>100</v>
      </c>
      <c r="J458" s="69">
        <f t="shared" ref="J458:J520" si="91">H458*I458</f>
        <v>41200</v>
      </c>
      <c r="L458" s="14"/>
      <c r="M458" s="5"/>
      <c r="N458" s="5"/>
      <c r="O458" s="80"/>
      <c r="P458" s="79"/>
      <c r="Q458" s="79"/>
      <c r="S458" s="80"/>
      <c r="T458" s="79"/>
      <c r="U458" s="80">
        <f t="shared" ref="U458:U521" si="92">R458*(100-T458)/100</f>
        <v>0</v>
      </c>
      <c r="V458" s="79">
        <f t="shared" ref="V458:V521" si="93">J458+U458</f>
        <v>41200</v>
      </c>
      <c r="W458" s="80">
        <f t="shared" ref="W458:W521" si="94">V458*P458/100</f>
        <v>0</v>
      </c>
      <c r="Y458" s="79">
        <f t="shared" ref="Y458:Y521" si="95">J458+U458</f>
        <v>41200</v>
      </c>
      <c r="Z458" s="79"/>
    </row>
    <row r="459" spans="1:26" s="70" customFormat="1" ht="24" x14ac:dyDescent="0.55000000000000004">
      <c r="A459" s="42"/>
      <c r="B459" s="12" t="s">
        <v>46</v>
      </c>
      <c r="C459" s="5">
        <v>5454</v>
      </c>
      <c r="D459" s="5">
        <v>0</v>
      </c>
      <c r="E459" s="5">
        <v>3</v>
      </c>
      <c r="F459" s="5">
        <v>80</v>
      </c>
      <c r="G459" s="5">
        <v>1</v>
      </c>
      <c r="H459" s="68">
        <f t="shared" si="90"/>
        <v>380</v>
      </c>
      <c r="I459" s="69">
        <v>100</v>
      </c>
      <c r="J459" s="69">
        <f t="shared" si="91"/>
        <v>38000</v>
      </c>
      <c r="L459" s="14"/>
      <c r="M459" s="5"/>
      <c r="N459" s="5"/>
      <c r="O459" s="80"/>
      <c r="P459" s="79"/>
      <c r="Q459" s="79"/>
      <c r="S459" s="80"/>
      <c r="T459" s="79"/>
      <c r="U459" s="80">
        <f t="shared" si="92"/>
        <v>0</v>
      </c>
      <c r="V459" s="79">
        <f t="shared" si="93"/>
        <v>38000</v>
      </c>
      <c r="W459" s="80">
        <f t="shared" si="94"/>
        <v>0</v>
      </c>
      <c r="Y459" s="79">
        <f t="shared" si="95"/>
        <v>38000</v>
      </c>
      <c r="Z459" s="79"/>
    </row>
    <row r="460" spans="1:26" s="70" customFormat="1" ht="24" x14ac:dyDescent="0.55000000000000004">
      <c r="A460" s="42"/>
      <c r="B460" s="12" t="s">
        <v>46</v>
      </c>
      <c r="C460" s="5">
        <v>18661</v>
      </c>
      <c r="D460" s="5">
        <v>1</v>
      </c>
      <c r="E460" s="5">
        <v>2</v>
      </c>
      <c r="F460" s="5">
        <v>25</v>
      </c>
      <c r="G460" s="5">
        <v>1</v>
      </c>
      <c r="H460" s="68">
        <f t="shared" si="90"/>
        <v>625</v>
      </c>
      <c r="I460" s="69">
        <v>130</v>
      </c>
      <c r="J460" s="69">
        <f t="shared" si="91"/>
        <v>81250</v>
      </c>
      <c r="L460" s="14"/>
      <c r="M460" s="5"/>
      <c r="N460" s="5"/>
      <c r="O460" s="80"/>
      <c r="P460" s="79"/>
      <c r="Q460" s="79"/>
      <c r="S460" s="80"/>
      <c r="T460" s="79"/>
      <c r="U460" s="80">
        <f t="shared" si="92"/>
        <v>0</v>
      </c>
      <c r="V460" s="79">
        <f t="shared" si="93"/>
        <v>81250</v>
      </c>
      <c r="W460" s="80">
        <f t="shared" si="94"/>
        <v>0</v>
      </c>
      <c r="Y460" s="79">
        <f t="shared" si="95"/>
        <v>81250</v>
      </c>
      <c r="Z460" s="79"/>
    </row>
    <row r="461" spans="1:26" s="77" customFormat="1" ht="24" x14ac:dyDescent="0.55000000000000004">
      <c r="A461" s="45"/>
      <c r="B461" s="34"/>
      <c r="C461" s="35"/>
      <c r="D461" s="35"/>
      <c r="E461" s="35"/>
      <c r="F461" s="35"/>
      <c r="G461" s="35"/>
      <c r="H461" s="76"/>
      <c r="I461" s="76"/>
      <c r="J461" s="76"/>
      <c r="L461" s="46"/>
      <c r="M461" s="35"/>
      <c r="N461" s="35"/>
      <c r="O461" s="82"/>
      <c r="P461" s="82"/>
      <c r="Q461" s="82"/>
      <c r="S461" s="82"/>
      <c r="T461" s="82"/>
      <c r="U461" s="82"/>
      <c r="V461" s="82"/>
      <c r="W461" s="82"/>
      <c r="Y461" s="82"/>
      <c r="Z461" s="82"/>
    </row>
    <row r="462" spans="1:26" s="70" customFormat="1" ht="24" x14ac:dyDescent="0.55000000000000004">
      <c r="A462" s="42">
        <v>117</v>
      </c>
      <c r="B462" s="12" t="s">
        <v>46</v>
      </c>
      <c r="C462" s="5">
        <v>19051</v>
      </c>
      <c r="D462" s="5">
        <v>0</v>
      </c>
      <c r="E462" s="5">
        <v>1</v>
      </c>
      <c r="F462" s="5">
        <v>65</v>
      </c>
      <c r="G462" s="5">
        <v>2</v>
      </c>
      <c r="H462" s="68">
        <f t="shared" si="90"/>
        <v>165</v>
      </c>
      <c r="I462" s="69">
        <v>130</v>
      </c>
      <c r="J462" s="69">
        <f t="shared" si="91"/>
        <v>21450</v>
      </c>
      <c r="L462" s="14" t="s">
        <v>106</v>
      </c>
      <c r="M462" s="14" t="s">
        <v>114</v>
      </c>
      <c r="N462" s="5">
        <v>2</v>
      </c>
      <c r="O462" s="80">
        <v>108</v>
      </c>
      <c r="P462" s="79">
        <v>100</v>
      </c>
      <c r="Q462" s="79">
        <v>6800</v>
      </c>
      <c r="R462" s="80">
        <f t="shared" ref="R462" si="96">O462*Q462</f>
        <v>734400</v>
      </c>
      <c r="S462" s="80">
        <v>31</v>
      </c>
      <c r="T462" s="79"/>
      <c r="U462" s="80">
        <f t="shared" si="92"/>
        <v>734400</v>
      </c>
      <c r="V462" s="79">
        <f t="shared" si="93"/>
        <v>755850</v>
      </c>
      <c r="W462" s="80">
        <f t="shared" si="94"/>
        <v>755850</v>
      </c>
      <c r="Y462" s="79">
        <f t="shared" si="95"/>
        <v>755850</v>
      </c>
      <c r="Z462" s="79"/>
    </row>
    <row r="463" spans="1:26" s="70" customFormat="1" ht="24" x14ac:dyDescent="0.55000000000000004">
      <c r="A463" s="42"/>
      <c r="B463" s="12"/>
      <c r="C463" s="5"/>
      <c r="D463" s="5"/>
      <c r="E463" s="5"/>
      <c r="F463" s="5"/>
      <c r="G463" s="5"/>
      <c r="H463" s="68">
        <f t="shared" si="90"/>
        <v>0</v>
      </c>
      <c r="I463" s="69"/>
      <c r="J463" s="69">
        <f t="shared" si="91"/>
        <v>0</v>
      </c>
      <c r="L463" s="14"/>
      <c r="M463" s="14" t="s">
        <v>189</v>
      </c>
      <c r="N463" s="5">
        <v>2</v>
      </c>
      <c r="O463" s="80">
        <v>108</v>
      </c>
      <c r="P463" s="79">
        <v>100</v>
      </c>
      <c r="Q463" s="79">
        <v>6800</v>
      </c>
      <c r="R463" s="80">
        <f>O463*Q463</f>
        <v>734400</v>
      </c>
      <c r="S463" s="80">
        <v>21</v>
      </c>
      <c r="T463" s="79"/>
      <c r="U463" s="80">
        <f t="shared" si="92"/>
        <v>734400</v>
      </c>
      <c r="V463" s="79">
        <f t="shared" si="93"/>
        <v>734400</v>
      </c>
      <c r="W463" s="80">
        <f t="shared" si="94"/>
        <v>734400</v>
      </c>
      <c r="Y463" s="79">
        <f t="shared" si="95"/>
        <v>734400</v>
      </c>
      <c r="Z463" s="79"/>
    </row>
    <row r="464" spans="1:26" s="70" customFormat="1" ht="24" x14ac:dyDescent="0.55000000000000004">
      <c r="A464" s="42"/>
      <c r="B464" s="12"/>
      <c r="C464" s="5"/>
      <c r="D464" s="5"/>
      <c r="E464" s="5"/>
      <c r="F464" s="5"/>
      <c r="G464" s="5"/>
      <c r="H464" s="68">
        <f t="shared" si="90"/>
        <v>0</v>
      </c>
      <c r="I464" s="69"/>
      <c r="J464" s="69">
        <f t="shared" si="91"/>
        <v>0</v>
      </c>
      <c r="L464" s="14"/>
      <c r="M464" s="14" t="s">
        <v>114</v>
      </c>
      <c r="N464" s="5">
        <v>2</v>
      </c>
      <c r="O464" s="80">
        <v>4</v>
      </c>
      <c r="P464" s="79">
        <v>100</v>
      </c>
      <c r="Q464" s="79">
        <v>6800</v>
      </c>
      <c r="R464" s="80">
        <f>O464*Q464</f>
        <v>27200</v>
      </c>
      <c r="S464" s="80">
        <v>26</v>
      </c>
      <c r="T464" s="79"/>
      <c r="U464" s="80">
        <f t="shared" si="92"/>
        <v>27200</v>
      </c>
      <c r="V464" s="79">
        <f t="shared" si="93"/>
        <v>27200</v>
      </c>
      <c r="W464" s="80">
        <f t="shared" si="94"/>
        <v>27200</v>
      </c>
      <c r="Y464" s="79">
        <f t="shared" si="95"/>
        <v>27200</v>
      </c>
      <c r="Z464" s="79"/>
    </row>
    <row r="465" spans="1:26" s="70" customFormat="1" ht="24" x14ac:dyDescent="0.55000000000000004">
      <c r="A465" s="42"/>
      <c r="B465" s="12" t="s">
        <v>46</v>
      </c>
      <c r="C465" s="5">
        <v>19052</v>
      </c>
      <c r="D465" s="5">
        <v>3</v>
      </c>
      <c r="E465" s="5">
        <v>0</v>
      </c>
      <c r="F465" s="5">
        <v>81</v>
      </c>
      <c r="G465" s="5">
        <v>1</v>
      </c>
      <c r="H465" s="68">
        <f t="shared" si="90"/>
        <v>1281</v>
      </c>
      <c r="I465" s="69">
        <v>130</v>
      </c>
      <c r="J465" s="69">
        <f t="shared" si="91"/>
        <v>166530</v>
      </c>
      <c r="L465" s="14"/>
      <c r="M465" s="14"/>
      <c r="N465" s="5"/>
      <c r="O465" s="80"/>
      <c r="P465" s="79"/>
      <c r="Q465" s="79"/>
      <c r="S465" s="80"/>
      <c r="T465" s="79"/>
      <c r="U465" s="80">
        <f t="shared" si="92"/>
        <v>0</v>
      </c>
      <c r="V465" s="79">
        <f t="shared" si="93"/>
        <v>166530</v>
      </c>
      <c r="W465" s="80">
        <f t="shared" si="94"/>
        <v>0</v>
      </c>
      <c r="Y465" s="79">
        <f t="shared" si="95"/>
        <v>166530</v>
      </c>
      <c r="Z465" s="79"/>
    </row>
    <row r="466" spans="1:26" s="77" customFormat="1" ht="24" x14ac:dyDescent="0.55000000000000004">
      <c r="A466" s="45"/>
      <c r="B466" s="34"/>
      <c r="C466" s="35"/>
      <c r="D466" s="35"/>
      <c r="E466" s="35"/>
      <c r="F466" s="35"/>
      <c r="G466" s="35"/>
      <c r="H466" s="76"/>
      <c r="I466" s="76"/>
      <c r="J466" s="76"/>
      <c r="L466" s="46"/>
      <c r="M466" s="46"/>
      <c r="N466" s="35"/>
      <c r="O466" s="82"/>
      <c r="P466" s="82"/>
      <c r="Q466" s="82"/>
      <c r="S466" s="82"/>
      <c r="T466" s="82"/>
      <c r="U466" s="82"/>
      <c r="V466" s="82"/>
      <c r="W466" s="82"/>
      <c r="Y466" s="82"/>
      <c r="Z466" s="82"/>
    </row>
    <row r="467" spans="1:26" s="70" customFormat="1" ht="24" x14ac:dyDescent="0.55000000000000004">
      <c r="A467" s="42">
        <v>118</v>
      </c>
      <c r="B467" s="12" t="s">
        <v>46</v>
      </c>
      <c r="C467" s="5">
        <v>14658</v>
      </c>
      <c r="D467" s="5">
        <v>0</v>
      </c>
      <c r="E467" s="5">
        <v>3</v>
      </c>
      <c r="F467" s="5">
        <v>12</v>
      </c>
      <c r="G467" s="5">
        <v>1</v>
      </c>
      <c r="H467" s="68">
        <f t="shared" si="90"/>
        <v>312</v>
      </c>
      <c r="I467" s="69">
        <v>180</v>
      </c>
      <c r="J467" s="69">
        <f t="shared" si="91"/>
        <v>56160</v>
      </c>
      <c r="L467" s="14"/>
      <c r="M467" s="5"/>
      <c r="N467" s="5"/>
      <c r="O467" s="80"/>
      <c r="P467" s="79"/>
      <c r="Q467" s="79"/>
      <c r="S467" s="80"/>
      <c r="T467" s="79"/>
      <c r="U467" s="80">
        <f t="shared" si="92"/>
        <v>0</v>
      </c>
      <c r="V467" s="79">
        <f t="shared" si="93"/>
        <v>56160</v>
      </c>
      <c r="W467" s="80">
        <f t="shared" si="94"/>
        <v>0</v>
      </c>
      <c r="Y467" s="79">
        <f t="shared" si="95"/>
        <v>56160</v>
      </c>
      <c r="Z467" s="79"/>
    </row>
    <row r="468" spans="1:26" s="77" customFormat="1" ht="24" x14ac:dyDescent="0.55000000000000004">
      <c r="A468" s="45"/>
      <c r="B468" s="34"/>
      <c r="C468" s="35"/>
      <c r="D468" s="35"/>
      <c r="E468" s="35"/>
      <c r="F468" s="35"/>
      <c r="G468" s="35"/>
      <c r="H468" s="76"/>
      <c r="I468" s="76"/>
      <c r="J468" s="76"/>
      <c r="L468" s="46"/>
      <c r="M468" s="35"/>
      <c r="N468" s="35"/>
      <c r="O468" s="82"/>
      <c r="P468" s="82"/>
      <c r="Q468" s="82"/>
      <c r="S468" s="82"/>
      <c r="T468" s="82"/>
      <c r="U468" s="82"/>
      <c r="V468" s="82"/>
      <c r="W468" s="82"/>
      <c r="Y468" s="82"/>
      <c r="Z468" s="82"/>
    </row>
    <row r="469" spans="1:26" s="70" customFormat="1" ht="24" x14ac:dyDescent="0.55000000000000004">
      <c r="A469" s="42">
        <v>119</v>
      </c>
      <c r="B469" s="13" t="s">
        <v>46</v>
      </c>
      <c r="C469" s="27" t="s">
        <v>381</v>
      </c>
      <c r="D469" s="14">
        <v>1</v>
      </c>
      <c r="E469" s="14">
        <v>3</v>
      </c>
      <c r="F469" s="14">
        <v>12</v>
      </c>
      <c r="G469" s="5">
        <v>1</v>
      </c>
      <c r="H469" s="68">
        <f t="shared" si="90"/>
        <v>712</v>
      </c>
      <c r="I469" s="69">
        <v>100</v>
      </c>
      <c r="J469" s="69">
        <f t="shared" si="91"/>
        <v>71200</v>
      </c>
      <c r="L469" s="14"/>
      <c r="M469" s="14"/>
      <c r="N469" s="14"/>
      <c r="O469" s="85"/>
      <c r="P469" s="79"/>
      <c r="Q469" s="79"/>
      <c r="S469" s="85"/>
      <c r="T469" s="79"/>
      <c r="U469" s="80">
        <f t="shared" si="92"/>
        <v>0</v>
      </c>
      <c r="V469" s="79">
        <f t="shared" si="93"/>
        <v>71200</v>
      </c>
      <c r="W469" s="80">
        <f t="shared" si="94"/>
        <v>0</v>
      </c>
      <c r="Y469" s="79">
        <f t="shared" si="95"/>
        <v>71200</v>
      </c>
      <c r="Z469" s="79"/>
    </row>
    <row r="470" spans="1:26" s="77" customFormat="1" ht="24" x14ac:dyDescent="0.55000000000000004">
      <c r="A470" s="45"/>
      <c r="B470" s="47"/>
      <c r="C470" s="48"/>
      <c r="D470" s="46"/>
      <c r="E470" s="46"/>
      <c r="F470" s="46"/>
      <c r="G470" s="35"/>
      <c r="H470" s="76"/>
      <c r="I470" s="76"/>
      <c r="J470" s="76"/>
      <c r="L470" s="46"/>
      <c r="M470" s="46"/>
      <c r="N470" s="46"/>
      <c r="O470" s="86"/>
      <c r="P470" s="82"/>
      <c r="Q470" s="82"/>
      <c r="S470" s="86"/>
      <c r="T470" s="82"/>
      <c r="U470" s="82"/>
      <c r="V470" s="82"/>
      <c r="W470" s="82"/>
      <c r="Y470" s="82"/>
      <c r="Z470" s="82"/>
    </row>
    <row r="471" spans="1:26" s="70" customFormat="1" ht="24" x14ac:dyDescent="0.55000000000000004">
      <c r="A471" s="42">
        <v>120</v>
      </c>
      <c r="B471" s="12" t="s">
        <v>46</v>
      </c>
      <c r="C471" s="5">
        <v>7618</v>
      </c>
      <c r="D471" s="5">
        <v>1</v>
      </c>
      <c r="E471" s="5">
        <v>0</v>
      </c>
      <c r="F471" s="5">
        <v>36</v>
      </c>
      <c r="G471" s="5">
        <v>2</v>
      </c>
      <c r="H471" s="68">
        <f t="shared" si="90"/>
        <v>436</v>
      </c>
      <c r="I471" s="69">
        <v>130</v>
      </c>
      <c r="J471" s="69">
        <f t="shared" si="91"/>
        <v>56680</v>
      </c>
      <c r="L471" s="14" t="s">
        <v>106</v>
      </c>
      <c r="M471" s="5" t="s">
        <v>114</v>
      </c>
      <c r="N471" s="5">
        <v>2</v>
      </c>
      <c r="O471" s="80">
        <v>288</v>
      </c>
      <c r="P471" s="79">
        <v>100</v>
      </c>
      <c r="Q471" s="79">
        <v>6800</v>
      </c>
      <c r="R471" s="80">
        <f t="shared" ref="R471" si="97">O471*Q471</f>
        <v>1958400</v>
      </c>
      <c r="S471" s="80">
        <v>31</v>
      </c>
      <c r="T471" s="79"/>
      <c r="U471" s="80">
        <f t="shared" si="92"/>
        <v>1958400</v>
      </c>
      <c r="V471" s="79">
        <f t="shared" si="93"/>
        <v>2015080</v>
      </c>
      <c r="W471" s="80">
        <f t="shared" si="94"/>
        <v>2015080</v>
      </c>
      <c r="Y471" s="79">
        <f t="shared" si="95"/>
        <v>2015080</v>
      </c>
      <c r="Z471" s="79"/>
    </row>
    <row r="472" spans="1:26" s="70" customFormat="1" ht="24" x14ac:dyDescent="0.55000000000000004">
      <c r="A472" s="42"/>
      <c r="B472" s="12"/>
      <c r="C472" s="5"/>
      <c r="D472" s="5"/>
      <c r="E472" s="5"/>
      <c r="F472" s="5"/>
      <c r="G472" s="5"/>
      <c r="H472" s="68">
        <f t="shared" si="90"/>
        <v>0</v>
      </c>
      <c r="I472" s="69"/>
      <c r="J472" s="69">
        <f t="shared" si="91"/>
        <v>0</v>
      </c>
      <c r="L472" s="14"/>
      <c r="M472" s="5" t="s">
        <v>189</v>
      </c>
      <c r="N472" s="5">
        <v>2</v>
      </c>
      <c r="O472" s="80">
        <v>288</v>
      </c>
      <c r="P472" s="79">
        <v>100</v>
      </c>
      <c r="Q472" s="79">
        <v>6800</v>
      </c>
      <c r="R472" s="80">
        <f>O472*Q472</f>
        <v>1958400</v>
      </c>
      <c r="S472" s="80">
        <v>21</v>
      </c>
      <c r="T472" s="79"/>
      <c r="U472" s="80">
        <f t="shared" si="92"/>
        <v>1958400</v>
      </c>
      <c r="V472" s="79">
        <f t="shared" si="93"/>
        <v>1958400</v>
      </c>
      <c r="W472" s="80">
        <f t="shared" si="94"/>
        <v>1958400</v>
      </c>
      <c r="Y472" s="79">
        <f t="shared" si="95"/>
        <v>1958400</v>
      </c>
      <c r="Z472" s="79"/>
    </row>
    <row r="473" spans="1:26" s="70" customFormat="1" ht="24" x14ac:dyDescent="0.55000000000000004">
      <c r="A473" s="42"/>
      <c r="B473" s="12"/>
      <c r="C473" s="5"/>
      <c r="D473" s="5"/>
      <c r="E473" s="5"/>
      <c r="F473" s="5"/>
      <c r="G473" s="5"/>
      <c r="H473" s="68">
        <f t="shared" si="90"/>
        <v>0</v>
      </c>
      <c r="I473" s="69"/>
      <c r="J473" s="69">
        <f t="shared" si="91"/>
        <v>0</v>
      </c>
      <c r="L473" s="14"/>
      <c r="M473" s="5" t="s">
        <v>114</v>
      </c>
      <c r="N473" s="5">
        <v>2</v>
      </c>
      <c r="O473" s="80">
        <v>8</v>
      </c>
      <c r="P473" s="79">
        <v>100</v>
      </c>
      <c r="Q473" s="79">
        <v>6800</v>
      </c>
      <c r="R473" s="80">
        <f>O473*Q473</f>
        <v>54400</v>
      </c>
      <c r="S473" s="80">
        <v>31</v>
      </c>
      <c r="T473" s="79"/>
      <c r="U473" s="80">
        <f t="shared" si="92"/>
        <v>54400</v>
      </c>
      <c r="V473" s="79">
        <f t="shared" si="93"/>
        <v>54400</v>
      </c>
      <c r="W473" s="80">
        <f t="shared" si="94"/>
        <v>54400</v>
      </c>
      <c r="Y473" s="79">
        <f t="shared" si="95"/>
        <v>54400</v>
      </c>
      <c r="Z473" s="79"/>
    </row>
    <row r="474" spans="1:26" s="70" customFormat="1" ht="24" x14ac:dyDescent="0.55000000000000004">
      <c r="A474" s="42"/>
      <c r="B474" s="12" t="s">
        <v>46</v>
      </c>
      <c r="C474" s="5">
        <v>11755</v>
      </c>
      <c r="D474" s="5">
        <v>0</v>
      </c>
      <c r="E474" s="5">
        <v>0</v>
      </c>
      <c r="F474" s="5">
        <v>40</v>
      </c>
      <c r="G474" s="5">
        <v>1</v>
      </c>
      <c r="H474" s="68">
        <f t="shared" si="90"/>
        <v>40</v>
      </c>
      <c r="I474" s="69">
        <v>100</v>
      </c>
      <c r="J474" s="69">
        <f t="shared" si="91"/>
        <v>4000</v>
      </c>
      <c r="L474" s="14"/>
      <c r="M474" s="5"/>
      <c r="N474" s="5"/>
      <c r="O474" s="80"/>
      <c r="P474" s="79"/>
      <c r="Q474" s="79"/>
      <c r="S474" s="80"/>
      <c r="T474" s="79"/>
      <c r="U474" s="80">
        <f t="shared" si="92"/>
        <v>0</v>
      </c>
      <c r="V474" s="79">
        <f t="shared" si="93"/>
        <v>4000</v>
      </c>
      <c r="W474" s="80">
        <f t="shared" si="94"/>
        <v>0</v>
      </c>
      <c r="Y474" s="79">
        <f t="shared" si="95"/>
        <v>4000</v>
      </c>
      <c r="Z474" s="79"/>
    </row>
    <row r="475" spans="1:26" s="70" customFormat="1" ht="24" x14ac:dyDescent="0.55000000000000004">
      <c r="A475" s="42"/>
      <c r="B475" s="12" t="s">
        <v>46</v>
      </c>
      <c r="C475" s="5">
        <v>15673</v>
      </c>
      <c r="D475" s="5">
        <v>5</v>
      </c>
      <c r="E475" s="5">
        <v>0</v>
      </c>
      <c r="F475" s="5">
        <v>30</v>
      </c>
      <c r="G475" s="5">
        <v>1</v>
      </c>
      <c r="H475" s="68">
        <f t="shared" si="90"/>
        <v>2030</v>
      </c>
      <c r="I475" s="69">
        <v>100</v>
      </c>
      <c r="J475" s="69">
        <f t="shared" si="91"/>
        <v>203000</v>
      </c>
      <c r="L475" s="14"/>
      <c r="M475" s="5"/>
      <c r="N475" s="5"/>
      <c r="O475" s="80"/>
      <c r="P475" s="79"/>
      <c r="Q475" s="79"/>
      <c r="S475" s="80"/>
      <c r="T475" s="79"/>
      <c r="U475" s="80">
        <f t="shared" si="92"/>
        <v>0</v>
      </c>
      <c r="V475" s="79">
        <f t="shared" si="93"/>
        <v>203000</v>
      </c>
      <c r="W475" s="80">
        <f t="shared" si="94"/>
        <v>0</v>
      </c>
      <c r="Y475" s="79">
        <f t="shared" si="95"/>
        <v>203000</v>
      </c>
      <c r="Z475" s="79"/>
    </row>
    <row r="476" spans="1:26" s="70" customFormat="1" ht="24" x14ac:dyDescent="0.55000000000000004">
      <c r="A476" s="42"/>
      <c r="B476" s="12" t="s">
        <v>46</v>
      </c>
      <c r="C476" s="5">
        <v>15640</v>
      </c>
      <c r="D476" s="5">
        <v>0</v>
      </c>
      <c r="E476" s="5">
        <v>2</v>
      </c>
      <c r="F476" s="5">
        <v>64</v>
      </c>
      <c r="G476" s="5">
        <v>1</v>
      </c>
      <c r="H476" s="68">
        <f t="shared" si="90"/>
        <v>264</v>
      </c>
      <c r="I476" s="69">
        <v>100</v>
      </c>
      <c r="J476" s="69">
        <f t="shared" si="91"/>
        <v>26400</v>
      </c>
      <c r="L476" s="14"/>
      <c r="M476" s="5"/>
      <c r="N476" s="5"/>
      <c r="O476" s="80"/>
      <c r="P476" s="79"/>
      <c r="Q476" s="79"/>
      <c r="S476" s="80"/>
      <c r="T476" s="79"/>
      <c r="U476" s="80">
        <f t="shared" si="92"/>
        <v>0</v>
      </c>
      <c r="V476" s="79">
        <f t="shared" si="93"/>
        <v>26400</v>
      </c>
      <c r="W476" s="80">
        <f t="shared" si="94"/>
        <v>0</v>
      </c>
      <c r="Y476" s="79">
        <f t="shared" si="95"/>
        <v>26400</v>
      </c>
      <c r="Z476" s="79"/>
    </row>
    <row r="477" spans="1:26" s="77" customFormat="1" ht="24" x14ac:dyDescent="0.55000000000000004">
      <c r="A477" s="45"/>
      <c r="B477" s="34"/>
      <c r="C477" s="35"/>
      <c r="D477" s="35"/>
      <c r="E477" s="35"/>
      <c r="F477" s="35"/>
      <c r="G477" s="35"/>
      <c r="H477" s="76"/>
      <c r="I477" s="76"/>
      <c r="J477" s="76"/>
      <c r="L477" s="46"/>
      <c r="M477" s="35"/>
      <c r="N477" s="35"/>
      <c r="O477" s="82"/>
      <c r="P477" s="82"/>
      <c r="Q477" s="82"/>
      <c r="S477" s="82"/>
      <c r="T477" s="82"/>
      <c r="U477" s="82"/>
      <c r="V477" s="82"/>
      <c r="W477" s="82"/>
      <c r="Y477" s="82"/>
      <c r="Z477" s="82"/>
    </row>
    <row r="478" spans="1:26" s="70" customFormat="1" ht="24" x14ac:dyDescent="0.55000000000000004">
      <c r="A478" s="42">
        <v>121</v>
      </c>
      <c r="B478" s="12" t="s">
        <v>46</v>
      </c>
      <c r="C478" s="5">
        <v>18386</v>
      </c>
      <c r="D478" s="5">
        <v>0</v>
      </c>
      <c r="E478" s="5">
        <v>3</v>
      </c>
      <c r="F478" s="5">
        <v>32</v>
      </c>
      <c r="G478" s="5">
        <v>1</v>
      </c>
      <c r="H478" s="68">
        <f t="shared" si="90"/>
        <v>332</v>
      </c>
      <c r="I478" s="69">
        <v>130</v>
      </c>
      <c r="J478" s="69">
        <f t="shared" si="91"/>
        <v>43160</v>
      </c>
      <c r="L478" s="14"/>
      <c r="M478" s="5"/>
      <c r="N478" s="5"/>
      <c r="O478" s="80"/>
      <c r="P478" s="79"/>
      <c r="Q478" s="79"/>
      <c r="S478" s="80"/>
      <c r="T478" s="79"/>
      <c r="U478" s="80">
        <f t="shared" si="92"/>
        <v>0</v>
      </c>
      <c r="V478" s="79">
        <f t="shared" si="93"/>
        <v>43160</v>
      </c>
      <c r="W478" s="80">
        <f t="shared" si="94"/>
        <v>0</v>
      </c>
      <c r="Y478" s="79">
        <f t="shared" si="95"/>
        <v>43160</v>
      </c>
      <c r="Z478" s="79"/>
    </row>
    <row r="479" spans="1:26" s="77" customFormat="1" ht="24" x14ac:dyDescent="0.55000000000000004">
      <c r="A479" s="45"/>
      <c r="B479" s="34"/>
      <c r="C479" s="35"/>
      <c r="D479" s="35"/>
      <c r="E479" s="35"/>
      <c r="F479" s="35"/>
      <c r="G479" s="35"/>
      <c r="H479" s="76"/>
      <c r="I479" s="76"/>
      <c r="J479" s="76"/>
      <c r="L479" s="46"/>
      <c r="M479" s="35"/>
      <c r="N479" s="35"/>
      <c r="O479" s="82"/>
      <c r="P479" s="82"/>
      <c r="Q479" s="82"/>
      <c r="S479" s="82"/>
      <c r="T479" s="82"/>
      <c r="U479" s="82"/>
      <c r="V479" s="82"/>
      <c r="W479" s="82"/>
      <c r="Y479" s="82"/>
      <c r="Z479" s="82"/>
    </row>
    <row r="480" spans="1:26" s="70" customFormat="1" ht="24" x14ac:dyDescent="0.55000000000000004">
      <c r="A480" s="42">
        <v>122</v>
      </c>
      <c r="B480" s="12" t="s">
        <v>46</v>
      </c>
      <c r="C480" s="5">
        <v>5654</v>
      </c>
      <c r="D480" s="5">
        <v>0</v>
      </c>
      <c r="E480" s="5">
        <v>1</v>
      </c>
      <c r="F480" s="5">
        <v>55</v>
      </c>
      <c r="G480" s="5">
        <v>2</v>
      </c>
      <c r="H480" s="68">
        <f t="shared" si="90"/>
        <v>155</v>
      </c>
      <c r="I480" s="69">
        <v>150</v>
      </c>
      <c r="J480" s="69">
        <f t="shared" si="91"/>
        <v>23250</v>
      </c>
      <c r="L480" s="14" t="s">
        <v>169</v>
      </c>
      <c r="M480" s="5" t="s">
        <v>49</v>
      </c>
      <c r="N480" s="5">
        <v>2</v>
      </c>
      <c r="O480" s="80">
        <v>245</v>
      </c>
      <c r="P480" s="79">
        <v>100</v>
      </c>
      <c r="Q480" s="79">
        <v>6800</v>
      </c>
      <c r="R480" s="80">
        <f t="shared" ref="R480" si="98">O480*Q480</f>
        <v>1666000</v>
      </c>
      <c r="S480" s="80">
        <v>21</v>
      </c>
      <c r="T480" s="79"/>
      <c r="U480" s="80">
        <f t="shared" si="92"/>
        <v>1666000</v>
      </c>
      <c r="V480" s="79">
        <f t="shared" si="93"/>
        <v>1689250</v>
      </c>
      <c r="W480" s="80">
        <f t="shared" si="94"/>
        <v>1689250</v>
      </c>
      <c r="Y480" s="79">
        <f t="shared" si="95"/>
        <v>1689250</v>
      </c>
      <c r="Z480" s="79"/>
    </row>
    <row r="481" spans="1:26" s="70" customFormat="1" ht="24" x14ac:dyDescent="0.55000000000000004">
      <c r="A481" s="42"/>
      <c r="B481" s="12"/>
      <c r="C481" s="5"/>
      <c r="D481" s="5"/>
      <c r="E481" s="5"/>
      <c r="F481" s="5"/>
      <c r="G481" s="5"/>
      <c r="H481" s="68">
        <f t="shared" si="90"/>
        <v>0</v>
      </c>
      <c r="I481" s="69"/>
      <c r="J481" s="69">
        <f t="shared" si="91"/>
        <v>0</v>
      </c>
      <c r="L481" s="14"/>
      <c r="M481" s="5" t="s">
        <v>49</v>
      </c>
      <c r="N481" s="5">
        <v>2</v>
      </c>
      <c r="O481" s="80">
        <v>245</v>
      </c>
      <c r="P481" s="79">
        <v>100</v>
      </c>
      <c r="Q481" s="79">
        <v>6800</v>
      </c>
      <c r="R481" s="80">
        <f>O481*Q481</f>
        <v>1666000</v>
      </c>
      <c r="S481" s="80">
        <v>21</v>
      </c>
      <c r="T481" s="79"/>
      <c r="U481" s="80">
        <f t="shared" si="92"/>
        <v>1666000</v>
      </c>
      <c r="V481" s="79">
        <f t="shared" si="93"/>
        <v>1666000</v>
      </c>
      <c r="W481" s="80">
        <f t="shared" si="94"/>
        <v>1666000</v>
      </c>
      <c r="Y481" s="79">
        <f t="shared" si="95"/>
        <v>1666000</v>
      </c>
      <c r="Z481" s="79"/>
    </row>
    <row r="482" spans="1:26" s="70" customFormat="1" ht="24" x14ac:dyDescent="0.55000000000000004">
      <c r="A482" s="42"/>
      <c r="B482" s="12"/>
      <c r="C482" s="5"/>
      <c r="D482" s="5"/>
      <c r="E482" s="5"/>
      <c r="F482" s="5"/>
      <c r="G482" s="5"/>
      <c r="H482" s="68">
        <f t="shared" si="90"/>
        <v>0</v>
      </c>
      <c r="I482" s="69"/>
      <c r="J482" s="69">
        <f t="shared" si="91"/>
        <v>0</v>
      </c>
      <c r="L482" s="14"/>
      <c r="M482" s="5" t="s">
        <v>114</v>
      </c>
      <c r="N482" s="5">
        <v>2</v>
      </c>
      <c r="O482" s="80">
        <v>6</v>
      </c>
      <c r="P482" s="79">
        <v>100</v>
      </c>
      <c r="Q482" s="79">
        <v>6800</v>
      </c>
      <c r="R482" s="80">
        <f>O482*Q482</f>
        <v>40800</v>
      </c>
      <c r="S482" s="80">
        <v>21</v>
      </c>
      <c r="T482" s="79"/>
      <c r="U482" s="80">
        <f t="shared" si="92"/>
        <v>40800</v>
      </c>
      <c r="V482" s="79">
        <f t="shared" si="93"/>
        <v>40800</v>
      </c>
      <c r="W482" s="80">
        <f t="shared" si="94"/>
        <v>40800</v>
      </c>
      <c r="Y482" s="79">
        <f t="shared" si="95"/>
        <v>40800</v>
      </c>
      <c r="Z482" s="79"/>
    </row>
    <row r="483" spans="1:26" s="70" customFormat="1" ht="24" x14ac:dyDescent="0.55000000000000004">
      <c r="A483" s="42"/>
      <c r="B483" s="12" t="s">
        <v>46</v>
      </c>
      <c r="C483" s="5">
        <v>5206</v>
      </c>
      <c r="D483" s="5">
        <v>1</v>
      </c>
      <c r="E483" s="5">
        <v>3</v>
      </c>
      <c r="F483" s="5">
        <v>12</v>
      </c>
      <c r="G483" s="5">
        <v>1</v>
      </c>
      <c r="H483" s="68">
        <f t="shared" si="90"/>
        <v>712</v>
      </c>
      <c r="I483" s="69">
        <v>130</v>
      </c>
      <c r="J483" s="69">
        <f t="shared" si="91"/>
        <v>92560</v>
      </c>
      <c r="L483" s="14"/>
      <c r="M483" s="5"/>
      <c r="N483" s="5"/>
      <c r="O483" s="80"/>
      <c r="P483" s="79"/>
      <c r="Q483" s="79"/>
      <c r="S483" s="80"/>
      <c r="T483" s="79"/>
      <c r="U483" s="80">
        <f t="shared" si="92"/>
        <v>0</v>
      </c>
      <c r="V483" s="79">
        <f t="shared" si="93"/>
        <v>92560</v>
      </c>
      <c r="W483" s="80">
        <f t="shared" si="94"/>
        <v>0</v>
      </c>
      <c r="Y483" s="79">
        <f t="shared" si="95"/>
        <v>92560</v>
      </c>
      <c r="Z483" s="79"/>
    </row>
    <row r="484" spans="1:26" s="70" customFormat="1" ht="24" x14ac:dyDescent="0.55000000000000004">
      <c r="A484" s="42"/>
      <c r="B484" s="12" t="s">
        <v>46</v>
      </c>
      <c r="C484" s="5">
        <v>14656</v>
      </c>
      <c r="D484" s="5">
        <v>3</v>
      </c>
      <c r="E484" s="5">
        <v>2</v>
      </c>
      <c r="F484" s="5">
        <v>31</v>
      </c>
      <c r="G484" s="5">
        <v>1</v>
      </c>
      <c r="H484" s="68">
        <f t="shared" si="90"/>
        <v>1431</v>
      </c>
      <c r="I484" s="69">
        <v>100</v>
      </c>
      <c r="J484" s="69">
        <f t="shared" si="91"/>
        <v>143100</v>
      </c>
      <c r="L484" s="14"/>
      <c r="M484" s="5"/>
      <c r="N484" s="5"/>
      <c r="O484" s="80"/>
      <c r="P484" s="79"/>
      <c r="Q484" s="79"/>
      <c r="S484" s="80"/>
      <c r="T484" s="79"/>
      <c r="U484" s="80">
        <f t="shared" si="92"/>
        <v>0</v>
      </c>
      <c r="V484" s="79">
        <f t="shared" si="93"/>
        <v>143100</v>
      </c>
      <c r="W484" s="80">
        <f t="shared" si="94"/>
        <v>0</v>
      </c>
      <c r="Y484" s="79">
        <f t="shared" si="95"/>
        <v>143100</v>
      </c>
      <c r="Z484" s="79"/>
    </row>
    <row r="485" spans="1:26" s="70" customFormat="1" ht="24" x14ac:dyDescent="0.55000000000000004">
      <c r="A485" s="42"/>
      <c r="B485" s="12" t="s">
        <v>46</v>
      </c>
      <c r="C485" s="5">
        <v>15740</v>
      </c>
      <c r="D485" s="5">
        <v>3</v>
      </c>
      <c r="E485" s="5">
        <v>2</v>
      </c>
      <c r="F485" s="5">
        <v>39</v>
      </c>
      <c r="G485" s="5">
        <v>1</v>
      </c>
      <c r="H485" s="68">
        <f t="shared" si="90"/>
        <v>1439</v>
      </c>
      <c r="I485" s="69">
        <v>130</v>
      </c>
      <c r="J485" s="69">
        <f t="shared" si="91"/>
        <v>187070</v>
      </c>
      <c r="L485" s="14"/>
      <c r="M485" s="5"/>
      <c r="N485" s="5"/>
      <c r="O485" s="80"/>
      <c r="P485" s="79"/>
      <c r="Q485" s="79"/>
      <c r="S485" s="80"/>
      <c r="T485" s="79"/>
      <c r="U485" s="80">
        <f t="shared" si="92"/>
        <v>0</v>
      </c>
      <c r="V485" s="79">
        <f t="shared" si="93"/>
        <v>187070</v>
      </c>
      <c r="W485" s="80">
        <f t="shared" si="94"/>
        <v>0</v>
      </c>
      <c r="Y485" s="79">
        <f t="shared" si="95"/>
        <v>187070</v>
      </c>
      <c r="Z485" s="79"/>
    </row>
    <row r="486" spans="1:26" s="70" customFormat="1" ht="24" x14ac:dyDescent="0.55000000000000004">
      <c r="A486" s="42"/>
      <c r="B486" s="12" t="s">
        <v>46</v>
      </c>
      <c r="C486" s="5">
        <v>18663</v>
      </c>
      <c r="D486" s="5">
        <v>1</v>
      </c>
      <c r="E486" s="5">
        <v>2</v>
      </c>
      <c r="F486" s="5">
        <v>46</v>
      </c>
      <c r="G486" s="5">
        <v>1</v>
      </c>
      <c r="H486" s="68">
        <f t="shared" si="90"/>
        <v>646</v>
      </c>
      <c r="I486" s="69">
        <v>130</v>
      </c>
      <c r="J486" s="69">
        <f t="shared" si="91"/>
        <v>83980</v>
      </c>
      <c r="L486" s="14"/>
      <c r="M486" s="5"/>
      <c r="N486" s="5"/>
      <c r="O486" s="80"/>
      <c r="P486" s="79"/>
      <c r="Q486" s="79"/>
      <c r="S486" s="80"/>
      <c r="T486" s="79"/>
      <c r="U486" s="80">
        <f t="shared" si="92"/>
        <v>0</v>
      </c>
      <c r="V486" s="79">
        <f t="shared" si="93"/>
        <v>83980</v>
      </c>
      <c r="W486" s="80">
        <f t="shared" si="94"/>
        <v>0</v>
      </c>
      <c r="Y486" s="79">
        <f t="shared" si="95"/>
        <v>83980</v>
      </c>
      <c r="Z486" s="79"/>
    </row>
    <row r="487" spans="1:26" s="77" customFormat="1" ht="24" x14ac:dyDescent="0.55000000000000004">
      <c r="A487" s="45"/>
      <c r="B487" s="34"/>
      <c r="C487" s="35"/>
      <c r="D487" s="35"/>
      <c r="E487" s="35"/>
      <c r="F487" s="35"/>
      <c r="G487" s="35"/>
      <c r="H487" s="76"/>
      <c r="I487" s="76"/>
      <c r="J487" s="76"/>
      <c r="L487" s="46"/>
      <c r="M487" s="35"/>
      <c r="N487" s="35"/>
      <c r="O487" s="82"/>
      <c r="P487" s="82"/>
      <c r="Q487" s="82"/>
      <c r="S487" s="82"/>
      <c r="T487" s="82"/>
      <c r="U487" s="82"/>
      <c r="V487" s="82"/>
      <c r="W487" s="82"/>
      <c r="Y487" s="82"/>
      <c r="Z487" s="82"/>
    </row>
    <row r="488" spans="1:26" s="92" customFormat="1" ht="24" x14ac:dyDescent="0.55000000000000004">
      <c r="A488" s="88">
        <v>123</v>
      </c>
      <c r="B488" s="89" t="s">
        <v>71</v>
      </c>
      <c r="C488" s="90">
        <v>6</v>
      </c>
      <c r="D488" s="90">
        <v>3</v>
      </c>
      <c r="E488" s="90">
        <v>0</v>
      </c>
      <c r="F488" s="90">
        <v>0</v>
      </c>
      <c r="G488" s="90">
        <v>1</v>
      </c>
      <c r="H488" s="91">
        <f t="shared" si="90"/>
        <v>1200</v>
      </c>
      <c r="I488" s="91">
        <v>100</v>
      </c>
      <c r="J488" s="91">
        <f t="shared" si="91"/>
        <v>120000</v>
      </c>
      <c r="L488" s="95"/>
      <c r="M488" s="90"/>
      <c r="N488" s="90"/>
      <c r="O488" s="93"/>
      <c r="P488" s="93"/>
      <c r="Q488" s="93"/>
      <c r="S488" s="93"/>
      <c r="T488" s="93"/>
      <c r="U488" s="93">
        <f t="shared" si="92"/>
        <v>0</v>
      </c>
      <c r="V488" s="93">
        <f t="shared" si="93"/>
        <v>120000</v>
      </c>
      <c r="W488" s="93">
        <f t="shared" si="94"/>
        <v>0</v>
      </c>
      <c r="Y488" s="93">
        <f t="shared" si="95"/>
        <v>120000</v>
      </c>
      <c r="Z488" s="93">
        <v>0.01</v>
      </c>
    </row>
    <row r="489" spans="1:26" s="77" customFormat="1" ht="24" x14ac:dyDescent="0.55000000000000004">
      <c r="A489" s="45"/>
      <c r="B489" s="34"/>
      <c r="C489" s="35"/>
      <c r="D489" s="35"/>
      <c r="E489" s="35"/>
      <c r="F489" s="35"/>
      <c r="G489" s="35"/>
      <c r="H489" s="76"/>
      <c r="I489" s="76"/>
      <c r="J489" s="76"/>
      <c r="L489" s="46"/>
      <c r="M489" s="35"/>
      <c r="N489" s="35"/>
      <c r="O489" s="82"/>
      <c r="P489" s="82"/>
      <c r="Q489" s="82"/>
      <c r="S489" s="82"/>
      <c r="T489" s="82"/>
      <c r="U489" s="82"/>
      <c r="V489" s="82"/>
      <c r="W489" s="82"/>
      <c r="Y489" s="82"/>
      <c r="Z489" s="82"/>
    </row>
    <row r="490" spans="1:26" s="70" customFormat="1" ht="24" x14ac:dyDescent="0.55000000000000004">
      <c r="A490" s="42">
        <v>124</v>
      </c>
      <c r="B490" s="12" t="s">
        <v>46</v>
      </c>
      <c r="C490" s="5">
        <v>5641</v>
      </c>
      <c r="D490" s="5">
        <v>1</v>
      </c>
      <c r="E490" s="5">
        <v>0</v>
      </c>
      <c r="F490" s="5">
        <v>72</v>
      </c>
      <c r="G490" s="5">
        <v>2</v>
      </c>
      <c r="H490" s="68">
        <f t="shared" si="90"/>
        <v>472</v>
      </c>
      <c r="I490" s="69">
        <v>130</v>
      </c>
      <c r="J490" s="69">
        <f t="shared" si="91"/>
        <v>61360</v>
      </c>
      <c r="L490" s="14" t="s">
        <v>48</v>
      </c>
      <c r="M490" s="5" t="s">
        <v>114</v>
      </c>
      <c r="N490" s="5">
        <v>2</v>
      </c>
      <c r="O490" s="80">
        <v>162</v>
      </c>
      <c r="P490" s="79">
        <v>100</v>
      </c>
      <c r="Q490" s="79">
        <v>6800</v>
      </c>
      <c r="R490" s="80">
        <f t="shared" ref="R490" si="99">O490*Q490</f>
        <v>1101600</v>
      </c>
      <c r="S490" s="80">
        <v>41</v>
      </c>
      <c r="T490" s="79"/>
      <c r="U490" s="80">
        <f t="shared" si="92"/>
        <v>1101600</v>
      </c>
      <c r="V490" s="79">
        <f t="shared" si="93"/>
        <v>1162960</v>
      </c>
      <c r="W490" s="80">
        <f t="shared" si="94"/>
        <v>1162960</v>
      </c>
      <c r="Y490" s="79">
        <f t="shared" si="95"/>
        <v>1162960</v>
      </c>
      <c r="Z490" s="79"/>
    </row>
    <row r="491" spans="1:26" s="70" customFormat="1" ht="24" x14ac:dyDescent="0.55000000000000004">
      <c r="A491" s="42"/>
      <c r="B491" s="12"/>
      <c r="C491" s="5"/>
      <c r="D491" s="5"/>
      <c r="E491" s="5"/>
      <c r="F491" s="5"/>
      <c r="G491" s="5"/>
      <c r="H491" s="68">
        <f t="shared" si="90"/>
        <v>0</v>
      </c>
      <c r="I491" s="69"/>
      <c r="J491" s="69">
        <f t="shared" si="91"/>
        <v>0</v>
      </c>
      <c r="L491" s="14"/>
      <c r="M491" s="5" t="s">
        <v>189</v>
      </c>
      <c r="N491" s="5">
        <v>2</v>
      </c>
      <c r="O491" s="80">
        <v>18</v>
      </c>
      <c r="P491" s="79">
        <v>100</v>
      </c>
      <c r="Q491" s="79">
        <v>6800</v>
      </c>
      <c r="R491" s="80">
        <f>O491*Q491</f>
        <v>122400</v>
      </c>
      <c r="S491" s="80">
        <v>3</v>
      </c>
      <c r="T491" s="79"/>
      <c r="U491" s="80">
        <f t="shared" si="92"/>
        <v>122400</v>
      </c>
      <c r="V491" s="79">
        <f t="shared" si="93"/>
        <v>122400</v>
      </c>
      <c r="W491" s="80">
        <f t="shared" si="94"/>
        <v>122400</v>
      </c>
      <c r="Y491" s="79">
        <f t="shared" si="95"/>
        <v>122400</v>
      </c>
      <c r="Z491" s="79"/>
    </row>
    <row r="492" spans="1:26" s="70" customFormat="1" ht="24" x14ac:dyDescent="0.55000000000000004">
      <c r="A492" s="42"/>
      <c r="B492" s="12"/>
      <c r="C492" s="5"/>
      <c r="D492" s="5"/>
      <c r="E492" s="5"/>
      <c r="F492" s="5"/>
      <c r="G492" s="5"/>
      <c r="H492" s="68">
        <f t="shared" si="90"/>
        <v>0</v>
      </c>
      <c r="I492" s="69"/>
      <c r="J492" s="69">
        <f t="shared" si="91"/>
        <v>0</v>
      </c>
      <c r="L492" s="14"/>
      <c r="M492" s="5" t="s">
        <v>114</v>
      </c>
      <c r="N492" s="5">
        <v>2</v>
      </c>
      <c r="O492" s="80">
        <v>6</v>
      </c>
      <c r="P492" s="79">
        <v>100</v>
      </c>
      <c r="Q492" s="79">
        <v>6800</v>
      </c>
      <c r="R492" s="80">
        <f>O492*Q492</f>
        <v>40800</v>
      </c>
      <c r="S492" s="80">
        <v>41</v>
      </c>
      <c r="T492" s="79"/>
      <c r="U492" s="80">
        <f t="shared" si="92"/>
        <v>40800</v>
      </c>
      <c r="V492" s="79">
        <f t="shared" si="93"/>
        <v>40800</v>
      </c>
      <c r="W492" s="80">
        <f t="shared" si="94"/>
        <v>40800</v>
      </c>
      <c r="Y492" s="79">
        <f t="shared" si="95"/>
        <v>40800</v>
      </c>
      <c r="Z492" s="79"/>
    </row>
    <row r="493" spans="1:26" s="70" customFormat="1" ht="24" x14ac:dyDescent="0.55000000000000004">
      <c r="A493" s="42"/>
      <c r="B493" s="12" t="s">
        <v>46</v>
      </c>
      <c r="C493" s="5">
        <v>5479</v>
      </c>
      <c r="D493" s="5">
        <v>3</v>
      </c>
      <c r="E493" s="5">
        <v>2</v>
      </c>
      <c r="F493" s="5">
        <v>10</v>
      </c>
      <c r="G493" s="5">
        <v>1</v>
      </c>
      <c r="H493" s="68">
        <f t="shared" si="90"/>
        <v>1410</v>
      </c>
      <c r="I493" s="69">
        <v>100</v>
      </c>
      <c r="J493" s="69">
        <f t="shared" si="91"/>
        <v>141000</v>
      </c>
      <c r="L493" s="14"/>
      <c r="M493" s="5"/>
      <c r="N493" s="5"/>
      <c r="O493" s="80"/>
      <c r="P493" s="79"/>
      <c r="Q493" s="79"/>
      <c r="S493" s="80"/>
      <c r="T493" s="79"/>
      <c r="U493" s="80">
        <f t="shared" si="92"/>
        <v>0</v>
      </c>
      <c r="V493" s="79">
        <f t="shared" si="93"/>
        <v>141000</v>
      </c>
      <c r="W493" s="80">
        <f t="shared" si="94"/>
        <v>0</v>
      </c>
      <c r="Y493" s="79">
        <f t="shared" si="95"/>
        <v>141000</v>
      </c>
      <c r="Z493" s="79"/>
    </row>
    <row r="494" spans="1:26" s="77" customFormat="1" ht="24" x14ac:dyDescent="0.55000000000000004">
      <c r="A494" s="45"/>
      <c r="B494" s="34"/>
      <c r="C494" s="35"/>
      <c r="D494" s="35"/>
      <c r="E494" s="35"/>
      <c r="F494" s="35"/>
      <c r="G494" s="35"/>
      <c r="H494" s="76"/>
      <c r="I494" s="76"/>
      <c r="J494" s="76"/>
      <c r="L494" s="46"/>
      <c r="M494" s="35"/>
      <c r="N494" s="35"/>
      <c r="O494" s="82"/>
      <c r="P494" s="82"/>
      <c r="Q494" s="82"/>
      <c r="S494" s="82"/>
      <c r="T494" s="82"/>
      <c r="U494" s="82"/>
      <c r="V494" s="82"/>
      <c r="W494" s="82"/>
      <c r="Y494" s="82"/>
      <c r="Z494" s="82"/>
    </row>
    <row r="495" spans="1:26" s="70" customFormat="1" ht="24" x14ac:dyDescent="0.55000000000000004">
      <c r="A495" s="42">
        <v>125</v>
      </c>
      <c r="B495" s="12" t="s">
        <v>46</v>
      </c>
      <c r="C495" s="5">
        <v>15629</v>
      </c>
      <c r="D495" s="5">
        <v>3</v>
      </c>
      <c r="E495" s="5">
        <v>0</v>
      </c>
      <c r="F495" s="5">
        <v>0</v>
      </c>
      <c r="G495" s="5">
        <v>1</v>
      </c>
      <c r="H495" s="68">
        <f t="shared" si="90"/>
        <v>1200</v>
      </c>
      <c r="I495" s="69">
        <v>130</v>
      </c>
      <c r="J495" s="69">
        <f t="shared" si="91"/>
        <v>156000</v>
      </c>
      <c r="L495" s="14"/>
      <c r="M495" s="5"/>
      <c r="N495" s="5"/>
      <c r="O495" s="80"/>
      <c r="P495" s="79"/>
      <c r="Q495" s="79"/>
      <c r="S495" s="80"/>
      <c r="T495" s="79"/>
      <c r="U495" s="80">
        <f t="shared" si="92"/>
        <v>0</v>
      </c>
      <c r="V495" s="79">
        <f t="shared" si="93"/>
        <v>156000</v>
      </c>
      <c r="W495" s="80">
        <f t="shared" si="94"/>
        <v>0</v>
      </c>
      <c r="Y495" s="79">
        <f t="shared" si="95"/>
        <v>156000</v>
      </c>
      <c r="Z495" s="79"/>
    </row>
    <row r="496" spans="1:26" s="77" customFormat="1" ht="24" x14ac:dyDescent="0.55000000000000004">
      <c r="A496" s="45"/>
      <c r="B496" s="34"/>
      <c r="C496" s="35"/>
      <c r="D496" s="35"/>
      <c r="E496" s="35"/>
      <c r="F496" s="35"/>
      <c r="G496" s="35"/>
      <c r="H496" s="76"/>
      <c r="I496" s="76"/>
      <c r="J496" s="76"/>
      <c r="L496" s="46"/>
      <c r="M496" s="35"/>
      <c r="N496" s="35"/>
      <c r="O496" s="82"/>
      <c r="P496" s="82"/>
      <c r="Q496" s="82"/>
      <c r="S496" s="82"/>
      <c r="T496" s="82"/>
      <c r="U496" s="82"/>
      <c r="V496" s="82"/>
      <c r="W496" s="82"/>
      <c r="Y496" s="82"/>
      <c r="Z496" s="82"/>
    </row>
    <row r="497" spans="1:26" s="70" customFormat="1" ht="24" x14ac:dyDescent="0.55000000000000004">
      <c r="A497" s="42">
        <v>126</v>
      </c>
      <c r="B497" s="12" t="s">
        <v>46</v>
      </c>
      <c r="C497" s="5">
        <v>5655</v>
      </c>
      <c r="D497" s="5">
        <v>0</v>
      </c>
      <c r="E497" s="5">
        <v>1</v>
      </c>
      <c r="F497" s="5">
        <v>48</v>
      </c>
      <c r="G497" s="5">
        <v>2</v>
      </c>
      <c r="H497" s="68">
        <f t="shared" si="90"/>
        <v>148</v>
      </c>
      <c r="I497" s="69">
        <v>150</v>
      </c>
      <c r="J497" s="69">
        <f t="shared" si="91"/>
        <v>22200</v>
      </c>
      <c r="L497" s="14" t="s">
        <v>48</v>
      </c>
      <c r="M497" s="5" t="s">
        <v>50</v>
      </c>
      <c r="N497" s="5">
        <v>2</v>
      </c>
      <c r="O497" s="80">
        <v>135</v>
      </c>
      <c r="P497" s="79">
        <v>100</v>
      </c>
      <c r="Q497" s="79">
        <v>6800</v>
      </c>
      <c r="R497" s="80">
        <f>O497*Q497</f>
        <v>918000</v>
      </c>
      <c r="S497" s="80">
        <v>11</v>
      </c>
      <c r="T497" s="79"/>
      <c r="U497" s="80">
        <f t="shared" si="92"/>
        <v>918000</v>
      </c>
      <c r="V497" s="79">
        <f t="shared" si="93"/>
        <v>940200</v>
      </c>
      <c r="W497" s="80">
        <f t="shared" si="94"/>
        <v>940200</v>
      </c>
      <c r="Y497" s="79">
        <f t="shared" si="95"/>
        <v>940200</v>
      </c>
      <c r="Z497" s="79"/>
    </row>
    <row r="498" spans="1:26" s="70" customFormat="1" ht="24" x14ac:dyDescent="0.55000000000000004">
      <c r="A498" s="42"/>
      <c r="B498" s="12"/>
      <c r="C498" s="5"/>
      <c r="D498" s="5"/>
      <c r="E498" s="5"/>
      <c r="F498" s="5"/>
      <c r="G498" s="5"/>
      <c r="H498" s="68">
        <f t="shared" si="90"/>
        <v>0</v>
      </c>
      <c r="I498" s="69"/>
      <c r="J498" s="69">
        <f t="shared" si="91"/>
        <v>0</v>
      </c>
      <c r="L498" s="14"/>
      <c r="M498" s="5" t="s">
        <v>114</v>
      </c>
      <c r="N498" s="5">
        <v>2</v>
      </c>
      <c r="O498" s="80">
        <v>12</v>
      </c>
      <c r="P498" s="79">
        <v>100</v>
      </c>
      <c r="Q498" s="79">
        <v>6800</v>
      </c>
      <c r="R498" s="80">
        <f>O498*Q498</f>
        <v>81600</v>
      </c>
      <c r="S498" s="80">
        <v>21</v>
      </c>
      <c r="T498" s="79"/>
      <c r="U498" s="80">
        <f t="shared" si="92"/>
        <v>81600</v>
      </c>
      <c r="V498" s="79">
        <f t="shared" si="93"/>
        <v>81600</v>
      </c>
      <c r="W498" s="80">
        <f t="shared" si="94"/>
        <v>81600</v>
      </c>
      <c r="Y498" s="79">
        <f t="shared" si="95"/>
        <v>81600</v>
      </c>
      <c r="Z498" s="79"/>
    </row>
    <row r="499" spans="1:26" s="77" customFormat="1" ht="24" x14ac:dyDescent="0.55000000000000004">
      <c r="A499" s="45"/>
      <c r="B499" s="34"/>
      <c r="C499" s="35"/>
      <c r="D499" s="35"/>
      <c r="E499" s="35"/>
      <c r="F499" s="35"/>
      <c r="G499" s="35"/>
      <c r="H499" s="76"/>
      <c r="I499" s="76"/>
      <c r="J499" s="76"/>
      <c r="L499" s="46"/>
      <c r="M499" s="35"/>
      <c r="N499" s="35"/>
      <c r="O499" s="82"/>
      <c r="P499" s="82"/>
      <c r="Q499" s="82"/>
      <c r="S499" s="82"/>
      <c r="T499" s="82"/>
      <c r="U499" s="82"/>
      <c r="V499" s="82"/>
      <c r="W499" s="82"/>
      <c r="Y499" s="82"/>
      <c r="Z499" s="82"/>
    </row>
    <row r="500" spans="1:26" s="70" customFormat="1" ht="24" x14ac:dyDescent="0.55000000000000004">
      <c r="A500" s="42">
        <v>127</v>
      </c>
      <c r="B500" s="12" t="s">
        <v>46</v>
      </c>
      <c r="C500" s="5">
        <v>15649</v>
      </c>
      <c r="D500" s="5">
        <v>1</v>
      </c>
      <c r="E500" s="5">
        <v>3</v>
      </c>
      <c r="F500" s="5">
        <v>80</v>
      </c>
      <c r="G500" s="5">
        <v>1</v>
      </c>
      <c r="H500" s="68">
        <f t="shared" si="90"/>
        <v>780</v>
      </c>
      <c r="I500" s="69">
        <v>100</v>
      </c>
      <c r="J500" s="69">
        <f t="shared" si="91"/>
        <v>78000</v>
      </c>
      <c r="L500" s="14"/>
      <c r="M500" s="5"/>
      <c r="N500" s="5"/>
      <c r="O500" s="80"/>
      <c r="P500" s="79"/>
      <c r="Q500" s="79"/>
      <c r="S500" s="80"/>
      <c r="T500" s="79"/>
      <c r="U500" s="80">
        <f t="shared" si="92"/>
        <v>0</v>
      </c>
      <c r="V500" s="79">
        <f t="shared" si="93"/>
        <v>78000</v>
      </c>
      <c r="W500" s="80">
        <f t="shared" si="94"/>
        <v>0</v>
      </c>
      <c r="Y500" s="79">
        <f t="shared" si="95"/>
        <v>78000</v>
      </c>
      <c r="Z500" s="79"/>
    </row>
    <row r="501" spans="1:26" s="77" customFormat="1" ht="24" x14ac:dyDescent="0.55000000000000004">
      <c r="A501" s="45"/>
      <c r="B501" s="34"/>
      <c r="C501" s="35"/>
      <c r="D501" s="35"/>
      <c r="E501" s="35"/>
      <c r="F501" s="35"/>
      <c r="G501" s="35"/>
      <c r="H501" s="76"/>
      <c r="I501" s="76"/>
      <c r="J501" s="76"/>
      <c r="L501" s="46"/>
      <c r="M501" s="35"/>
      <c r="N501" s="35"/>
      <c r="O501" s="82"/>
      <c r="P501" s="82"/>
      <c r="Q501" s="82"/>
      <c r="S501" s="82"/>
      <c r="T501" s="82"/>
      <c r="U501" s="82"/>
      <c r="V501" s="82"/>
      <c r="W501" s="82"/>
      <c r="Y501" s="82"/>
      <c r="Z501" s="82"/>
    </row>
    <row r="502" spans="1:26" s="70" customFormat="1" ht="24" x14ac:dyDescent="0.55000000000000004">
      <c r="A502" s="42">
        <v>128</v>
      </c>
      <c r="B502" s="12" t="s">
        <v>46</v>
      </c>
      <c r="C502" s="5">
        <v>5240</v>
      </c>
      <c r="D502" s="5">
        <v>3</v>
      </c>
      <c r="E502" s="5">
        <v>1</v>
      </c>
      <c r="F502" s="5">
        <v>44</v>
      </c>
      <c r="G502" s="5">
        <v>1</v>
      </c>
      <c r="H502" s="68">
        <f t="shared" si="90"/>
        <v>1344</v>
      </c>
      <c r="I502" s="69">
        <v>130</v>
      </c>
      <c r="J502" s="69">
        <f t="shared" si="91"/>
        <v>174720</v>
      </c>
      <c r="L502" s="14"/>
      <c r="M502" s="5"/>
      <c r="N502" s="5"/>
      <c r="O502" s="80"/>
      <c r="P502" s="79"/>
      <c r="Q502" s="79"/>
      <c r="S502" s="80"/>
      <c r="T502" s="79"/>
      <c r="U502" s="80">
        <f t="shared" si="92"/>
        <v>0</v>
      </c>
      <c r="V502" s="79">
        <f t="shared" si="93"/>
        <v>174720</v>
      </c>
      <c r="W502" s="80">
        <f t="shared" si="94"/>
        <v>0</v>
      </c>
      <c r="Y502" s="79">
        <f t="shared" si="95"/>
        <v>174720</v>
      </c>
      <c r="Z502" s="79"/>
    </row>
    <row r="503" spans="1:26" s="70" customFormat="1" ht="24" x14ac:dyDescent="0.55000000000000004">
      <c r="A503" s="42"/>
      <c r="B503" s="12" t="s">
        <v>46</v>
      </c>
      <c r="C503" s="5">
        <v>5245</v>
      </c>
      <c r="D503" s="5">
        <v>0</v>
      </c>
      <c r="E503" s="5">
        <v>1</v>
      </c>
      <c r="F503" s="5">
        <v>39</v>
      </c>
      <c r="G503" s="5">
        <v>1</v>
      </c>
      <c r="H503" s="68">
        <f t="shared" si="90"/>
        <v>139</v>
      </c>
      <c r="I503" s="69">
        <v>130</v>
      </c>
      <c r="J503" s="69">
        <f t="shared" si="91"/>
        <v>18070</v>
      </c>
      <c r="L503" s="14"/>
      <c r="M503" s="5"/>
      <c r="N503" s="5"/>
      <c r="O503" s="80"/>
      <c r="P503" s="79"/>
      <c r="Q503" s="79"/>
      <c r="S503" s="80"/>
      <c r="T503" s="79"/>
      <c r="U503" s="80">
        <f t="shared" si="92"/>
        <v>0</v>
      </c>
      <c r="V503" s="79">
        <f t="shared" si="93"/>
        <v>18070</v>
      </c>
      <c r="W503" s="80">
        <f t="shared" si="94"/>
        <v>0</v>
      </c>
      <c r="Y503" s="79">
        <f t="shared" si="95"/>
        <v>18070</v>
      </c>
      <c r="Z503" s="79"/>
    </row>
    <row r="504" spans="1:26" s="77" customFormat="1" ht="24" x14ac:dyDescent="0.55000000000000004">
      <c r="A504" s="45"/>
      <c r="B504" s="34"/>
      <c r="C504" s="35"/>
      <c r="D504" s="35"/>
      <c r="E504" s="35"/>
      <c r="F504" s="35"/>
      <c r="G504" s="35"/>
      <c r="H504" s="76"/>
      <c r="I504" s="76"/>
      <c r="J504" s="76"/>
      <c r="L504" s="46"/>
      <c r="M504" s="35"/>
      <c r="N504" s="35"/>
      <c r="O504" s="82"/>
      <c r="P504" s="82"/>
      <c r="Q504" s="82"/>
      <c r="S504" s="82"/>
      <c r="T504" s="82"/>
      <c r="U504" s="82"/>
      <c r="V504" s="82"/>
      <c r="W504" s="82"/>
      <c r="Y504" s="82"/>
      <c r="Z504" s="82"/>
    </row>
    <row r="505" spans="1:26" s="70" customFormat="1" ht="24" x14ac:dyDescent="0.55000000000000004">
      <c r="A505" s="42">
        <v>129</v>
      </c>
      <c r="B505" s="12" t="s">
        <v>46</v>
      </c>
      <c r="C505" s="5">
        <v>10166</v>
      </c>
      <c r="D505" s="5">
        <v>0</v>
      </c>
      <c r="E505" s="5">
        <v>3</v>
      </c>
      <c r="F505" s="5">
        <v>29</v>
      </c>
      <c r="G505" s="5">
        <v>2</v>
      </c>
      <c r="H505" s="68">
        <f t="shared" si="90"/>
        <v>329</v>
      </c>
      <c r="I505" s="69">
        <v>150</v>
      </c>
      <c r="J505" s="69">
        <f t="shared" si="91"/>
        <v>49350</v>
      </c>
      <c r="L505" s="14" t="s">
        <v>48</v>
      </c>
      <c r="M505" s="5" t="s">
        <v>49</v>
      </c>
      <c r="N505" s="5">
        <v>2</v>
      </c>
      <c r="O505" s="80">
        <v>240</v>
      </c>
      <c r="P505" s="79">
        <v>100</v>
      </c>
      <c r="Q505" s="79">
        <v>6800</v>
      </c>
      <c r="R505" s="80">
        <f t="shared" ref="R505" si="100">O505*Q505</f>
        <v>1632000</v>
      </c>
      <c r="S505" s="80">
        <v>31</v>
      </c>
      <c r="T505" s="79"/>
      <c r="U505" s="80">
        <f t="shared" si="92"/>
        <v>1632000</v>
      </c>
      <c r="V505" s="79">
        <f t="shared" si="93"/>
        <v>1681350</v>
      </c>
      <c r="W505" s="80">
        <f t="shared" si="94"/>
        <v>1681350</v>
      </c>
      <c r="Y505" s="79">
        <f t="shared" si="95"/>
        <v>1681350</v>
      </c>
      <c r="Z505" s="79"/>
    </row>
    <row r="506" spans="1:26" s="70" customFormat="1" ht="24" x14ac:dyDescent="0.55000000000000004">
      <c r="A506" s="42"/>
      <c r="B506" s="12"/>
      <c r="C506" s="5"/>
      <c r="D506" s="5"/>
      <c r="E506" s="5"/>
      <c r="F506" s="5"/>
      <c r="G506" s="5"/>
      <c r="H506" s="68">
        <f t="shared" si="90"/>
        <v>0</v>
      </c>
      <c r="I506" s="69"/>
      <c r="J506" s="69">
        <f t="shared" si="91"/>
        <v>0</v>
      </c>
      <c r="L506" s="14"/>
      <c r="M506" s="5" t="s">
        <v>49</v>
      </c>
      <c r="N506" s="5">
        <v>2</v>
      </c>
      <c r="O506" s="80">
        <v>36</v>
      </c>
      <c r="P506" s="79">
        <v>100</v>
      </c>
      <c r="Q506" s="79">
        <v>6800</v>
      </c>
      <c r="R506" s="80">
        <f>O506*Q506</f>
        <v>244800</v>
      </c>
      <c r="S506" s="80">
        <v>11</v>
      </c>
      <c r="T506" s="79"/>
      <c r="U506" s="80">
        <f t="shared" si="92"/>
        <v>244800</v>
      </c>
      <c r="V506" s="79">
        <f t="shared" si="93"/>
        <v>244800</v>
      </c>
      <c r="W506" s="80">
        <f t="shared" si="94"/>
        <v>244800</v>
      </c>
      <c r="Y506" s="79">
        <f t="shared" si="95"/>
        <v>244800</v>
      </c>
      <c r="Z506" s="79"/>
    </row>
    <row r="507" spans="1:26" s="70" customFormat="1" ht="24" x14ac:dyDescent="0.55000000000000004">
      <c r="A507" s="42"/>
      <c r="B507" s="12"/>
      <c r="C507" s="5"/>
      <c r="D507" s="5"/>
      <c r="E507" s="5"/>
      <c r="F507" s="5"/>
      <c r="G507" s="5"/>
      <c r="H507" s="68">
        <f t="shared" si="90"/>
        <v>0</v>
      </c>
      <c r="I507" s="69"/>
      <c r="J507" s="69">
        <f t="shared" si="91"/>
        <v>0</v>
      </c>
      <c r="L507" s="14" t="s">
        <v>48</v>
      </c>
      <c r="M507" s="5" t="s">
        <v>102</v>
      </c>
      <c r="N507" s="5">
        <v>2</v>
      </c>
      <c r="O507" s="80">
        <v>18</v>
      </c>
      <c r="P507" s="79">
        <v>100</v>
      </c>
      <c r="Q507" s="79">
        <v>6800</v>
      </c>
      <c r="R507" s="80">
        <f>O507*Q507</f>
        <v>122400</v>
      </c>
      <c r="S507" s="80">
        <v>21</v>
      </c>
      <c r="T507" s="79"/>
      <c r="U507" s="80">
        <f t="shared" si="92"/>
        <v>122400</v>
      </c>
      <c r="V507" s="79">
        <f t="shared" si="93"/>
        <v>122400</v>
      </c>
      <c r="W507" s="80">
        <f t="shared" si="94"/>
        <v>122400</v>
      </c>
      <c r="Y507" s="79">
        <f t="shared" si="95"/>
        <v>122400</v>
      </c>
      <c r="Z507" s="79"/>
    </row>
    <row r="508" spans="1:26" s="70" customFormat="1" ht="24" x14ac:dyDescent="0.55000000000000004">
      <c r="A508" s="42"/>
      <c r="B508" s="12" t="s">
        <v>46</v>
      </c>
      <c r="C508" s="5">
        <v>5674</v>
      </c>
      <c r="D508" s="5">
        <v>0</v>
      </c>
      <c r="E508" s="5">
        <v>1</v>
      </c>
      <c r="F508" s="5">
        <v>83</v>
      </c>
      <c r="G508" s="5">
        <v>1</v>
      </c>
      <c r="H508" s="68">
        <f t="shared" si="90"/>
        <v>183</v>
      </c>
      <c r="I508" s="69">
        <v>130</v>
      </c>
      <c r="J508" s="69">
        <f t="shared" si="91"/>
        <v>23790</v>
      </c>
      <c r="L508" s="14"/>
      <c r="M508" s="5"/>
      <c r="N508" s="5"/>
      <c r="O508" s="80"/>
      <c r="P508" s="79"/>
      <c r="Q508" s="79"/>
      <c r="S508" s="80"/>
      <c r="T508" s="79"/>
      <c r="U508" s="80">
        <f t="shared" si="92"/>
        <v>0</v>
      </c>
      <c r="V508" s="79">
        <f t="shared" si="93"/>
        <v>23790</v>
      </c>
      <c r="W508" s="80">
        <f t="shared" si="94"/>
        <v>0</v>
      </c>
      <c r="Y508" s="79">
        <f t="shared" si="95"/>
        <v>23790</v>
      </c>
      <c r="Z508" s="79"/>
    </row>
    <row r="509" spans="1:26" s="70" customFormat="1" ht="24" x14ac:dyDescent="0.55000000000000004">
      <c r="A509" s="42"/>
      <c r="B509" s="12" t="s">
        <v>46</v>
      </c>
      <c r="C509" s="5">
        <v>14648</v>
      </c>
      <c r="D509" s="5">
        <v>1</v>
      </c>
      <c r="E509" s="5">
        <v>0</v>
      </c>
      <c r="F509" s="5">
        <v>95</v>
      </c>
      <c r="G509" s="5">
        <v>1</v>
      </c>
      <c r="H509" s="68">
        <f t="shared" si="90"/>
        <v>495</v>
      </c>
      <c r="I509" s="69">
        <v>100</v>
      </c>
      <c r="J509" s="69">
        <f t="shared" si="91"/>
        <v>49500</v>
      </c>
      <c r="L509" s="5"/>
      <c r="M509" s="5"/>
      <c r="N509" s="5"/>
      <c r="O509" s="80"/>
      <c r="P509" s="79"/>
      <c r="Q509" s="79"/>
      <c r="S509" s="80"/>
      <c r="T509" s="79"/>
      <c r="U509" s="80">
        <f t="shared" si="92"/>
        <v>0</v>
      </c>
      <c r="V509" s="79">
        <f t="shared" si="93"/>
        <v>49500</v>
      </c>
      <c r="W509" s="80">
        <f t="shared" si="94"/>
        <v>0</v>
      </c>
      <c r="Y509" s="79">
        <f t="shared" si="95"/>
        <v>49500</v>
      </c>
      <c r="Z509" s="79"/>
    </row>
    <row r="510" spans="1:26" s="70" customFormat="1" ht="24" x14ac:dyDescent="0.55000000000000004">
      <c r="A510" s="42"/>
      <c r="B510" s="12" t="s">
        <v>46</v>
      </c>
      <c r="C510" s="5">
        <v>15713</v>
      </c>
      <c r="D510" s="5">
        <v>1</v>
      </c>
      <c r="E510" s="5">
        <v>3</v>
      </c>
      <c r="F510" s="5">
        <v>76</v>
      </c>
      <c r="G510" s="5">
        <v>1</v>
      </c>
      <c r="H510" s="68">
        <f t="shared" si="90"/>
        <v>776</v>
      </c>
      <c r="I510" s="69">
        <v>130</v>
      </c>
      <c r="J510" s="69">
        <f t="shared" si="91"/>
        <v>100880</v>
      </c>
      <c r="L510" s="14"/>
      <c r="M510" s="5"/>
      <c r="N510" s="5"/>
      <c r="O510" s="80"/>
      <c r="P510" s="79"/>
      <c r="Q510" s="79"/>
      <c r="S510" s="80"/>
      <c r="T510" s="79"/>
      <c r="U510" s="80">
        <f t="shared" si="92"/>
        <v>0</v>
      </c>
      <c r="V510" s="79">
        <f t="shared" si="93"/>
        <v>100880</v>
      </c>
      <c r="W510" s="80">
        <f t="shared" si="94"/>
        <v>0</v>
      </c>
      <c r="Y510" s="79">
        <f t="shared" si="95"/>
        <v>100880</v>
      </c>
      <c r="Z510" s="79"/>
    </row>
    <row r="511" spans="1:26" s="70" customFormat="1" ht="24" x14ac:dyDescent="0.55000000000000004">
      <c r="A511" s="42"/>
      <c r="B511" s="12" t="s">
        <v>46</v>
      </c>
      <c r="C511" s="5">
        <v>15708</v>
      </c>
      <c r="D511" s="5">
        <v>1</v>
      </c>
      <c r="E511" s="5">
        <v>0</v>
      </c>
      <c r="F511" s="5">
        <v>88</v>
      </c>
      <c r="G511" s="5">
        <v>1</v>
      </c>
      <c r="H511" s="68">
        <f t="shared" si="90"/>
        <v>488</v>
      </c>
      <c r="I511" s="69">
        <v>100</v>
      </c>
      <c r="J511" s="69">
        <f t="shared" si="91"/>
        <v>48800</v>
      </c>
      <c r="L511" s="14"/>
      <c r="M511" s="5"/>
      <c r="N511" s="5"/>
      <c r="O511" s="80"/>
      <c r="P511" s="79"/>
      <c r="Q511" s="79"/>
      <c r="S511" s="80"/>
      <c r="T511" s="79"/>
      <c r="U511" s="80">
        <f t="shared" si="92"/>
        <v>0</v>
      </c>
      <c r="V511" s="79">
        <f t="shared" si="93"/>
        <v>48800</v>
      </c>
      <c r="W511" s="80">
        <f t="shared" si="94"/>
        <v>0</v>
      </c>
      <c r="Y511" s="79">
        <f t="shared" si="95"/>
        <v>48800</v>
      </c>
      <c r="Z511" s="79"/>
    </row>
    <row r="512" spans="1:26" s="77" customFormat="1" ht="24" x14ac:dyDescent="0.55000000000000004">
      <c r="A512" s="45"/>
      <c r="B512" s="34"/>
      <c r="C512" s="35"/>
      <c r="D512" s="35"/>
      <c r="E512" s="35"/>
      <c r="F512" s="35"/>
      <c r="G512" s="35"/>
      <c r="H512" s="76"/>
      <c r="I512" s="76"/>
      <c r="J512" s="76"/>
      <c r="L512" s="46"/>
      <c r="M512" s="35"/>
      <c r="N512" s="35"/>
      <c r="O512" s="82"/>
      <c r="P512" s="82"/>
      <c r="Q512" s="82"/>
      <c r="S512" s="82"/>
      <c r="T512" s="82"/>
      <c r="U512" s="82"/>
      <c r="V512" s="82"/>
      <c r="W512" s="82"/>
      <c r="Y512" s="82"/>
      <c r="Z512" s="82"/>
    </row>
    <row r="513" spans="1:26" s="70" customFormat="1" ht="24" x14ac:dyDescent="0.55000000000000004">
      <c r="A513" s="42">
        <v>130</v>
      </c>
      <c r="B513" s="12" t="s">
        <v>46</v>
      </c>
      <c r="C513" s="5">
        <v>5637</v>
      </c>
      <c r="D513" s="5">
        <v>0</v>
      </c>
      <c r="E513" s="5">
        <v>2</v>
      </c>
      <c r="F513" s="5">
        <v>33</v>
      </c>
      <c r="G513" s="5">
        <v>2</v>
      </c>
      <c r="H513" s="68">
        <f t="shared" si="90"/>
        <v>233</v>
      </c>
      <c r="I513" s="69">
        <v>150</v>
      </c>
      <c r="J513" s="69">
        <f t="shared" si="91"/>
        <v>34950</v>
      </c>
      <c r="L513" s="14" t="s">
        <v>48</v>
      </c>
      <c r="M513" s="5" t="s">
        <v>49</v>
      </c>
      <c r="N513" s="5">
        <v>2</v>
      </c>
      <c r="O513" s="80">
        <v>246.5</v>
      </c>
      <c r="P513" s="79">
        <v>100</v>
      </c>
      <c r="Q513" s="79">
        <v>6800</v>
      </c>
      <c r="R513" s="80">
        <f t="shared" ref="R513" si="101">O513*Q513</f>
        <v>1676200</v>
      </c>
      <c r="S513" s="80">
        <v>43</v>
      </c>
      <c r="T513" s="79"/>
      <c r="U513" s="80">
        <f t="shared" si="92"/>
        <v>1676200</v>
      </c>
      <c r="V513" s="79">
        <f t="shared" si="93"/>
        <v>1711150</v>
      </c>
      <c r="W513" s="80">
        <f t="shared" si="94"/>
        <v>1711150</v>
      </c>
      <c r="Y513" s="79">
        <f t="shared" si="95"/>
        <v>1711150</v>
      </c>
      <c r="Z513" s="79"/>
    </row>
    <row r="514" spans="1:26" s="70" customFormat="1" ht="24" x14ac:dyDescent="0.55000000000000004">
      <c r="A514" s="42"/>
      <c r="B514" s="12"/>
      <c r="C514" s="5"/>
      <c r="D514" s="5"/>
      <c r="E514" s="5"/>
      <c r="F514" s="5"/>
      <c r="G514" s="5"/>
      <c r="H514" s="68">
        <f t="shared" si="90"/>
        <v>0</v>
      </c>
      <c r="I514" s="69"/>
      <c r="J514" s="69">
        <f t="shared" si="91"/>
        <v>0</v>
      </c>
      <c r="L514" s="14"/>
      <c r="M514" s="5" t="s">
        <v>49</v>
      </c>
      <c r="N514" s="5">
        <v>2</v>
      </c>
      <c r="O514" s="80">
        <v>18</v>
      </c>
      <c r="P514" s="79">
        <v>100</v>
      </c>
      <c r="Q514" s="79">
        <v>6800</v>
      </c>
      <c r="R514" s="80">
        <f>O514*Q514</f>
        <v>122400</v>
      </c>
      <c r="S514" s="80">
        <v>21</v>
      </c>
      <c r="T514" s="79"/>
      <c r="U514" s="80">
        <f t="shared" si="92"/>
        <v>122400</v>
      </c>
      <c r="V514" s="79">
        <f t="shared" si="93"/>
        <v>122400</v>
      </c>
      <c r="W514" s="80">
        <f t="shared" si="94"/>
        <v>122400</v>
      </c>
      <c r="Y514" s="79">
        <f t="shared" si="95"/>
        <v>122400</v>
      </c>
      <c r="Z514" s="79"/>
    </row>
    <row r="515" spans="1:26" s="70" customFormat="1" ht="24" x14ac:dyDescent="0.55000000000000004">
      <c r="A515" s="42"/>
      <c r="B515" s="12"/>
      <c r="C515" s="5"/>
      <c r="D515" s="5"/>
      <c r="E515" s="5"/>
      <c r="F515" s="5"/>
      <c r="G515" s="5"/>
      <c r="H515" s="68">
        <f t="shared" si="90"/>
        <v>0</v>
      </c>
      <c r="I515" s="69"/>
      <c r="J515" s="69">
        <f t="shared" si="91"/>
        <v>0</v>
      </c>
      <c r="L515" s="14"/>
      <c r="M515" s="5" t="s">
        <v>114</v>
      </c>
      <c r="N515" s="5">
        <v>2</v>
      </c>
      <c r="O515" s="80">
        <v>8</v>
      </c>
      <c r="P515" s="79">
        <v>100</v>
      </c>
      <c r="Q515" s="79">
        <v>6800</v>
      </c>
      <c r="R515" s="80">
        <f>O515*Q515</f>
        <v>54400</v>
      </c>
      <c r="S515" s="80">
        <v>43</v>
      </c>
      <c r="T515" s="79"/>
      <c r="U515" s="80">
        <f t="shared" si="92"/>
        <v>54400</v>
      </c>
      <c r="V515" s="79">
        <f t="shared" si="93"/>
        <v>54400</v>
      </c>
      <c r="W515" s="80">
        <f t="shared" si="94"/>
        <v>54400</v>
      </c>
      <c r="Y515" s="79">
        <f t="shared" si="95"/>
        <v>54400</v>
      </c>
      <c r="Z515" s="79"/>
    </row>
    <row r="516" spans="1:26" s="70" customFormat="1" ht="24" x14ac:dyDescent="0.55000000000000004">
      <c r="A516" s="42"/>
      <c r="B516" s="12" t="s">
        <v>46</v>
      </c>
      <c r="C516" s="5">
        <v>14643</v>
      </c>
      <c r="D516" s="5">
        <v>2</v>
      </c>
      <c r="E516" s="5">
        <v>1</v>
      </c>
      <c r="F516" s="5">
        <v>3</v>
      </c>
      <c r="G516" s="5">
        <v>1</v>
      </c>
      <c r="H516" s="68">
        <f t="shared" si="90"/>
        <v>903</v>
      </c>
      <c r="I516" s="69">
        <v>100</v>
      </c>
      <c r="J516" s="69">
        <f t="shared" si="91"/>
        <v>90300</v>
      </c>
      <c r="L516" s="14"/>
      <c r="M516" s="5"/>
      <c r="N516" s="5"/>
      <c r="O516" s="80"/>
      <c r="P516" s="79"/>
      <c r="Q516" s="79"/>
      <c r="S516" s="80"/>
      <c r="T516" s="79"/>
      <c r="U516" s="80">
        <f t="shared" si="92"/>
        <v>0</v>
      </c>
      <c r="V516" s="79">
        <f t="shared" si="93"/>
        <v>90300</v>
      </c>
      <c r="W516" s="80">
        <f t="shared" si="94"/>
        <v>0</v>
      </c>
      <c r="Y516" s="79">
        <f t="shared" si="95"/>
        <v>90300</v>
      </c>
      <c r="Z516" s="79"/>
    </row>
    <row r="517" spans="1:26" s="77" customFormat="1" ht="24" x14ac:dyDescent="0.55000000000000004">
      <c r="A517" s="45"/>
      <c r="B517" s="34"/>
      <c r="C517" s="35"/>
      <c r="D517" s="35"/>
      <c r="E517" s="35"/>
      <c r="F517" s="35"/>
      <c r="G517" s="35"/>
      <c r="H517" s="76"/>
      <c r="I517" s="76"/>
      <c r="J517" s="76"/>
      <c r="L517" s="46"/>
      <c r="M517" s="35"/>
      <c r="N517" s="35"/>
      <c r="O517" s="82"/>
      <c r="P517" s="82"/>
      <c r="Q517" s="82"/>
      <c r="S517" s="82"/>
      <c r="T517" s="82"/>
      <c r="U517" s="82"/>
      <c r="V517" s="82"/>
      <c r="W517" s="82"/>
      <c r="Y517" s="82"/>
      <c r="Z517" s="82"/>
    </row>
    <row r="518" spans="1:26" s="70" customFormat="1" ht="24" x14ac:dyDescent="0.55000000000000004">
      <c r="A518" s="42">
        <v>131</v>
      </c>
      <c r="B518" s="12" t="s">
        <v>46</v>
      </c>
      <c r="C518" s="5">
        <v>15518</v>
      </c>
      <c r="D518" s="5">
        <v>0</v>
      </c>
      <c r="E518" s="5">
        <v>2</v>
      </c>
      <c r="F518" s="5">
        <v>20</v>
      </c>
      <c r="G518" s="5">
        <v>1</v>
      </c>
      <c r="H518" s="68">
        <f t="shared" si="90"/>
        <v>220</v>
      </c>
      <c r="I518" s="69">
        <v>100</v>
      </c>
      <c r="J518" s="69">
        <f t="shared" si="91"/>
        <v>22000</v>
      </c>
      <c r="L518" s="14"/>
      <c r="M518" s="5"/>
      <c r="N518" s="5"/>
      <c r="O518" s="80"/>
      <c r="P518" s="79"/>
      <c r="Q518" s="79"/>
      <c r="S518" s="80"/>
      <c r="T518" s="79"/>
      <c r="U518" s="80">
        <f t="shared" si="92"/>
        <v>0</v>
      </c>
      <c r="V518" s="79">
        <f t="shared" si="93"/>
        <v>22000</v>
      </c>
      <c r="W518" s="80">
        <f t="shared" si="94"/>
        <v>0</v>
      </c>
      <c r="Y518" s="79">
        <f t="shared" si="95"/>
        <v>22000</v>
      </c>
      <c r="Z518" s="79"/>
    </row>
    <row r="519" spans="1:26" s="77" customFormat="1" ht="24" x14ac:dyDescent="0.55000000000000004">
      <c r="A519" s="45"/>
      <c r="B519" s="34"/>
      <c r="C519" s="35"/>
      <c r="D519" s="35"/>
      <c r="E519" s="35"/>
      <c r="F519" s="35"/>
      <c r="G519" s="35"/>
      <c r="H519" s="76"/>
      <c r="I519" s="76"/>
      <c r="J519" s="76"/>
      <c r="L519" s="46"/>
      <c r="M519" s="35"/>
      <c r="N519" s="35"/>
      <c r="O519" s="82"/>
      <c r="P519" s="82"/>
      <c r="Q519" s="82"/>
      <c r="S519" s="82"/>
      <c r="T519" s="82"/>
      <c r="U519" s="82"/>
      <c r="V519" s="82"/>
      <c r="W519" s="82"/>
      <c r="Y519" s="82"/>
      <c r="Z519" s="82"/>
    </row>
    <row r="520" spans="1:26" s="70" customFormat="1" ht="24" x14ac:dyDescent="0.55000000000000004">
      <c r="A520" s="42">
        <v>132</v>
      </c>
      <c r="B520" s="13" t="s">
        <v>46</v>
      </c>
      <c r="C520" s="27" t="s">
        <v>386</v>
      </c>
      <c r="D520" s="14">
        <v>0</v>
      </c>
      <c r="E520" s="14">
        <v>1</v>
      </c>
      <c r="F520" s="14">
        <v>88</v>
      </c>
      <c r="G520" s="5">
        <v>1</v>
      </c>
      <c r="H520" s="68">
        <f t="shared" si="90"/>
        <v>188</v>
      </c>
      <c r="I520" s="69">
        <v>150</v>
      </c>
      <c r="J520" s="69">
        <f t="shared" si="91"/>
        <v>28200</v>
      </c>
      <c r="L520" s="14"/>
      <c r="M520" s="14"/>
      <c r="N520" s="14"/>
      <c r="O520" s="85"/>
      <c r="P520" s="79"/>
      <c r="Q520" s="79"/>
      <c r="S520" s="85"/>
      <c r="T520" s="79"/>
      <c r="U520" s="80">
        <f t="shared" si="92"/>
        <v>0</v>
      </c>
      <c r="V520" s="79">
        <f t="shared" si="93"/>
        <v>28200</v>
      </c>
      <c r="W520" s="80">
        <f t="shared" si="94"/>
        <v>0</v>
      </c>
      <c r="Y520" s="79">
        <f t="shared" si="95"/>
        <v>28200</v>
      </c>
      <c r="Z520" s="79"/>
    </row>
    <row r="521" spans="1:26" s="70" customFormat="1" ht="24" x14ac:dyDescent="0.55000000000000004">
      <c r="A521" s="42"/>
      <c r="B521" s="13" t="s">
        <v>46</v>
      </c>
      <c r="C521" s="27" t="s">
        <v>387</v>
      </c>
      <c r="D521" s="14">
        <v>0</v>
      </c>
      <c r="E521" s="14">
        <v>3</v>
      </c>
      <c r="F521" s="14">
        <v>24</v>
      </c>
      <c r="G521" s="5">
        <v>1</v>
      </c>
      <c r="H521" s="68">
        <f t="shared" ref="H521:H523" si="102">+(D521*400)+(E521*100)+F521</f>
        <v>324</v>
      </c>
      <c r="I521" s="69">
        <v>130</v>
      </c>
      <c r="J521" s="69">
        <f t="shared" ref="J521:J523" si="103">H521*I521</f>
        <v>42120</v>
      </c>
      <c r="L521" s="14"/>
      <c r="M521" s="14"/>
      <c r="N521" s="14"/>
      <c r="O521" s="85"/>
      <c r="P521" s="79"/>
      <c r="Q521" s="79"/>
      <c r="S521" s="85"/>
      <c r="T521" s="79"/>
      <c r="U521" s="80">
        <f t="shared" si="92"/>
        <v>0</v>
      </c>
      <c r="V521" s="79">
        <f t="shared" si="93"/>
        <v>42120</v>
      </c>
      <c r="W521" s="80">
        <f t="shared" si="94"/>
        <v>0</v>
      </c>
      <c r="Y521" s="79">
        <f t="shared" si="95"/>
        <v>42120</v>
      </c>
      <c r="Z521" s="79"/>
    </row>
    <row r="522" spans="1:26" s="70" customFormat="1" ht="24" x14ac:dyDescent="0.55000000000000004">
      <c r="A522" s="42"/>
      <c r="B522" s="13" t="s">
        <v>46</v>
      </c>
      <c r="C522" s="27" t="s">
        <v>388</v>
      </c>
      <c r="D522" s="14">
        <v>1</v>
      </c>
      <c r="E522" s="14">
        <v>3</v>
      </c>
      <c r="F522" s="14">
        <v>8</v>
      </c>
      <c r="G522" s="5">
        <v>1</v>
      </c>
      <c r="H522" s="68">
        <f t="shared" si="102"/>
        <v>708</v>
      </c>
      <c r="I522" s="69">
        <v>130</v>
      </c>
      <c r="J522" s="69">
        <f t="shared" si="103"/>
        <v>92040</v>
      </c>
      <c r="L522" s="14"/>
      <c r="M522" s="14"/>
      <c r="N522" s="14"/>
      <c r="O522" s="85"/>
      <c r="P522" s="79"/>
      <c r="Q522" s="79"/>
      <c r="S522" s="85"/>
      <c r="T522" s="79"/>
      <c r="U522" s="80">
        <f t="shared" ref="U522:U523" si="104">R522*(100-T522)/100</f>
        <v>0</v>
      </c>
      <c r="V522" s="79">
        <f t="shared" ref="V522:V523" si="105">J522+U522</f>
        <v>92040</v>
      </c>
      <c r="W522" s="80">
        <f t="shared" ref="W522:W523" si="106">V522*P522/100</f>
        <v>0</v>
      </c>
      <c r="Y522" s="79">
        <f t="shared" ref="Y522:Y523" si="107">J522+U522</f>
        <v>92040</v>
      </c>
      <c r="Z522" s="79"/>
    </row>
    <row r="523" spans="1:26" s="70" customFormat="1" ht="24" x14ac:dyDescent="0.55000000000000004">
      <c r="A523" s="42"/>
      <c r="B523" s="13" t="s">
        <v>46</v>
      </c>
      <c r="C523" s="27" t="s">
        <v>389</v>
      </c>
      <c r="D523" s="14">
        <v>1</v>
      </c>
      <c r="E523" s="14">
        <v>2</v>
      </c>
      <c r="F523" s="14">
        <v>6</v>
      </c>
      <c r="G523" s="5">
        <v>1</v>
      </c>
      <c r="H523" s="68">
        <f t="shared" si="102"/>
        <v>606</v>
      </c>
      <c r="I523" s="69">
        <v>130</v>
      </c>
      <c r="J523" s="69">
        <f t="shared" si="103"/>
        <v>78780</v>
      </c>
      <c r="L523" s="14"/>
      <c r="M523" s="14"/>
      <c r="N523" s="14"/>
      <c r="O523" s="85"/>
      <c r="P523" s="79"/>
      <c r="Q523" s="79"/>
      <c r="S523" s="85"/>
      <c r="T523" s="79"/>
      <c r="U523" s="80">
        <f t="shared" si="104"/>
        <v>0</v>
      </c>
      <c r="V523" s="79">
        <f t="shared" si="105"/>
        <v>78780</v>
      </c>
      <c r="W523" s="80">
        <f t="shared" si="106"/>
        <v>0</v>
      </c>
      <c r="Y523" s="79">
        <f t="shared" si="107"/>
        <v>78780</v>
      </c>
      <c r="Z523" s="79"/>
    </row>
    <row r="524" spans="1:26" s="77" customFormat="1" ht="24" x14ac:dyDescent="0.55000000000000004">
      <c r="A524" s="40"/>
      <c r="B524" s="35"/>
      <c r="C524" s="35"/>
      <c r="D524" s="35"/>
      <c r="E524" s="35"/>
      <c r="F524" s="35"/>
      <c r="G524" s="35"/>
      <c r="H524" s="76"/>
      <c r="I524" s="76"/>
      <c r="J524" s="76"/>
      <c r="L524" s="35"/>
      <c r="M524" s="35"/>
      <c r="N524" s="35"/>
      <c r="O524" s="82"/>
      <c r="P524" s="82"/>
      <c r="Q524" s="82"/>
      <c r="S524" s="82"/>
      <c r="T524" s="82"/>
      <c r="U524" s="82"/>
      <c r="V524" s="82"/>
      <c r="W524" s="82"/>
      <c r="Y524" s="82"/>
      <c r="Z524" s="82"/>
    </row>
  </sheetData>
  <mergeCells count="36">
    <mergeCell ref="B300:C300"/>
    <mergeCell ref="L20:L23"/>
    <mergeCell ref="L53:L56"/>
    <mergeCell ref="L119:L122"/>
    <mergeCell ref="U4:U8"/>
    <mergeCell ref="S5:S8"/>
    <mergeCell ref="T5:T8"/>
    <mergeCell ref="D6:D8"/>
    <mergeCell ref="E6:E8"/>
    <mergeCell ref="F6:F8"/>
    <mergeCell ref="N4:N8"/>
    <mergeCell ref="O4:O8"/>
    <mergeCell ref="P4:P8"/>
    <mergeCell ref="Q4:Q8"/>
    <mergeCell ref="R4:R8"/>
    <mergeCell ref="S4:T4"/>
    <mergeCell ref="AA3:AA8"/>
    <mergeCell ref="A4:A8"/>
    <mergeCell ref="B4:B8"/>
    <mergeCell ref="C4:C8"/>
    <mergeCell ref="D4:F5"/>
    <mergeCell ref="G4:G8"/>
    <mergeCell ref="H4:H8"/>
    <mergeCell ref="I4:I8"/>
    <mergeCell ref="J4:J8"/>
    <mergeCell ref="K4:K8"/>
    <mergeCell ref="A1:Z1"/>
    <mergeCell ref="A3:J3"/>
    <mergeCell ref="K3:U3"/>
    <mergeCell ref="V3:V8"/>
    <mergeCell ref="W3:W8"/>
    <mergeCell ref="X3:X8"/>
    <mergeCell ref="Y3:Y8"/>
    <mergeCell ref="Z3:Z8"/>
    <mergeCell ref="L4:L8"/>
    <mergeCell ref="M4:M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4"/>
  <sheetViews>
    <sheetView tabSelected="1" workbookViewId="0">
      <selection activeCell="AA316" sqref="AA316:AA317"/>
    </sheetView>
  </sheetViews>
  <sheetFormatPr defaultRowHeight="14.25" x14ac:dyDescent="0.5"/>
  <cols>
    <col min="15" max="17" width="9" style="87"/>
    <col min="19" max="20" width="9" style="87"/>
    <col min="25" max="26" width="9" style="87"/>
  </cols>
  <sheetData>
    <row r="1" spans="1:34" s="65" customFormat="1" ht="18.75" x14ac:dyDescent="0.45">
      <c r="A1" s="121" t="s">
        <v>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64"/>
      <c r="AB1" s="64"/>
      <c r="AC1" s="64"/>
      <c r="AD1" s="64"/>
      <c r="AE1" s="64"/>
      <c r="AF1" s="64"/>
      <c r="AG1" s="64"/>
      <c r="AH1" s="64"/>
    </row>
    <row r="2" spans="1:34" s="65" customFormat="1" ht="21.75" x14ac:dyDescent="0.5">
      <c r="A2" s="66"/>
      <c r="B2" s="66"/>
      <c r="C2" s="66"/>
      <c r="D2" s="66"/>
      <c r="E2" s="66"/>
      <c r="F2" s="66"/>
      <c r="G2" s="66"/>
      <c r="H2" s="66"/>
      <c r="I2" s="67"/>
      <c r="J2" s="66"/>
      <c r="K2" s="66"/>
      <c r="L2" s="66"/>
      <c r="M2" s="66"/>
      <c r="N2" s="66"/>
      <c r="O2" s="81"/>
      <c r="P2" s="81"/>
      <c r="Q2" s="81"/>
      <c r="R2" s="66"/>
      <c r="S2" s="81"/>
      <c r="T2" s="81"/>
      <c r="U2" s="66"/>
      <c r="V2" s="66"/>
      <c r="W2" s="66"/>
      <c r="X2" s="66"/>
      <c r="Y2" s="81"/>
      <c r="Z2" s="81"/>
      <c r="AA2" s="64"/>
      <c r="AB2" s="64"/>
      <c r="AC2" s="64"/>
      <c r="AD2" s="64"/>
      <c r="AE2" s="64"/>
      <c r="AF2" s="64"/>
      <c r="AG2" s="64"/>
      <c r="AH2" s="64"/>
    </row>
    <row r="3" spans="1:34" s="65" customFormat="1" ht="18.75" x14ac:dyDescent="0.45">
      <c r="A3" s="122" t="s">
        <v>406</v>
      </c>
      <c r="B3" s="123"/>
      <c r="C3" s="123"/>
      <c r="D3" s="123"/>
      <c r="E3" s="123"/>
      <c r="F3" s="123"/>
      <c r="G3" s="123"/>
      <c r="H3" s="123"/>
      <c r="I3" s="123"/>
      <c r="J3" s="124"/>
      <c r="K3" s="125" t="s">
        <v>407</v>
      </c>
      <c r="L3" s="126"/>
      <c r="M3" s="126"/>
      <c r="N3" s="126"/>
      <c r="O3" s="126"/>
      <c r="P3" s="126"/>
      <c r="Q3" s="126"/>
      <c r="R3" s="126"/>
      <c r="S3" s="126"/>
      <c r="T3" s="126"/>
      <c r="U3" s="127"/>
      <c r="V3" s="128" t="s">
        <v>408</v>
      </c>
      <c r="W3" s="128" t="s">
        <v>409</v>
      </c>
      <c r="X3" s="128" t="s">
        <v>410</v>
      </c>
      <c r="Y3" s="128" t="s">
        <v>411</v>
      </c>
      <c r="Z3" s="128" t="s">
        <v>412</v>
      </c>
      <c r="AA3" s="134" t="s">
        <v>413</v>
      </c>
      <c r="AB3" s="64"/>
      <c r="AC3" s="64"/>
      <c r="AD3" s="64"/>
      <c r="AE3" s="64"/>
      <c r="AF3" s="64"/>
      <c r="AG3" s="64"/>
      <c r="AH3" s="64"/>
    </row>
    <row r="4" spans="1:34" s="65" customFormat="1" ht="18.75" customHeight="1" x14ac:dyDescent="0.45">
      <c r="A4" s="137" t="s">
        <v>5</v>
      </c>
      <c r="B4" s="140" t="s">
        <v>414</v>
      </c>
      <c r="C4" s="140" t="s">
        <v>415</v>
      </c>
      <c r="D4" s="143" t="s">
        <v>11</v>
      </c>
      <c r="E4" s="144"/>
      <c r="F4" s="145"/>
      <c r="G4" s="141" t="s">
        <v>416</v>
      </c>
      <c r="H4" s="140" t="s">
        <v>417</v>
      </c>
      <c r="I4" s="140" t="s">
        <v>418</v>
      </c>
      <c r="J4" s="140" t="s">
        <v>419</v>
      </c>
      <c r="K4" s="149" t="s">
        <v>5</v>
      </c>
      <c r="L4" s="131" t="s">
        <v>420</v>
      </c>
      <c r="M4" s="131" t="s">
        <v>421</v>
      </c>
      <c r="N4" s="131" t="s">
        <v>416</v>
      </c>
      <c r="O4" s="131" t="s">
        <v>422</v>
      </c>
      <c r="P4" s="131" t="s">
        <v>423</v>
      </c>
      <c r="Q4" s="131" t="s">
        <v>424</v>
      </c>
      <c r="R4" s="131" t="s">
        <v>425</v>
      </c>
      <c r="S4" s="157" t="s">
        <v>426</v>
      </c>
      <c r="T4" s="158"/>
      <c r="U4" s="131" t="s">
        <v>427</v>
      </c>
      <c r="V4" s="129"/>
      <c r="W4" s="129"/>
      <c r="X4" s="129"/>
      <c r="Y4" s="129"/>
      <c r="Z4" s="129"/>
      <c r="AA4" s="135"/>
      <c r="AB4" s="64"/>
      <c r="AC4" s="64"/>
      <c r="AD4" s="64"/>
      <c r="AE4" s="64"/>
      <c r="AF4" s="64"/>
      <c r="AG4" s="64"/>
      <c r="AH4" s="64"/>
    </row>
    <row r="5" spans="1:34" s="65" customFormat="1" ht="15.75" customHeight="1" x14ac:dyDescent="0.45">
      <c r="A5" s="138"/>
      <c r="B5" s="141"/>
      <c r="C5" s="141"/>
      <c r="D5" s="146"/>
      <c r="E5" s="147"/>
      <c r="F5" s="148"/>
      <c r="G5" s="141"/>
      <c r="H5" s="141"/>
      <c r="I5" s="141"/>
      <c r="J5" s="141"/>
      <c r="K5" s="150"/>
      <c r="L5" s="132"/>
      <c r="M5" s="132"/>
      <c r="N5" s="132"/>
      <c r="O5" s="132"/>
      <c r="P5" s="132"/>
      <c r="Q5" s="132"/>
      <c r="R5" s="132"/>
      <c r="S5" s="131" t="s">
        <v>428</v>
      </c>
      <c r="T5" s="154" t="s">
        <v>429</v>
      </c>
      <c r="U5" s="132"/>
      <c r="V5" s="129"/>
      <c r="W5" s="129"/>
      <c r="X5" s="129"/>
      <c r="Y5" s="129"/>
      <c r="Z5" s="129"/>
      <c r="AA5" s="135"/>
      <c r="AB5" s="64"/>
      <c r="AC5" s="64"/>
      <c r="AD5" s="64"/>
      <c r="AE5" s="64"/>
      <c r="AF5" s="64"/>
      <c r="AG5" s="64"/>
      <c r="AH5" s="64"/>
    </row>
    <row r="6" spans="1:34" s="65" customFormat="1" ht="15.75" customHeight="1" x14ac:dyDescent="0.45">
      <c r="A6" s="138"/>
      <c r="B6" s="141"/>
      <c r="C6" s="141"/>
      <c r="D6" s="137" t="s">
        <v>28</v>
      </c>
      <c r="E6" s="137" t="s">
        <v>29</v>
      </c>
      <c r="F6" s="137" t="s">
        <v>430</v>
      </c>
      <c r="G6" s="141"/>
      <c r="H6" s="141"/>
      <c r="I6" s="141"/>
      <c r="J6" s="141"/>
      <c r="K6" s="150"/>
      <c r="L6" s="132"/>
      <c r="M6" s="132"/>
      <c r="N6" s="132"/>
      <c r="O6" s="132"/>
      <c r="P6" s="132"/>
      <c r="Q6" s="132"/>
      <c r="R6" s="132"/>
      <c r="S6" s="132"/>
      <c r="T6" s="155"/>
      <c r="U6" s="132"/>
      <c r="V6" s="129"/>
      <c r="W6" s="129"/>
      <c r="X6" s="129"/>
      <c r="Y6" s="129"/>
      <c r="Z6" s="129"/>
      <c r="AA6" s="135"/>
      <c r="AB6" s="64"/>
      <c r="AC6" s="64"/>
      <c r="AD6" s="64"/>
      <c r="AE6" s="64"/>
      <c r="AF6" s="64"/>
      <c r="AG6" s="64"/>
      <c r="AH6" s="64"/>
    </row>
    <row r="7" spans="1:34" s="65" customFormat="1" ht="15.75" customHeight="1" x14ac:dyDescent="0.45">
      <c r="A7" s="138"/>
      <c r="B7" s="141"/>
      <c r="C7" s="141"/>
      <c r="D7" s="138"/>
      <c r="E7" s="138"/>
      <c r="F7" s="138"/>
      <c r="G7" s="141"/>
      <c r="H7" s="141"/>
      <c r="I7" s="141"/>
      <c r="J7" s="141"/>
      <c r="K7" s="150"/>
      <c r="L7" s="132"/>
      <c r="M7" s="132"/>
      <c r="N7" s="132"/>
      <c r="O7" s="132"/>
      <c r="P7" s="132"/>
      <c r="Q7" s="132"/>
      <c r="R7" s="132"/>
      <c r="S7" s="132"/>
      <c r="T7" s="155"/>
      <c r="U7" s="132"/>
      <c r="V7" s="129"/>
      <c r="W7" s="129"/>
      <c r="X7" s="129"/>
      <c r="Y7" s="129"/>
      <c r="Z7" s="129"/>
      <c r="AA7" s="135"/>
      <c r="AB7" s="64"/>
      <c r="AC7" s="64"/>
      <c r="AD7" s="64"/>
      <c r="AE7" s="64"/>
      <c r="AF7" s="64"/>
      <c r="AG7" s="64"/>
      <c r="AH7" s="64"/>
    </row>
    <row r="8" spans="1:34" s="65" customFormat="1" ht="82.5" customHeight="1" x14ac:dyDescent="0.45">
      <c r="A8" s="139"/>
      <c r="B8" s="142"/>
      <c r="C8" s="142"/>
      <c r="D8" s="139"/>
      <c r="E8" s="139"/>
      <c r="F8" s="139"/>
      <c r="G8" s="142"/>
      <c r="H8" s="142"/>
      <c r="I8" s="142"/>
      <c r="J8" s="142"/>
      <c r="K8" s="151"/>
      <c r="L8" s="133"/>
      <c r="M8" s="133"/>
      <c r="N8" s="133"/>
      <c r="O8" s="133"/>
      <c r="P8" s="133"/>
      <c r="Q8" s="133"/>
      <c r="R8" s="133"/>
      <c r="S8" s="133"/>
      <c r="T8" s="156"/>
      <c r="U8" s="133"/>
      <c r="V8" s="130"/>
      <c r="W8" s="130"/>
      <c r="X8" s="130"/>
      <c r="Y8" s="130"/>
      <c r="Z8" s="130"/>
      <c r="AA8" s="136"/>
      <c r="AB8" s="64"/>
      <c r="AC8" s="64"/>
      <c r="AD8" s="64"/>
      <c r="AE8" s="64"/>
      <c r="AF8" s="64"/>
      <c r="AG8" s="64"/>
      <c r="AH8" s="64"/>
    </row>
    <row r="9" spans="1:34" s="70" customFormat="1" ht="24" x14ac:dyDescent="0.55000000000000004">
      <c r="A9" s="39">
        <v>1</v>
      </c>
      <c r="B9" s="78" t="s">
        <v>46</v>
      </c>
      <c r="C9" s="5">
        <v>5678</v>
      </c>
      <c r="D9" s="5">
        <v>1</v>
      </c>
      <c r="E9" s="5">
        <v>1</v>
      </c>
      <c r="F9" s="5">
        <v>60</v>
      </c>
      <c r="G9" s="5">
        <v>2</v>
      </c>
      <c r="H9" s="68">
        <f t="shared" ref="H9:H72" si="0">+(D9*400)+(E9*100)+F9</f>
        <v>560</v>
      </c>
      <c r="I9" s="69">
        <v>150</v>
      </c>
      <c r="J9" s="69">
        <f t="shared" ref="J9:J72" si="1">H9*I9</f>
        <v>84000</v>
      </c>
      <c r="L9" s="5" t="s">
        <v>48</v>
      </c>
      <c r="M9" s="5" t="s">
        <v>49</v>
      </c>
      <c r="N9" s="5">
        <v>2</v>
      </c>
      <c r="O9" s="80">
        <v>135</v>
      </c>
      <c r="P9" s="79">
        <v>100</v>
      </c>
      <c r="Q9" s="79">
        <v>6800</v>
      </c>
      <c r="R9" s="80">
        <f>O9*Q9</f>
        <v>918000</v>
      </c>
      <c r="S9" s="80">
        <v>21</v>
      </c>
      <c r="T9" s="79"/>
      <c r="U9" s="80">
        <f t="shared" ref="U9:U72" si="2">R9*(100-T9)/100</f>
        <v>918000</v>
      </c>
      <c r="V9" s="79">
        <f>J9+U9</f>
        <v>1002000</v>
      </c>
      <c r="W9" s="80">
        <f t="shared" ref="W9:W72" si="3">V9*P9/100</f>
        <v>1002000</v>
      </c>
      <c r="Y9" s="79">
        <f>J9+U9</f>
        <v>1002000</v>
      </c>
      <c r="Z9" s="79"/>
    </row>
    <row r="10" spans="1:34" s="70" customFormat="1" ht="24" x14ac:dyDescent="0.55000000000000004">
      <c r="A10" s="39"/>
      <c r="B10" s="78"/>
      <c r="C10" s="5"/>
      <c r="D10" s="5"/>
      <c r="E10" s="5"/>
      <c r="F10" s="5"/>
      <c r="G10" s="5"/>
      <c r="H10" s="68">
        <f t="shared" si="0"/>
        <v>0</v>
      </c>
      <c r="I10" s="69"/>
      <c r="J10" s="69">
        <f t="shared" si="1"/>
        <v>0</v>
      </c>
      <c r="L10" s="5"/>
      <c r="M10" s="5" t="s">
        <v>114</v>
      </c>
      <c r="N10" s="5">
        <v>2</v>
      </c>
      <c r="O10" s="80">
        <v>6</v>
      </c>
      <c r="P10" s="79">
        <v>100</v>
      </c>
      <c r="Q10" s="79">
        <v>6800</v>
      </c>
      <c r="R10" s="80">
        <f t="shared" ref="R10" si="4">O10*Q10</f>
        <v>40800</v>
      </c>
      <c r="S10" s="80">
        <v>21</v>
      </c>
      <c r="T10" s="79"/>
      <c r="U10" s="80">
        <f t="shared" si="2"/>
        <v>40800</v>
      </c>
      <c r="V10" s="79">
        <f t="shared" ref="V10:V72" si="5">J10+U10</f>
        <v>40800</v>
      </c>
      <c r="W10" s="80">
        <f t="shared" si="3"/>
        <v>40800</v>
      </c>
      <c r="Y10" s="79">
        <f t="shared" ref="Y10:Y72" si="6">J10+U10</f>
        <v>40800</v>
      </c>
      <c r="Z10" s="79"/>
    </row>
    <row r="11" spans="1:34" s="70" customFormat="1" ht="24" x14ac:dyDescent="0.55000000000000004">
      <c r="A11" s="39"/>
      <c r="B11" s="78" t="s">
        <v>46</v>
      </c>
      <c r="C11" s="5">
        <v>15662</v>
      </c>
      <c r="D11" s="5">
        <v>5</v>
      </c>
      <c r="E11" s="5">
        <v>0</v>
      </c>
      <c r="F11" s="5">
        <v>91</v>
      </c>
      <c r="G11" s="5">
        <v>1</v>
      </c>
      <c r="H11" s="68">
        <f t="shared" si="0"/>
        <v>2091</v>
      </c>
      <c r="I11" s="69">
        <v>130</v>
      </c>
      <c r="J11" s="69">
        <f t="shared" si="1"/>
        <v>271830</v>
      </c>
      <c r="L11" s="5"/>
      <c r="M11" s="5"/>
      <c r="N11" s="5"/>
      <c r="O11" s="80"/>
      <c r="P11" s="79"/>
      <c r="Q11" s="79"/>
      <c r="S11" s="80"/>
      <c r="T11" s="79"/>
      <c r="U11" s="80">
        <f t="shared" si="2"/>
        <v>0</v>
      </c>
      <c r="V11" s="79">
        <f t="shared" si="5"/>
        <v>271830</v>
      </c>
      <c r="W11" s="80">
        <f t="shared" si="3"/>
        <v>0</v>
      </c>
      <c r="Y11" s="79">
        <f t="shared" si="6"/>
        <v>271830</v>
      </c>
      <c r="Z11" s="79"/>
    </row>
    <row r="12" spans="1:34" s="77" customFormat="1" ht="24" x14ac:dyDescent="0.55000000000000004">
      <c r="A12" s="40"/>
      <c r="B12" s="34"/>
      <c r="C12" s="35"/>
      <c r="D12" s="35"/>
      <c r="E12" s="35"/>
      <c r="F12" s="35"/>
      <c r="G12" s="35"/>
      <c r="H12" s="76"/>
      <c r="I12" s="76"/>
      <c r="J12" s="76"/>
      <c r="L12" s="35"/>
      <c r="M12" s="35"/>
      <c r="N12" s="35"/>
      <c r="O12" s="82"/>
      <c r="P12" s="82"/>
      <c r="Q12" s="82"/>
      <c r="S12" s="82"/>
      <c r="T12" s="82"/>
      <c r="U12" s="82"/>
      <c r="V12" s="82"/>
      <c r="W12" s="82"/>
      <c r="Y12" s="82"/>
      <c r="Z12" s="82"/>
    </row>
    <row r="13" spans="1:34" s="94" customFormat="1" ht="24" x14ac:dyDescent="0.55000000000000004">
      <c r="A13" s="39">
        <v>2</v>
      </c>
      <c r="B13" s="78" t="s">
        <v>46</v>
      </c>
      <c r="C13" s="5">
        <v>14961</v>
      </c>
      <c r="D13" s="5">
        <v>0</v>
      </c>
      <c r="E13" s="5">
        <v>1</v>
      </c>
      <c r="F13" s="5">
        <v>73</v>
      </c>
      <c r="G13" s="5">
        <v>2</v>
      </c>
      <c r="H13" s="68">
        <f t="shared" si="0"/>
        <v>173</v>
      </c>
      <c r="I13" s="68">
        <v>150</v>
      </c>
      <c r="J13" s="68">
        <f t="shared" si="1"/>
        <v>25950</v>
      </c>
      <c r="L13" s="5" t="s">
        <v>48</v>
      </c>
      <c r="M13" s="5" t="s">
        <v>49</v>
      </c>
      <c r="N13" s="5">
        <v>2</v>
      </c>
      <c r="O13" s="80">
        <v>144</v>
      </c>
      <c r="P13" s="80">
        <v>100</v>
      </c>
      <c r="Q13" s="80">
        <v>6800</v>
      </c>
      <c r="R13" s="80">
        <f>O13*Q13</f>
        <v>979200</v>
      </c>
      <c r="S13" s="80">
        <v>21</v>
      </c>
      <c r="T13" s="80"/>
      <c r="U13" s="80">
        <f t="shared" si="2"/>
        <v>979200</v>
      </c>
      <c r="V13" s="80">
        <f t="shared" si="5"/>
        <v>1005150</v>
      </c>
      <c r="W13" s="80">
        <f t="shared" si="3"/>
        <v>1005150</v>
      </c>
      <c r="Y13" s="80">
        <f t="shared" si="6"/>
        <v>1005150</v>
      </c>
      <c r="Z13" s="80"/>
    </row>
    <row r="14" spans="1:34" s="70" customFormat="1" ht="24" x14ac:dyDescent="0.55000000000000004">
      <c r="A14" s="39"/>
      <c r="B14" s="78"/>
      <c r="C14" s="5"/>
      <c r="D14" s="5"/>
      <c r="E14" s="5"/>
      <c r="F14" s="5"/>
      <c r="G14" s="5"/>
      <c r="H14" s="68">
        <f t="shared" si="0"/>
        <v>0</v>
      </c>
      <c r="I14" s="69"/>
      <c r="J14" s="69">
        <f t="shared" si="1"/>
        <v>0</v>
      </c>
      <c r="L14" s="5"/>
      <c r="M14" s="5" t="s">
        <v>49</v>
      </c>
      <c r="N14" s="5">
        <v>2</v>
      </c>
      <c r="O14" s="80">
        <v>36</v>
      </c>
      <c r="P14" s="79">
        <v>100</v>
      </c>
      <c r="Q14" s="79">
        <v>6800</v>
      </c>
      <c r="R14" s="80">
        <f t="shared" ref="R14" si="7">O14*Q14</f>
        <v>244800</v>
      </c>
      <c r="S14" s="80">
        <v>2</v>
      </c>
      <c r="T14" s="79"/>
      <c r="U14" s="80">
        <f t="shared" si="2"/>
        <v>244800</v>
      </c>
      <c r="V14" s="79">
        <f t="shared" si="5"/>
        <v>244800</v>
      </c>
      <c r="W14" s="80">
        <f t="shared" si="3"/>
        <v>244800</v>
      </c>
      <c r="Y14" s="79">
        <f t="shared" si="6"/>
        <v>244800</v>
      </c>
      <c r="Z14" s="79"/>
    </row>
    <row r="15" spans="1:34" s="77" customFormat="1" ht="24" x14ac:dyDescent="0.55000000000000004">
      <c r="A15" s="40"/>
      <c r="B15" s="34"/>
      <c r="C15" s="35"/>
      <c r="D15" s="35"/>
      <c r="E15" s="35"/>
      <c r="F15" s="35"/>
      <c r="G15" s="35"/>
      <c r="H15" s="76"/>
      <c r="I15" s="76"/>
      <c r="J15" s="76"/>
      <c r="L15" s="35"/>
      <c r="M15" s="35"/>
      <c r="N15" s="35"/>
      <c r="O15" s="82"/>
      <c r="P15" s="82"/>
      <c r="Q15" s="82"/>
      <c r="S15" s="82"/>
      <c r="T15" s="82"/>
      <c r="U15" s="82"/>
      <c r="V15" s="82"/>
      <c r="W15" s="82"/>
      <c r="Y15" s="82"/>
      <c r="Z15" s="82"/>
    </row>
    <row r="16" spans="1:34" s="70" customFormat="1" ht="24" x14ac:dyDescent="0.55000000000000004">
      <c r="A16" s="39">
        <v>3</v>
      </c>
      <c r="B16" s="78" t="s">
        <v>46</v>
      </c>
      <c r="C16" s="5">
        <v>5237</v>
      </c>
      <c r="D16" s="5">
        <v>3</v>
      </c>
      <c r="E16" s="5">
        <v>0</v>
      </c>
      <c r="F16" s="5">
        <v>0</v>
      </c>
      <c r="G16" s="5">
        <v>1</v>
      </c>
      <c r="H16" s="68">
        <f t="shared" si="0"/>
        <v>1200</v>
      </c>
      <c r="I16" s="69">
        <v>130</v>
      </c>
      <c r="J16" s="69">
        <f t="shared" si="1"/>
        <v>156000</v>
      </c>
      <c r="L16" s="5"/>
      <c r="M16" s="5"/>
      <c r="N16" s="5"/>
      <c r="O16" s="80"/>
      <c r="P16" s="79"/>
      <c r="Q16" s="79"/>
      <c r="S16" s="80"/>
      <c r="T16" s="79"/>
      <c r="U16" s="80">
        <f t="shared" si="2"/>
        <v>0</v>
      </c>
      <c r="V16" s="79">
        <f t="shared" si="5"/>
        <v>156000</v>
      </c>
      <c r="W16" s="80">
        <f t="shared" si="3"/>
        <v>0</v>
      </c>
      <c r="Y16" s="79">
        <f t="shared" si="6"/>
        <v>156000</v>
      </c>
      <c r="Z16" s="79"/>
    </row>
    <row r="17" spans="1:26" s="77" customFormat="1" ht="24" x14ac:dyDescent="0.55000000000000004">
      <c r="A17" s="40"/>
      <c r="B17" s="34"/>
      <c r="C17" s="35"/>
      <c r="D17" s="35"/>
      <c r="E17" s="35"/>
      <c r="F17" s="35"/>
      <c r="G17" s="35"/>
      <c r="H17" s="76"/>
      <c r="I17" s="76"/>
      <c r="J17" s="76"/>
      <c r="L17" s="35"/>
      <c r="M17" s="35"/>
      <c r="N17" s="35"/>
      <c r="O17" s="82"/>
      <c r="P17" s="82"/>
      <c r="Q17" s="82"/>
      <c r="S17" s="82"/>
      <c r="T17" s="82"/>
      <c r="U17" s="82"/>
      <c r="V17" s="82"/>
      <c r="W17" s="82"/>
      <c r="Y17" s="82"/>
      <c r="Z17" s="82"/>
    </row>
    <row r="18" spans="1:26" s="70" customFormat="1" ht="24" x14ac:dyDescent="0.55000000000000004">
      <c r="A18" s="39">
        <v>4</v>
      </c>
      <c r="B18" s="78" t="s">
        <v>46</v>
      </c>
      <c r="C18" s="5">
        <v>15654</v>
      </c>
      <c r="D18" s="5">
        <v>2</v>
      </c>
      <c r="E18" s="5">
        <v>3</v>
      </c>
      <c r="F18" s="5">
        <v>21</v>
      </c>
      <c r="G18" s="5">
        <v>1</v>
      </c>
      <c r="H18" s="68">
        <f t="shared" si="0"/>
        <v>1121</v>
      </c>
      <c r="I18" s="69">
        <v>100</v>
      </c>
      <c r="J18" s="69">
        <f t="shared" si="1"/>
        <v>112100</v>
      </c>
      <c r="L18" s="5"/>
      <c r="M18" s="5"/>
      <c r="N18" s="5"/>
      <c r="O18" s="80"/>
      <c r="P18" s="79"/>
      <c r="Q18" s="79"/>
      <c r="S18" s="80"/>
      <c r="T18" s="79"/>
      <c r="U18" s="80">
        <f t="shared" si="2"/>
        <v>0</v>
      </c>
      <c r="V18" s="79">
        <f t="shared" si="5"/>
        <v>112100</v>
      </c>
      <c r="W18" s="80">
        <f t="shared" si="3"/>
        <v>0</v>
      </c>
      <c r="Y18" s="79">
        <f t="shared" si="6"/>
        <v>112100</v>
      </c>
      <c r="Z18" s="79"/>
    </row>
    <row r="19" spans="1:26" s="77" customFormat="1" ht="24" x14ac:dyDescent="0.55000000000000004">
      <c r="A19" s="40"/>
      <c r="B19" s="34"/>
      <c r="C19" s="35"/>
      <c r="D19" s="35"/>
      <c r="E19" s="35"/>
      <c r="F19" s="35"/>
      <c r="G19" s="35"/>
      <c r="H19" s="76"/>
      <c r="I19" s="76"/>
      <c r="J19" s="76"/>
      <c r="L19" s="35"/>
      <c r="M19" s="35"/>
      <c r="N19" s="35"/>
      <c r="O19" s="82"/>
      <c r="P19" s="82"/>
      <c r="Q19" s="82"/>
      <c r="S19" s="82"/>
      <c r="T19" s="82"/>
      <c r="U19" s="82"/>
      <c r="V19" s="82"/>
      <c r="W19" s="82"/>
      <c r="Y19" s="82"/>
      <c r="Z19" s="82"/>
    </row>
    <row r="20" spans="1:26" s="70" customFormat="1" ht="24" x14ac:dyDescent="0.55000000000000004">
      <c r="A20" s="39">
        <v>5</v>
      </c>
      <c r="B20" s="78" t="s">
        <v>46</v>
      </c>
      <c r="C20" s="5">
        <v>17337</v>
      </c>
      <c r="D20" s="5">
        <v>0</v>
      </c>
      <c r="E20" s="5">
        <v>2</v>
      </c>
      <c r="F20" s="5">
        <v>71</v>
      </c>
      <c r="G20" s="5">
        <v>2</v>
      </c>
      <c r="H20" s="68">
        <f t="shared" si="0"/>
        <v>271</v>
      </c>
      <c r="I20" s="69">
        <v>150</v>
      </c>
      <c r="J20" s="69">
        <f t="shared" si="1"/>
        <v>40650</v>
      </c>
      <c r="L20" s="153" t="s">
        <v>48</v>
      </c>
      <c r="M20" s="5" t="s">
        <v>49</v>
      </c>
      <c r="N20" s="5">
        <v>2</v>
      </c>
      <c r="O20" s="80">
        <v>123.75</v>
      </c>
      <c r="P20" s="79">
        <v>100</v>
      </c>
      <c r="Q20" s="79">
        <v>6800</v>
      </c>
      <c r="R20" s="80">
        <f>O20*Q20</f>
        <v>841500</v>
      </c>
      <c r="S20" s="80">
        <v>31</v>
      </c>
      <c r="T20" s="79"/>
      <c r="U20" s="80">
        <f t="shared" si="2"/>
        <v>841500</v>
      </c>
      <c r="V20" s="79">
        <f t="shared" si="5"/>
        <v>882150</v>
      </c>
      <c r="W20" s="80">
        <f t="shared" si="3"/>
        <v>882150</v>
      </c>
      <c r="Y20" s="79">
        <f t="shared" si="6"/>
        <v>882150</v>
      </c>
      <c r="Z20" s="79"/>
    </row>
    <row r="21" spans="1:26" s="70" customFormat="1" ht="24" x14ac:dyDescent="0.55000000000000004">
      <c r="A21" s="39"/>
      <c r="B21" s="78"/>
      <c r="C21" s="5"/>
      <c r="D21" s="5"/>
      <c r="E21" s="5"/>
      <c r="F21" s="5"/>
      <c r="G21" s="5"/>
      <c r="H21" s="68">
        <f t="shared" si="0"/>
        <v>0</v>
      </c>
      <c r="I21" s="69"/>
      <c r="J21" s="69">
        <f t="shared" si="1"/>
        <v>0</v>
      </c>
      <c r="L21" s="153"/>
      <c r="M21" s="5" t="s">
        <v>49</v>
      </c>
      <c r="N21" s="5">
        <v>2</v>
      </c>
      <c r="O21" s="80">
        <v>123.75</v>
      </c>
      <c r="P21" s="79">
        <v>100</v>
      </c>
      <c r="Q21" s="79">
        <v>6800</v>
      </c>
      <c r="R21" s="80">
        <f t="shared" ref="R21" si="8">O21*Q21</f>
        <v>841500</v>
      </c>
      <c r="S21" s="80">
        <v>31</v>
      </c>
      <c r="T21" s="79"/>
      <c r="U21" s="80">
        <f t="shared" si="2"/>
        <v>841500</v>
      </c>
      <c r="V21" s="79">
        <f t="shared" si="5"/>
        <v>841500</v>
      </c>
      <c r="W21" s="80">
        <f t="shared" si="3"/>
        <v>841500</v>
      </c>
      <c r="Y21" s="79">
        <f t="shared" si="6"/>
        <v>841500</v>
      </c>
      <c r="Z21" s="79"/>
    </row>
    <row r="22" spans="1:26" s="70" customFormat="1" ht="24" x14ac:dyDescent="0.55000000000000004">
      <c r="A22" s="39"/>
      <c r="B22" s="78"/>
      <c r="C22" s="5"/>
      <c r="D22" s="5"/>
      <c r="E22" s="5"/>
      <c r="F22" s="5"/>
      <c r="G22" s="5"/>
      <c r="H22" s="68">
        <f t="shared" si="0"/>
        <v>0</v>
      </c>
      <c r="I22" s="69"/>
      <c r="J22" s="69">
        <f t="shared" si="1"/>
        <v>0</v>
      </c>
      <c r="L22" s="153"/>
      <c r="M22" s="5" t="s">
        <v>114</v>
      </c>
      <c r="N22" s="5">
        <v>2</v>
      </c>
      <c r="O22" s="80">
        <v>16</v>
      </c>
      <c r="P22" s="79">
        <v>100</v>
      </c>
      <c r="Q22" s="79">
        <v>6800</v>
      </c>
      <c r="R22" s="80">
        <f>O22*Q22</f>
        <v>108800</v>
      </c>
      <c r="S22" s="80">
        <v>31</v>
      </c>
      <c r="T22" s="79"/>
      <c r="U22" s="80">
        <f t="shared" si="2"/>
        <v>108800</v>
      </c>
      <c r="V22" s="79">
        <f t="shared" si="5"/>
        <v>108800</v>
      </c>
      <c r="W22" s="80">
        <f t="shared" si="3"/>
        <v>108800</v>
      </c>
      <c r="Y22" s="79">
        <f t="shared" si="6"/>
        <v>108800</v>
      </c>
      <c r="Z22" s="79"/>
    </row>
    <row r="23" spans="1:26" s="70" customFormat="1" ht="24" x14ac:dyDescent="0.55000000000000004">
      <c r="A23" s="39"/>
      <c r="B23" s="78" t="s">
        <v>46</v>
      </c>
      <c r="C23" s="5">
        <v>5646</v>
      </c>
      <c r="D23" s="5">
        <v>0</v>
      </c>
      <c r="E23" s="5">
        <v>2</v>
      </c>
      <c r="F23" s="5">
        <v>9</v>
      </c>
      <c r="G23" s="5">
        <v>1</v>
      </c>
      <c r="H23" s="68">
        <f t="shared" si="0"/>
        <v>209</v>
      </c>
      <c r="I23" s="69">
        <v>100</v>
      </c>
      <c r="J23" s="69">
        <f t="shared" si="1"/>
        <v>20900</v>
      </c>
      <c r="L23" s="153"/>
      <c r="M23" s="5"/>
      <c r="N23" s="5"/>
      <c r="O23" s="80"/>
      <c r="P23" s="79"/>
      <c r="Q23" s="79"/>
      <c r="S23" s="80"/>
      <c r="T23" s="79"/>
      <c r="U23" s="80">
        <f t="shared" si="2"/>
        <v>0</v>
      </c>
      <c r="V23" s="79">
        <f t="shared" si="5"/>
        <v>20900</v>
      </c>
      <c r="W23" s="80">
        <f t="shared" si="3"/>
        <v>0</v>
      </c>
      <c r="Y23" s="79">
        <f t="shared" si="6"/>
        <v>20900</v>
      </c>
      <c r="Z23" s="79"/>
    </row>
    <row r="24" spans="1:26" s="70" customFormat="1" ht="24" x14ac:dyDescent="0.55000000000000004">
      <c r="A24" s="39"/>
      <c r="B24" s="78" t="s">
        <v>46</v>
      </c>
      <c r="C24" s="5">
        <v>5477</v>
      </c>
      <c r="D24" s="5">
        <v>3</v>
      </c>
      <c r="E24" s="5">
        <v>2</v>
      </c>
      <c r="F24" s="5">
        <v>81</v>
      </c>
      <c r="G24" s="5">
        <v>1</v>
      </c>
      <c r="H24" s="68">
        <f t="shared" si="0"/>
        <v>1481</v>
      </c>
      <c r="I24" s="69">
        <v>130</v>
      </c>
      <c r="J24" s="69">
        <f t="shared" si="1"/>
        <v>192530</v>
      </c>
      <c r="L24" s="5"/>
      <c r="M24" s="5"/>
      <c r="N24" s="5"/>
      <c r="O24" s="80"/>
      <c r="P24" s="79"/>
      <c r="Q24" s="79"/>
      <c r="S24" s="80"/>
      <c r="T24" s="79"/>
      <c r="U24" s="80">
        <f t="shared" si="2"/>
        <v>0</v>
      </c>
      <c r="V24" s="79">
        <f t="shared" si="5"/>
        <v>192530</v>
      </c>
      <c r="W24" s="80">
        <f t="shared" si="3"/>
        <v>0</v>
      </c>
      <c r="Y24" s="79">
        <f t="shared" si="6"/>
        <v>192530</v>
      </c>
      <c r="Z24" s="79"/>
    </row>
    <row r="25" spans="1:26" s="70" customFormat="1" ht="24" x14ac:dyDescent="0.55000000000000004">
      <c r="A25" s="39"/>
      <c r="B25" s="78" t="s">
        <v>46</v>
      </c>
      <c r="C25" s="5">
        <v>5512</v>
      </c>
      <c r="D25" s="5">
        <v>0</v>
      </c>
      <c r="E25" s="5">
        <v>0</v>
      </c>
      <c r="F25" s="5">
        <v>47</v>
      </c>
      <c r="G25" s="5">
        <v>1</v>
      </c>
      <c r="H25" s="68">
        <f t="shared" si="0"/>
        <v>47</v>
      </c>
      <c r="I25" s="69">
        <v>100</v>
      </c>
      <c r="J25" s="69">
        <f t="shared" si="1"/>
        <v>4700</v>
      </c>
      <c r="L25" s="5"/>
      <c r="M25" s="5"/>
      <c r="N25" s="5"/>
      <c r="O25" s="80"/>
      <c r="P25" s="79"/>
      <c r="Q25" s="79"/>
      <c r="S25" s="80"/>
      <c r="T25" s="79"/>
      <c r="U25" s="80">
        <f t="shared" si="2"/>
        <v>0</v>
      </c>
      <c r="V25" s="79">
        <f t="shared" si="5"/>
        <v>4700</v>
      </c>
      <c r="W25" s="80">
        <f t="shared" si="3"/>
        <v>0</v>
      </c>
      <c r="Y25" s="79">
        <f t="shared" si="6"/>
        <v>4700</v>
      </c>
      <c r="Z25" s="79"/>
    </row>
    <row r="26" spans="1:26" s="70" customFormat="1" ht="24" x14ac:dyDescent="0.55000000000000004">
      <c r="A26" s="39"/>
      <c r="B26" s="78" t="s">
        <v>46</v>
      </c>
      <c r="C26" s="5">
        <v>5467</v>
      </c>
      <c r="D26" s="5">
        <v>3</v>
      </c>
      <c r="E26" s="5">
        <v>3</v>
      </c>
      <c r="F26" s="5">
        <v>78</v>
      </c>
      <c r="G26" s="5">
        <v>1</v>
      </c>
      <c r="H26" s="68">
        <f t="shared" si="0"/>
        <v>1578</v>
      </c>
      <c r="I26" s="69">
        <v>100</v>
      </c>
      <c r="J26" s="69">
        <f t="shared" si="1"/>
        <v>157800</v>
      </c>
      <c r="L26" s="5"/>
      <c r="M26" s="5"/>
      <c r="N26" s="5"/>
      <c r="O26" s="80"/>
      <c r="P26" s="79"/>
      <c r="Q26" s="79"/>
      <c r="S26" s="80"/>
      <c r="T26" s="79"/>
      <c r="U26" s="80">
        <f t="shared" si="2"/>
        <v>0</v>
      </c>
      <c r="V26" s="79">
        <f t="shared" si="5"/>
        <v>157800</v>
      </c>
      <c r="W26" s="80">
        <f t="shared" si="3"/>
        <v>0</v>
      </c>
      <c r="Y26" s="79">
        <f t="shared" si="6"/>
        <v>157800</v>
      </c>
      <c r="Z26" s="79"/>
    </row>
    <row r="27" spans="1:26" s="77" customFormat="1" ht="24" x14ac:dyDescent="0.55000000000000004">
      <c r="A27" s="40"/>
      <c r="B27" s="34"/>
      <c r="C27" s="35"/>
      <c r="D27" s="35"/>
      <c r="E27" s="35"/>
      <c r="F27" s="35"/>
      <c r="G27" s="35"/>
      <c r="H27" s="76"/>
      <c r="I27" s="76"/>
      <c r="J27" s="76"/>
      <c r="L27" s="35"/>
      <c r="M27" s="35"/>
      <c r="N27" s="35"/>
      <c r="O27" s="82"/>
      <c r="P27" s="82"/>
      <c r="Q27" s="82"/>
      <c r="S27" s="82"/>
      <c r="T27" s="82"/>
      <c r="U27" s="82"/>
      <c r="V27" s="82"/>
      <c r="W27" s="82"/>
      <c r="Y27" s="82"/>
      <c r="Z27" s="82"/>
    </row>
    <row r="28" spans="1:26" s="70" customFormat="1" ht="24" x14ac:dyDescent="0.55000000000000004">
      <c r="A28" s="42">
        <v>6</v>
      </c>
      <c r="B28" s="78" t="s">
        <v>46</v>
      </c>
      <c r="C28" s="5">
        <v>15740</v>
      </c>
      <c r="D28" s="5">
        <v>3</v>
      </c>
      <c r="E28" s="5">
        <v>2</v>
      </c>
      <c r="F28" s="5">
        <v>39</v>
      </c>
      <c r="G28" s="5">
        <v>1</v>
      </c>
      <c r="H28" s="68">
        <f t="shared" si="0"/>
        <v>1439</v>
      </c>
      <c r="I28" s="69">
        <v>130</v>
      </c>
      <c r="J28" s="69">
        <f t="shared" si="1"/>
        <v>187070</v>
      </c>
      <c r="L28" s="14"/>
      <c r="M28" s="5"/>
      <c r="N28" s="5"/>
      <c r="O28" s="80"/>
      <c r="P28" s="79"/>
      <c r="Q28" s="79"/>
      <c r="S28" s="80"/>
      <c r="T28" s="79"/>
      <c r="U28" s="80">
        <f t="shared" si="2"/>
        <v>0</v>
      </c>
      <c r="V28" s="79">
        <f t="shared" si="5"/>
        <v>187070</v>
      </c>
      <c r="W28" s="80">
        <f t="shared" si="3"/>
        <v>0</v>
      </c>
      <c r="Y28" s="79">
        <f t="shared" si="6"/>
        <v>187070</v>
      </c>
      <c r="Z28" s="79"/>
    </row>
    <row r="29" spans="1:26" s="77" customFormat="1" ht="24" x14ac:dyDescent="0.55000000000000004">
      <c r="A29" s="45"/>
      <c r="B29" s="34"/>
      <c r="C29" s="35"/>
      <c r="D29" s="35"/>
      <c r="E29" s="35"/>
      <c r="F29" s="35"/>
      <c r="G29" s="35"/>
      <c r="H29" s="76"/>
      <c r="I29" s="76"/>
      <c r="J29" s="76"/>
      <c r="L29" s="46"/>
      <c r="M29" s="35"/>
      <c r="N29" s="35"/>
      <c r="O29" s="82"/>
      <c r="P29" s="82"/>
      <c r="Q29" s="82"/>
      <c r="S29" s="82"/>
      <c r="T29" s="82"/>
      <c r="U29" s="82"/>
      <c r="V29" s="82"/>
      <c r="W29" s="82"/>
      <c r="Y29" s="82"/>
      <c r="Z29" s="82"/>
    </row>
    <row r="30" spans="1:26" s="70" customFormat="1" ht="24" x14ac:dyDescent="0.55000000000000004">
      <c r="A30" s="39">
        <v>7</v>
      </c>
      <c r="B30" s="78" t="s">
        <v>46</v>
      </c>
      <c r="C30" s="5">
        <v>5634</v>
      </c>
      <c r="D30" s="5">
        <v>0</v>
      </c>
      <c r="E30" s="5">
        <v>1</v>
      </c>
      <c r="F30" s="5">
        <v>89</v>
      </c>
      <c r="G30" s="5">
        <v>2</v>
      </c>
      <c r="H30" s="68">
        <f t="shared" si="0"/>
        <v>189</v>
      </c>
      <c r="I30" s="69">
        <v>200</v>
      </c>
      <c r="J30" s="69">
        <f t="shared" si="1"/>
        <v>37800</v>
      </c>
      <c r="L30" s="5" t="s">
        <v>169</v>
      </c>
      <c r="M30" s="5" t="s">
        <v>49</v>
      </c>
      <c r="N30" s="5">
        <v>2</v>
      </c>
      <c r="O30" s="80">
        <v>270</v>
      </c>
      <c r="P30" s="79">
        <v>100</v>
      </c>
      <c r="Q30" s="79">
        <v>6800</v>
      </c>
      <c r="R30" s="80">
        <f>O30*Q30</f>
        <v>1836000</v>
      </c>
      <c r="S30" s="80">
        <v>41</v>
      </c>
      <c r="T30" s="79"/>
      <c r="U30" s="80">
        <f t="shared" si="2"/>
        <v>1836000</v>
      </c>
      <c r="V30" s="79">
        <f t="shared" si="5"/>
        <v>1873800</v>
      </c>
      <c r="W30" s="80">
        <f t="shared" si="3"/>
        <v>1873800</v>
      </c>
      <c r="Y30" s="79">
        <f t="shared" si="6"/>
        <v>1873800</v>
      </c>
      <c r="Z30" s="79"/>
    </row>
    <row r="31" spans="1:26" s="70" customFormat="1" ht="24" x14ac:dyDescent="0.55000000000000004">
      <c r="A31" s="39"/>
      <c r="B31" s="78"/>
      <c r="C31" s="5"/>
      <c r="D31" s="5"/>
      <c r="E31" s="5"/>
      <c r="F31" s="5"/>
      <c r="G31" s="5"/>
      <c r="H31" s="68">
        <f t="shared" si="0"/>
        <v>0</v>
      </c>
      <c r="I31" s="69"/>
      <c r="J31" s="69">
        <f t="shared" si="1"/>
        <v>0</v>
      </c>
      <c r="L31" s="5"/>
      <c r="M31" s="5" t="s">
        <v>49</v>
      </c>
      <c r="N31" s="5">
        <v>2</v>
      </c>
      <c r="O31" s="80">
        <v>270</v>
      </c>
      <c r="P31" s="79">
        <v>100</v>
      </c>
      <c r="Q31" s="79">
        <v>6800</v>
      </c>
      <c r="R31" s="80">
        <f t="shared" ref="R31" si="9">O31*Q31</f>
        <v>1836000</v>
      </c>
      <c r="S31" s="80">
        <v>41</v>
      </c>
      <c r="T31" s="79"/>
      <c r="U31" s="80">
        <f t="shared" si="2"/>
        <v>1836000</v>
      </c>
      <c r="V31" s="79">
        <f t="shared" si="5"/>
        <v>1836000</v>
      </c>
      <c r="W31" s="80">
        <f t="shared" si="3"/>
        <v>1836000</v>
      </c>
      <c r="Y31" s="79">
        <f t="shared" si="6"/>
        <v>1836000</v>
      </c>
      <c r="Z31" s="79"/>
    </row>
    <row r="32" spans="1:26" s="70" customFormat="1" ht="24" x14ac:dyDescent="0.55000000000000004">
      <c r="A32" s="39"/>
      <c r="B32" s="78"/>
      <c r="C32" s="5"/>
      <c r="D32" s="5"/>
      <c r="E32" s="5"/>
      <c r="F32" s="5"/>
      <c r="G32" s="5"/>
      <c r="H32" s="68">
        <f t="shared" si="0"/>
        <v>0</v>
      </c>
      <c r="I32" s="69"/>
      <c r="J32" s="69">
        <f t="shared" si="1"/>
        <v>0</v>
      </c>
      <c r="L32" s="5"/>
      <c r="M32" s="5" t="s">
        <v>114</v>
      </c>
      <c r="N32" s="5">
        <v>2</v>
      </c>
      <c r="O32" s="80">
        <v>8</v>
      </c>
      <c r="P32" s="79">
        <v>100</v>
      </c>
      <c r="Q32" s="79">
        <v>6800</v>
      </c>
      <c r="R32" s="80">
        <f>O32*Q32</f>
        <v>54400</v>
      </c>
      <c r="S32" s="80">
        <v>41</v>
      </c>
      <c r="T32" s="79"/>
      <c r="U32" s="80">
        <f t="shared" si="2"/>
        <v>54400</v>
      </c>
      <c r="V32" s="79">
        <f t="shared" si="5"/>
        <v>54400</v>
      </c>
      <c r="W32" s="80">
        <f t="shared" si="3"/>
        <v>54400</v>
      </c>
      <c r="Y32" s="79">
        <f t="shared" si="6"/>
        <v>54400</v>
      </c>
      <c r="Z32" s="79"/>
    </row>
    <row r="33" spans="1:27" s="77" customFormat="1" ht="24" x14ac:dyDescent="0.55000000000000004">
      <c r="A33" s="40"/>
      <c r="B33" s="34"/>
      <c r="C33" s="35"/>
      <c r="D33" s="35"/>
      <c r="E33" s="35"/>
      <c r="F33" s="35"/>
      <c r="G33" s="35"/>
      <c r="H33" s="76"/>
      <c r="I33" s="76"/>
      <c r="J33" s="76"/>
      <c r="L33" s="35"/>
      <c r="M33" s="35"/>
      <c r="N33" s="35"/>
      <c r="O33" s="82"/>
      <c r="P33" s="82"/>
      <c r="Q33" s="82"/>
      <c r="S33" s="82"/>
      <c r="T33" s="82"/>
      <c r="U33" s="82"/>
      <c r="V33" s="82"/>
      <c r="W33" s="82"/>
      <c r="Y33" s="82"/>
      <c r="Z33" s="82"/>
    </row>
    <row r="34" spans="1:27" s="70" customFormat="1" ht="24" x14ac:dyDescent="0.55000000000000004">
      <c r="A34" s="39">
        <v>8</v>
      </c>
      <c r="B34" s="78" t="s">
        <v>46</v>
      </c>
      <c r="C34" s="5">
        <v>17228</v>
      </c>
      <c r="D34" s="5">
        <v>1</v>
      </c>
      <c r="E34" s="5">
        <v>2</v>
      </c>
      <c r="F34" s="5">
        <v>41</v>
      </c>
      <c r="G34" s="5">
        <v>1</v>
      </c>
      <c r="H34" s="68">
        <f t="shared" si="0"/>
        <v>641</v>
      </c>
      <c r="I34" s="69">
        <v>100</v>
      </c>
      <c r="J34" s="69">
        <f t="shared" si="1"/>
        <v>64100</v>
      </c>
      <c r="L34" s="5"/>
      <c r="M34" s="5"/>
      <c r="N34" s="5"/>
      <c r="O34" s="80"/>
      <c r="P34" s="79"/>
      <c r="Q34" s="79"/>
      <c r="S34" s="80"/>
      <c r="T34" s="79"/>
      <c r="U34" s="80">
        <f t="shared" si="2"/>
        <v>0</v>
      </c>
      <c r="V34" s="79">
        <f t="shared" si="5"/>
        <v>64100</v>
      </c>
      <c r="W34" s="80">
        <f t="shared" si="3"/>
        <v>0</v>
      </c>
      <c r="Y34" s="79">
        <f t="shared" si="6"/>
        <v>64100</v>
      </c>
      <c r="Z34" s="79"/>
    </row>
    <row r="35" spans="1:27" s="77" customFormat="1" ht="24" x14ac:dyDescent="0.55000000000000004">
      <c r="A35" s="40"/>
      <c r="B35" s="34"/>
      <c r="C35" s="35"/>
      <c r="D35" s="35"/>
      <c r="E35" s="35"/>
      <c r="F35" s="35"/>
      <c r="G35" s="35"/>
      <c r="H35" s="76"/>
      <c r="I35" s="76"/>
      <c r="J35" s="76"/>
      <c r="L35" s="35"/>
      <c r="M35" s="35"/>
      <c r="N35" s="35"/>
      <c r="O35" s="82"/>
      <c r="P35" s="82"/>
      <c r="Q35" s="82"/>
      <c r="S35" s="82"/>
      <c r="T35" s="82"/>
      <c r="U35" s="82"/>
      <c r="V35" s="82"/>
      <c r="W35" s="82"/>
      <c r="Y35" s="82"/>
      <c r="Z35" s="82"/>
    </row>
    <row r="36" spans="1:27" s="70" customFormat="1" ht="24" x14ac:dyDescent="0.55000000000000004">
      <c r="A36" s="39">
        <v>9</v>
      </c>
      <c r="B36" s="78" t="s">
        <v>46</v>
      </c>
      <c r="C36" s="5">
        <v>17356</v>
      </c>
      <c r="D36" s="5">
        <v>0</v>
      </c>
      <c r="E36" s="5">
        <v>1</v>
      </c>
      <c r="F36" s="5">
        <v>23</v>
      </c>
      <c r="G36" s="5">
        <v>2</v>
      </c>
      <c r="H36" s="68">
        <f t="shared" si="0"/>
        <v>123</v>
      </c>
      <c r="I36" s="69">
        <v>250</v>
      </c>
      <c r="J36" s="69">
        <f t="shared" si="1"/>
        <v>30750</v>
      </c>
      <c r="L36" s="5" t="s">
        <v>169</v>
      </c>
      <c r="M36" s="5" t="s">
        <v>49</v>
      </c>
      <c r="N36" s="5">
        <v>2</v>
      </c>
      <c r="O36" s="80">
        <v>169</v>
      </c>
      <c r="P36" s="79">
        <v>100</v>
      </c>
      <c r="Q36" s="79">
        <v>6800</v>
      </c>
      <c r="R36" s="80">
        <f>O36*Q36</f>
        <v>1149200</v>
      </c>
      <c r="S36" s="80">
        <v>27</v>
      </c>
      <c r="T36" s="79"/>
      <c r="U36" s="80">
        <f t="shared" si="2"/>
        <v>1149200</v>
      </c>
      <c r="V36" s="79">
        <f t="shared" si="5"/>
        <v>1179950</v>
      </c>
      <c r="W36" s="80">
        <f t="shared" si="3"/>
        <v>1179950</v>
      </c>
      <c r="Y36" s="79">
        <f t="shared" si="6"/>
        <v>1179950</v>
      </c>
      <c r="Z36" s="79"/>
    </row>
    <row r="37" spans="1:27" s="70" customFormat="1" ht="24" x14ac:dyDescent="0.55000000000000004">
      <c r="A37" s="39"/>
      <c r="B37" s="78"/>
      <c r="C37" s="5"/>
      <c r="D37" s="5"/>
      <c r="E37" s="5"/>
      <c r="F37" s="5"/>
      <c r="G37" s="5"/>
      <c r="H37" s="68">
        <f t="shared" si="0"/>
        <v>0</v>
      </c>
      <c r="I37" s="69"/>
      <c r="J37" s="69">
        <f t="shared" si="1"/>
        <v>0</v>
      </c>
      <c r="L37" s="5"/>
      <c r="M37" s="5" t="s">
        <v>49</v>
      </c>
      <c r="N37" s="5">
        <v>2</v>
      </c>
      <c r="O37" s="80">
        <v>169</v>
      </c>
      <c r="P37" s="79">
        <v>100</v>
      </c>
      <c r="Q37" s="79">
        <v>6800</v>
      </c>
      <c r="R37" s="80">
        <f t="shared" ref="R37" si="10">O37*Q37</f>
        <v>1149200</v>
      </c>
      <c r="S37" s="80">
        <v>27</v>
      </c>
      <c r="T37" s="79"/>
      <c r="U37" s="80">
        <f t="shared" si="2"/>
        <v>1149200</v>
      </c>
      <c r="V37" s="79">
        <f t="shared" si="5"/>
        <v>1149200</v>
      </c>
      <c r="W37" s="80">
        <f t="shared" si="3"/>
        <v>1149200</v>
      </c>
      <c r="Y37" s="79">
        <f t="shared" si="6"/>
        <v>1149200</v>
      </c>
      <c r="Z37" s="79"/>
    </row>
    <row r="38" spans="1:27" s="70" customFormat="1" ht="24" x14ac:dyDescent="0.55000000000000004">
      <c r="A38" s="39"/>
      <c r="B38" s="78"/>
      <c r="C38" s="5"/>
      <c r="D38" s="5"/>
      <c r="E38" s="5"/>
      <c r="F38" s="5"/>
      <c r="G38" s="5"/>
      <c r="H38" s="68">
        <f t="shared" si="0"/>
        <v>0</v>
      </c>
      <c r="I38" s="69"/>
      <c r="J38" s="69">
        <f t="shared" si="1"/>
        <v>0</v>
      </c>
      <c r="L38" s="5"/>
      <c r="M38" s="5" t="s">
        <v>114</v>
      </c>
      <c r="N38" s="5">
        <v>2</v>
      </c>
      <c r="O38" s="80">
        <v>6</v>
      </c>
      <c r="P38" s="79">
        <v>100</v>
      </c>
      <c r="Q38" s="79">
        <v>6800</v>
      </c>
      <c r="R38" s="80">
        <f>O38*Q38</f>
        <v>40800</v>
      </c>
      <c r="S38" s="80">
        <v>27</v>
      </c>
      <c r="T38" s="79"/>
      <c r="U38" s="80">
        <f t="shared" si="2"/>
        <v>40800</v>
      </c>
      <c r="V38" s="79">
        <f t="shared" si="5"/>
        <v>40800</v>
      </c>
      <c r="W38" s="80">
        <f t="shared" si="3"/>
        <v>40800</v>
      </c>
      <c r="Y38" s="79">
        <f t="shared" si="6"/>
        <v>40800</v>
      </c>
      <c r="Z38" s="79"/>
    </row>
    <row r="39" spans="1:27" s="77" customFormat="1" ht="24" x14ac:dyDescent="0.55000000000000004">
      <c r="A39" s="40"/>
      <c r="B39" s="34"/>
      <c r="C39" s="35"/>
      <c r="D39" s="35"/>
      <c r="E39" s="35"/>
      <c r="F39" s="35"/>
      <c r="G39" s="35"/>
      <c r="H39" s="76"/>
      <c r="I39" s="76"/>
      <c r="J39" s="76"/>
      <c r="L39" s="35"/>
      <c r="M39" s="35"/>
      <c r="N39" s="35"/>
      <c r="O39" s="82"/>
      <c r="P39" s="82"/>
      <c r="Q39" s="82"/>
      <c r="S39" s="82"/>
      <c r="T39" s="82"/>
      <c r="U39" s="82"/>
      <c r="V39" s="82"/>
      <c r="W39" s="82"/>
      <c r="Y39" s="82"/>
      <c r="Z39" s="82"/>
    </row>
    <row r="40" spans="1:27" s="70" customFormat="1" ht="24" x14ac:dyDescent="0.55000000000000004">
      <c r="A40" s="39">
        <v>10</v>
      </c>
      <c r="B40" s="78" t="s">
        <v>46</v>
      </c>
      <c r="C40" s="5">
        <v>14962</v>
      </c>
      <c r="D40" s="5">
        <v>0</v>
      </c>
      <c r="E40" s="5">
        <v>0</v>
      </c>
      <c r="F40" s="5">
        <v>40</v>
      </c>
      <c r="G40" s="5">
        <v>1</v>
      </c>
      <c r="H40" s="68">
        <f t="shared" si="0"/>
        <v>40</v>
      </c>
      <c r="I40" s="69">
        <v>150</v>
      </c>
      <c r="J40" s="69">
        <f t="shared" si="1"/>
        <v>6000</v>
      </c>
      <c r="L40" s="5"/>
      <c r="M40" s="5"/>
      <c r="N40" s="5"/>
      <c r="O40" s="80"/>
      <c r="P40" s="79"/>
      <c r="Q40" s="79"/>
      <c r="S40" s="80"/>
      <c r="T40" s="79"/>
      <c r="U40" s="80">
        <f t="shared" si="2"/>
        <v>0</v>
      </c>
      <c r="V40" s="79">
        <f t="shared" si="5"/>
        <v>6000</v>
      </c>
      <c r="W40" s="80">
        <f t="shared" si="3"/>
        <v>0</v>
      </c>
      <c r="Y40" s="79">
        <f t="shared" si="6"/>
        <v>6000</v>
      </c>
      <c r="Z40" s="79"/>
    </row>
    <row r="41" spans="1:27" s="77" customFormat="1" ht="24" x14ac:dyDescent="0.55000000000000004">
      <c r="A41" s="40"/>
      <c r="B41" s="34"/>
      <c r="C41" s="35"/>
      <c r="D41" s="35"/>
      <c r="E41" s="35"/>
      <c r="F41" s="35"/>
      <c r="G41" s="35"/>
      <c r="H41" s="76"/>
      <c r="I41" s="76"/>
      <c r="J41" s="76"/>
      <c r="L41" s="35"/>
      <c r="M41" s="35"/>
      <c r="N41" s="35"/>
      <c r="O41" s="82"/>
      <c r="P41" s="82"/>
      <c r="Q41" s="82"/>
      <c r="S41" s="82"/>
      <c r="T41" s="82"/>
      <c r="U41" s="82"/>
      <c r="V41" s="82"/>
      <c r="W41" s="82"/>
      <c r="Y41" s="82"/>
      <c r="Z41" s="82"/>
    </row>
    <row r="42" spans="1:27" s="92" customFormat="1" ht="24" x14ac:dyDescent="0.55000000000000004">
      <c r="A42" s="88">
        <v>11</v>
      </c>
      <c r="B42" s="89" t="s">
        <v>56</v>
      </c>
      <c r="C42" s="90">
        <v>2</v>
      </c>
      <c r="D42" s="90">
        <v>3</v>
      </c>
      <c r="E42" s="90">
        <v>0</v>
      </c>
      <c r="F42" s="90">
        <v>0</v>
      </c>
      <c r="G42" s="90">
        <v>1</v>
      </c>
      <c r="H42" s="91">
        <f t="shared" si="0"/>
        <v>1200</v>
      </c>
      <c r="I42" s="91">
        <v>100</v>
      </c>
      <c r="J42" s="91">
        <f t="shared" si="1"/>
        <v>120000</v>
      </c>
      <c r="L42" s="90"/>
      <c r="M42" s="90"/>
      <c r="N42" s="90"/>
      <c r="O42" s="93"/>
      <c r="P42" s="93"/>
      <c r="Q42" s="93"/>
      <c r="S42" s="93"/>
      <c r="T42" s="93"/>
      <c r="U42" s="93">
        <f t="shared" si="2"/>
        <v>0</v>
      </c>
      <c r="V42" s="93">
        <f t="shared" si="5"/>
        <v>120000</v>
      </c>
      <c r="W42" s="93">
        <f t="shared" si="3"/>
        <v>0</v>
      </c>
      <c r="Y42" s="93">
        <f t="shared" si="6"/>
        <v>120000</v>
      </c>
      <c r="Z42" s="93">
        <v>0.01</v>
      </c>
      <c r="AA42" s="93">
        <f>Y42*Z42/100</f>
        <v>12</v>
      </c>
    </row>
    <row r="43" spans="1:27" s="77" customFormat="1" ht="24" x14ac:dyDescent="0.55000000000000004">
      <c r="A43" s="45"/>
      <c r="B43" s="34"/>
      <c r="C43" s="35"/>
      <c r="D43" s="35"/>
      <c r="E43" s="35"/>
      <c r="F43" s="35"/>
      <c r="G43" s="35"/>
      <c r="H43" s="76"/>
      <c r="I43" s="76"/>
      <c r="J43" s="76"/>
      <c r="L43" s="35"/>
      <c r="M43" s="35"/>
      <c r="N43" s="35"/>
      <c r="O43" s="82"/>
      <c r="P43" s="82"/>
      <c r="Q43" s="82"/>
      <c r="S43" s="82"/>
      <c r="T43" s="82"/>
      <c r="U43" s="82"/>
      <c r="V43" s="82"/>
      <c r="W43" s="82"/>
      <c r="Y43" s="82"/>
      <c r="Z43" s="82"/>
    </row>
    <row r="44" spans="1:27" s="70" customFormat="1" ht="24" x14ac:dyDescent="0.55000000000000004">
      <c r="A44" s="39">
        <v>12</v>
      </c>
      <c r="B44" s="78" t="s">
        <v>46</v>
      </c>
      <c r="C44" s="5">
        <v>5662</v>
      </c>
      <c r="D44" s="5">
        <v>0</v>
      </c>
      <c r="E44" s="5">
        <v>2</v>
      </c>
      <c r="F44" s="5">
        <v>43</v>
      </c>
      <c r="G44" s="5">
        <v>2</v>
      </c>
      <c r="H44" s="68">
        <f t="shared" si="0"/>
        <v>243</v>
      </c>
      <c r="I44" s="69">
        <v>150</v>
      </c>
      <c r="J44" s="69">
        <f t="shared" si="1"/>
        <v>36450</v>
      </c>
      <c r="L44" s="5" t="s">
        <v>48</v>
      </c>
      <c r="M44" s="5" t="s">
        <v>49</v>
      </c>
      <c r="N44" s="5">
        <v>2</v>
      </c>
      <c r="O44" s="80">
        <v>96</v>
      </c>
      <c r="P44" s="79">
        <v>100</v>
      </c>
      <c r="Q44" s="79">
        <v>6800</v>
      </c>
      <c r="R44" s="80">
        <f>O44*Q44</f>
        <v>652800</v>
      </c>
      <c r="S44" s="80">
        <v>31</v>
      </c>
      <c r="T44" s="79"/>
      <c r="U44" s="80">
        <f t="shared" si="2"/>
        <v>652800</v>
      </c>
      <c r="V44" s="79">
        <f t="shared" si="5"/>
        <v>689250</v>
      </c>
      <c r="W44" s="80">
        <f t="shared" si="3"/>
        <v>689250</v>
      </c>
      <c r="Y44" s="79">
        <f t="shared" si="6"/>
        <v>689250</v>
      </c>
      <c r="Z44" s="79"/>
    </row>
    <row r="45" spans="1:27" s="70" customFormat="1" ht="24" x14ac:dyDescent="0.55000000000000004">
      <c r="A45" s="39"/>
      <c r="B45" s="78"/>
      <c r="C45" s="5"/>
      <c r="D45" s="5"/>
      <c r="E45" s="5"/>
      <c r="F45" s="5"/>
      <c r="G45" s="5"/>
      <c r="H45" s="68">
        <f t="shared" si="0"/>
        <v>0</v>
      </c>
      <c r="I45" s="69"/>
      <c r="J45" s="69">
        <f t="shared" si="1"/>
        <v>0</v>
      </c>
      <c r="L45" s="5"/>
      <c r="M45" s="5" t="s">
        <v>49</v>
      </c>
      <c r="N45" s="5">
        <v>2</v>
      </c>
      <c r="O45" s="80">
        <v>36</v>
      </c>
      <c r="P45" s="79">
        <v>100</v>
      </c>
      <c r="Q45" s="79">
        <v>6800</v>
      </c>
      <c r="R45" s="80">
        <f t="shared" ref="R45" si="11">O45*Q45</f>
        <v>244800</v>
      </c>
      <c r="S45" s="80">
        <v>31</v>
      </c>
      <c r="T45" s="79"/>
      <c r="U45" s="80">
        <f t="shared" si="2"/>
        <v>244800</v>
      </c>
      <c r="V45" s="79">
        <f t="shared" si="5"/>
        <v>244800</v>
      </c>
      <c r="W45" s="80">
        <f t="shared" si="3"/>
        <v>244800</v>
      </c>
      <c r="Y45" s="79">
        <f t="shared" si="6"/>
        <v>244800</v>
      </c>
      <c r="Z45" s="79"/>
    </row>
    <row r="46" spans="1:27" s="70" customFormat="1" ht="24" x14ac:dyDescent="0.55000000000000004">
      <c r="A46" s="39"/>
      <c r="B46" s="78"/>
      <c r="C46" s="5"/>
      <c r="D46" s="5"/>
      <c r="E46" s="5"/>
      <c r="F46" s="5"/>
      <c r="G46" s="5"/>
      <c r="H46" s="68">
        <f t="shared" si="0"/>
        <v>0</v>
      </c>
      <c r="I46" s="69"/>
      <c r="J46" s="69">
        <f t="shared" si="1"/>
        <v>0</v>
      </c>
      <c r="L46" s="5" t="s">
        <v>169</v>
      </c>
      <c r="M46" s="5" t="s">
        <v>49</v>
      </c>
      <c r="N46" s="5">
        <v>2</v>
      </c>
      <c r="O46" s="80">
        <v>96</v>
      </c>
      <c r="P46" s="79">
        <v>100</v>
      </c>
      <c r="Q46" s="79">
        <v>6800</v>
      </c>
      <c r="R46" s="80">
        <f>O46*Q46</f>
        <v>652800</v>
      </c>
      <c r="S46" s="80">
        <v>41</v>
      </c>
      <c r="T46" s="79"/>
      <c r="U46" s="80">
        <f t="shared" si="2"/>
        <v>652800</v>
      </c>
      <c r="V46" s="79">
        <f t="shared" si="5"/>
        <v>652800</v>
      </c>
      <c r="W46" s="80">
        <f t="shared" si="3"/>
        <v>652800</v>
      </c>
      <c r="Y46" s="79">
        <f t="shared" si="6"/>
        <v>652800</v>
      </c>
      <c r="Z46" s="79"/>
    </row>
    <row r="47" spans="1:27" s="70" customFormat="1" ht="24" x14ac:dyDescent="0.55000000000000004">
      <c r="A47" s="39"/>
      <c r="B47" s="78"/>
      <c r="C47" s="5"/>
      <c r="D47" s="5"/>
      <c r="E47" s="5"/>
      <c r="F47" s="5"/>
      <c r="G47" s="5"/>
      <c r="H47" s="68">
        <f t="shared" si="0"/>
        <v>0</v>
      </c>
      <c r="I47" s="69"/>
      <c r="J47" s="69">
        <f t="shared" si="1"/>
        <v>0</v>
      </c>
      <c r="L47" s="5"/>
      <c r="M47" s="5" t="s">
        <v>114</v>
      </c>
      <c r="N47" s="5">
        <v>2</v>
      </c>
      <c r="O47" s="80">
        <v>8</v>
      </c>
      <c r="P47" s="79">
        <v>100</v>
      </c>
      <c r="Q47" s="79">
        <v>6800</v>
      </c>
      <c r="R47" s="80">
        <f>O47*Q47</f>
        <v>54400</v>
      </c>
      <c r="S47" s="80">
        <v>41</v>
      </c>
      <c r="T47" s="79"/>
      <c r="U47" s="80">
        <f t="shared" si="2"/>
        <v>54400</v>
      </c>
      <c r="V47" s="79">
        <f t="shared" si="5"/>
        <v>54400</v>
      </c>
      <c r="W47" s="80">
        <f t="shared" si="3"/>
        <v>54400</v>
      </c>
      <c r="Y47" s="79">
        <f t="shared" si="6"/>
        <v>54400</v>
      </c>
      <c r="Z47" s="79"/>
    </row>
    <row r="48" spans="1:27" s="70" customFormat="1" ht="24" x14ac:dyDescent="0.55000000000000004">
      <c r="A48" s="39"/>
      <c r="B48" s="78" t="s">
        <v>46</v>
      </c>
      <c r="C48" s="5">
        <v>5476</v>
      </c>
      <c r="D48" s="5">
        <v>6</v>
      </c>
      <c r="E48" s="5">
        <v>2</v>
      </c>
      <c r="F48" s="5">
        <v>45</v>
      </c>
      <c r="G48" s="5">
        <v>1</v>
      </c>
      <c r="H48" s="68">
        <f t="shared" si="0"/>
        <v>2645</v>
      </c>
      <c r="I48" s="69">
        <v>100</v>
      </c>
      <c r="J48" s="69">
        <f t="shared" si="1"/>
        <v>264500</v>
      </c>
      <c r="L48" s="5"/>
      <c r="M48" s="5"/>
      <c r="N48" s="5"/>
      <c r="O48" s="80"/>
      <c r="P48" s="79"/>
      <c r="Q48" s="79"/>
      <c r="S48" s="80"/>
      <c r="T48" s="79"/>
      <c r="U48" s="80">
        <f t="shared" si="2"/>
        <v>0</v>
      </c>
      <c r="V48" s="79">
        <f t="shared" si="5"/>
        <v>264500</v>
      </c>
      <c r="W48" s="80">
        <f t="shared" si="3"/>
        <v>0</v>
      </c>
      <c r="Y48" s="79">
        <f t="shared" si="6"/>
        <v>264500</v>
      </c>
      <c r="Z48" s="79"/>
    </row>
    <row r="49" spans="1:27" s="77" customFormat="1" ht="24" x14ac:dyDescent="0.55000000000000004">
      <c r="A49" s="40"/>
      <c r="B49" s="34"/>
      <c r="C49" s="35"/>
      <c r="D49" s="35"/>
      <c r="E49" s="35"/>
      <c r="F49" s="35"/>
      <c r="G49" s="35"/>
      <c r="H49" s="76"/>
      <c r="I49" s="76"/>
      <c r="J49" s="76"/>
      <c r="L49" s="35"/>
      <c r="M49" s="35"/>
      <c r="N49" s="35"/>
      <c r="O49" s="82"/>
      <c r="P49" s="82"/>
      <c r="Q49" s="82"/>
      <c r="S49" s="82"/>
      <c r="T49" s="82"/>
      <c r="U49" s="82"/>
      <c r="V49" s="82"/>
      <c r="W49" s="82"/>
      <c r="Y49" s="82"/>
      <c r="Z49" s="82"/>
    </row>
    <row r="50" spans="1:27" s="70" customFormat="1" ht="24" x14ac:dyDescent="0.55000000000000004">
      <c r="A50" s="41">
        <v>13</v>
      </c>
      <c r="B50" s="78" t="s">
        <v>46</v>
      </c>
      <c r="C50" s="5">
        <v>5643</v>
      </c>
      <c r="D50" s="5">
        <v>1</v>
      </c>
      <c r="E50" s="5">
        <v>0</v>
      </c>
      <c r="F50" s="5">
        <v>89</v>
      </c>
      <c r="G50" s="5">
        <v>1</v>
      </c>
      <c r="H50" s="68">
        <f t="shared" si="0"/>
        <v>489</v>
      </c>
      <c r="I50" s="69">
        <v>150</v>
      </c>
      <c r="J50" s="69">
        <f t="shared" si="1"/>
        <v>73350</v>
      </c>
      <c r="L50" s="5"/>
      <c r="M50" s="5"/>
      <c r="N50" s="5"/>
      <c r="O50" s="80"/>
      <c r="P50" s="79"/>
      <c r="Q50" s="79"/>
      <c r="S50" s="80"/>
      <c r="T50" s="79"/>
      <c r="U50" s="80">
        <f t="shared" si="2"/>
        <v>0</v>
      </c>
      <c r="V50" s="79">
        <f t="shared" si="5"/>
        <v>73350</v>
      </c>
      <c r="W50" s="80">
        <f t="shared" si="3"/>
        <v>0</v>
      </c>
      <c r="Y50" s="79">
        <f t="shared" si="6"/>
        <v>73350</v>
      </c>
      <c r="Z50" s="79"/>
    </row>
    <row r="51" spans="1:27" s="70" customFormat="1" ht="24" x14ac:dyDescent="0.55000000000000004">
      <c r="A51" s="42"/>
      <c r="B51" s="78" t="s">
        <v>46</v>
      </c>
      <c r="C51" s="5">
        <v>15653</v>
      </c>
      <c r="D51" s="5">
        <v>2</v>
      </c>
      <c r="E51" s="5">
        <v>2</v>
      </c>
      <c r="F51" s="5">
        <v>0</v>
      </c>
      <c r="G51" s="5">
        <v>1</v>
      </c>
      <c r="H51" s="68">
        <f t="shared" si="0"/>
        <v>1000</v>
      </c>
      <c r="I51" s="69">
        <v>100</v>
      </c>
      <c r="J51" s="69">
        <f t="shared" si="1"/>
        <v>100000</v>
      </c>
      <c r="L51" s="5"/>
      <c r="M51" s="5"/>
      <c r="N51" s="5"/>
      <c r="O51" s="80"/>
      <c r="P51" s="79"/>
      <c r="Q51" s="79"/>
      <c r="S51" s="80"/>
      <c r="T51" s="79"/>
      <c r="U51" s="80">
        <f t="shared" si="2"/>
        <v>0</v>
      </c>
      <c r="V51" s="79">
        <f t="shared" si="5"/>
        <v>100000</v>
      </c>
      <c r="W51" s="80">
        <f t="shared" si="3"/>
        <v>0</v>
      </c>
      <c r="Y51" s="79">
        <f t="shared" si="6"/>
        <v>100000</v>
      </c>
      <c r="Z51" s="79"/>
    </row>
    <row r="52" spans="1:27" s="77" customFormat="1" ht="24" x14ac:dyDescent="0.55000000000000004">
      <c r="A52" s="45"/>
      <c r="B52" s="34"/>
      <c r="C52" s="35"/>
      <c r="D52" s="35"/>
      <c r="E52" s="35"/>
      <c r="F52" s="35"/>
      <c r="G52" s="35"/>
      <c r="H52" s="76"/>
      <c r="I52" s="76"/>
      <c r="J52" s="76"/>
      <c r="L52" s="35"/>
      <c r="M52" s="35"/>
      <c r="N52" s="35"/>
      <c r="O52" s="82"/>
      <c r="P52" s="82"/>
      <c r="Q52" s="82"/>
      <c r="S52" s="82"/>
      <c r="T52" s="82"/>
      <c r="U52" s="82"/>
      <c r="V52" s="82"/>
      <c r="W52" s="82"/>
      <c r="Y52" s="82"/>
      <c r="Z52" s="82"/>
    </row>
    <row r="53" spans="1:27" s="70" customFormat="1" ht="24" x14ac:dyDescent="0.55000000000000004">
      <c r="A53" s="42">
        <v>14</v>
      </c>
      <c r="B53" s="78" t="s">
        <v>46</v>
      </c>
      <c r="C53" s="5">
        <v>5682</v>
      </c>
      <c r="D53" s="5">
        <v>0</v>
      </c>
      <c r="E53" s="5">
        <v>2</v>
      </c>
      <c r="F53" s="5">
        <v>63</v>
      </c>
      <c r="G53" s="5">
        <v>2</v>
      </c>
      <c r="H53" s="68">
        <f t="shared" si="0"/>
        <v>263</v>
      </c>
      <c r="I53" s="69">
        <v>100</v>
      </c>
      <c r="J53" s="69">
        <f t="shared" si="1"/>
        <v>26300</v>
      </c>
      <c r="L53" s="153" t="s">
        <v>48</v>
      </c>
      <c r="M53" s="5" t="s">
        <v>49</v>
      </c>
      <c r="N53" s="5">
        <v>2</v>
      </c>
      <c r="O53" s="80">
        <v>162</v>
      </c>
      <c r="P53" s="79">
        <v>100</v>
      </c>
      <c r="Q53" s="79">
        <v>6800</v>
      </c>
      <c r="R53" s="80">
        <f t="shared" ref="R53" si="12">O53*Q53</f>
        <v>1101600</v>
      </c>
      <c r="S53" s="80">
        <v>26</v>
      </c>
      <c r="T53" s="79"/>
      <c r="U53" s="80">
        <f t="shared" si="2"/>
        <v>1101600</v>
      </c>
      <c r="V53" s="79">
        <f t="shared" si="5"/>
        <v>1127900</v>
      </c>
      <c r="W53" s="80">
        <f t="shared" si="3"/>
        <v>1127900</v>
      </c>
      <c r="Y53" s="79">
        <f t="shared" si="6"/>
        <v>1127900</v>
      </c>
      <c r="Z53" s="79"/>
    </row>
    <row r="54" spans="1:27" s="70" customFormat="1" ht="24" x14ac:dyDescent="0.55000000000000004">
      <c r="A54" s="42"/>
      <c r="B54" s="78"/>
      <c r="C54" s="5"/>
      <c r="D54" s="5"/>
      <c r="E54" s="5"/>
      <c r="F54" s="5"/>
      <c r="G54" s="5"/>
      <c r="H54" s="68">
        <f t="shared" si="0"/>
        <v>0</v>
      </c>
      <c r="I54" s="69"/>
      <c r="J54" s="69">
        <f t="shared" si="1"/>
        <v>0</v>
      </c>
      <c r="L54" s="153"/>
      <c r="M54" s="5" t="s">
        <v>49</v>
      </c>
      <c r="N54" s="5">
        <v>2</v>
      </c>
      <c r="O54" s="80">
        <v>36</v>
      </c>
      <c r="P54" s="79">
        <v>100</v>
      </c>
      <c r="Q54" s="79">
        <v>6800</v>
      </c>
      <c r="R54" s="80">
        <f>O54*Q54</f>
        <v>244800</v>
      </c>
      <c r="S54" s="80">
        <v>4</v>
      </c>
      <c r="T54" s="79"/>
      <c r="U54" s="80">
        <f t="shared" si="2"/>
        <v>244800</v>
      </c>
      <c r="V54" s="79">
        <f t="shared" si="5"/>
        <v>244800</v>
      </c>
      <c r="W54" s="80">
        <f t="shared" si="3"/>
        <v>244800</v>
      </c>
      <c r="Y54" s="79">
        <f t="shared" si="6"/>
        <v>244800</v>
      </c>
      <c r="Z54" s="79"/>
    </row>
    <row r="55" spans="1:27" s="70" customFormat="1" ht="24" x14ac:dyDescent="0.55000000000000004">
      <c r="A55" s="42"/>
      <c r="B55" s="78"/>
      <c r="C55" s="5"/>
      <c r="D55" s="5"/>
      <c r="E55" s="5"/>
      <c r="F55" s="5"/>
      <c r="G55" s="5"/>
      <c r="H55" s="68">
        <f t="shared" si="0"/>
        <v>0</v>
      </c>
      <c r="I55" s="69"/>
      <c r="J55" s="69">
        <f t="shared" si="1"/>
        <v>0</v>
      </c>
      <c r="L55" s="153"/>
      <c r="M55" s="5" t="s">
        <v>114</v>
      </c>
      <c r="N55" s="5">
        <v>2</v>
      </c>
      <c r="O55" s="80">
        <v>8</v>
      </c>
      <c r="P55" s="79">
        <v>100</v>
      </c>
      <c r="Q55" s="79">
        <v>6800</v>
      </c>
      <c r="R55" s="80">
        <f>O55*Q55</f>
        <v>54400</v>
      </c>
      <c r="S55" s="80">
        <v>26</v>
      </c>
      <c r="T55" s="79"/>
      <c r="U55" s="80">
        <f t="shared" si="2"/>
        <v>54400</v>
      </c>
      <c r="V55" s="79">
        <f t="shared" si="5"/>
        <v>54400</v>
      </c>
      <c r="W55" s="80">
        <f t="shared" si="3"/>
        <v>54400</v>
      </c>
      <c r="Y55" s="79">
        <f t="shared" si="6"/>
        <v>54400</v>
      </c>
      <c r="Z55" s="79"/>
    </row>
    <row r="56" spans="1:27" s="70" customFormat="1" ht="24" x14ac:dyDescent="0.55000000000000004">
      <c r="A56" s="42"/>
      <c r="B56" s="78" t="s">
        <v>46</v>
      </c>
      <c r="C56" s="5">
        <v>5681</v>
      </c>
      <c r="D56" s="5">
        <v>1</v>
      </c>
      <c r="E56" s="5">
        <v>0</v>
      </c>
      <c r="F56" s="5">
        <v>31</v>
      </c>
      <c r="G56" s="5">
        <v>1</v>
      </c>
      <c r="H56" s="68">
        <f t="shared" si="0"/>
        <v>431</v>
      </c>
      <c r="I56" s="69">
        <v>130</v>
      </c>
      <c r="J56" s="69">
        <f t="shared" si="1"/>
        <v>56030</v>
      </c>
      <c r="L56" s="153"/>
      <c r="M56" s="5"/>
      <c r="N56" s="5"/>
      <c r="O56" s="80"/>
      <c r="P56" s="79"/>
      <c r="Q56" s="79"/>
      <c r="S56" s="80"/>
      <c r="T56" s="79"/>
      <c r="U56" s="80">
        <f t="shared" si="2"/>
        <v>0</v>
      </c>
      <c r="V56" s="79">
        <f t="shared" si="5"/>
        <v>56030</v>
      </c>
      <c r="W56" s="80">
        <f t="shared" si="3"/>
        <v>0</v>
      </c>
      <c r="Y56" s="79">
        <f t="shared" si="6"/>
        <v>56030</v>
      </c>
      <c r="Z56" s="79"/>
    </row>
    <row r="57" spans="1:27" s="70" customFormat="1" ht="24" x14ac:dyDescent="0.55000000000000004">
      <c r="A57" s="42"/>
      <c r="B57" s="78" t="s">
        <v>46</v>
      </c>
      <c r="C57" s="5">
        <v>14224</v>
      </c>
      <c r="D57" s="5">
        <v>1</v>
      </c>
      <c r="E57" s="5">
        <v>3</v>
      </c>
      <c r="F57" s="5">
        <v>79</v>
      </c>
      <c r="G57" s="5">
        <v>1</v>
      </c>
      <c r="H57" s="68">
        <f t="shared" si="0"/>
        <v>779</v>
      </c>
      <c r="I57" s="69">
        <v>150</v>
      </c>
      <c r="J57" s="69">
        <f t="shared" si="1"/>
        <v>116850</v>
      </c>
      <c r="L57" s="5"/>
      <c r="M57" s="5"/>
      <c r="N57" s="5"/>
      <c r="O57" s="80"/>
      <c r="P57" s="79"/>
      <c r="Q57" s="79"/>
      <c r="S57" s="80"/>
      <c r="T57" s="79"/>
      <c r="U57" s="80">
        <f t="shared" si="2"/>
        <v>0</v>
      </c>
      <c r="V57" s="79">
        <f t="shared" si="5"/>
        <v>116850</v>
      </c>
      <c r="W57" s="80">
        <f t="shared" si="3"/>
        <v>0</v>
      </c>
      <c r="Y57" s="79">
        <f t="shared" si="6"/>
        <v>116850</v>
      </c>
      <c r="Z57" s="79"/>
    </row>
    <row r="58" spans="1:27" s="77" customFormat="1" ht="24" x14ac:dyDescent="0.55000000000000004">
      <c r="A58" s="45"/>
      <c r="B58" s="34"/>
      <c r="C58" s="35"/>
      <c r="D58" s="35"/>
      <c r="E58" s="35"/>
      <c r="F58" s="35"/>
      <c r="G58" s="35"/>
      <c r="H58" s="76"/>
      <c r="I58" s="76"/>
      <c r="J58" s="76"/>
      <c r="L58" s="35"/>
      <c r="M58" s="35"/>
      <c r="N58" s="35"/>
      <c r="O58" s="82"/>
      <c r="P58" s="82"/>
      <c r="Q58" s="82"/>
      <c r="S58" s="82"/>
      <c r="T58" s="82"/>
      <c r="U58" s="82">
        <f t="shared" si="2"/>
        <v>0</v>
      </c>
      <c r="V58" s="82">
        <f t="shared" si="5"/>
        <v>0</v>
      </c>
      <c r="W58" s="82">
        <f t="shared" si="3"/>
        <v>0</v>
      </c>
      <c r="Y58" s="82">
        <f t="shared" si="6"/>
        <v>0</v>
      </c>
      <c r="Z58" s="82"/>
    </row>
    <row r="59" spans="1:27" s="70" customFormat="1" ht="24" x14ac:dyDescent="0.55000000000000004">
      <c r="A59" s="42">
        <v>15</v>
      </c>
      <c r="B59" s="78" t="s">
        <v>46</v>
      </c>
      <c r="C59" s="5">
        <v>10606</v>
      </c>
      <c r="D59" s="5">
        <v>0</v>
      </c>
      <c r="E59" s="5">
        <v>1</v>
      </c>
      <c r="F59" s="5">
        <v>75</v>
      </c>
      <c r="G59" s="5">
        <v>2</v>
      </c>
      <c r="H59" s="68">
        <f t="shared" si="0"/>
        <v>175</v>
      </c>
      <c r="I59" s="69">
        <v>150</v>
      </c>
      <c r="J59" s="69">
        <f t="shared" si="1"/>
        <v>26250</v>
      </c>
      <c r="L59" s="5" t="s">
        <v>48</v>
      </c>
      <c r="M59" s="5" t="s">
        <v>50</v>
      </c>
      <c r="N59" s="5">
        <v>2</v>
      </c>
      <c r="O59" s="80">
        <v>135</v>
      </c>
      <c r="P59" s="79">
        <v>100</v>
      </c>
      <c r="Q59" s="79">
        <v>6800</v>
      </c>
      <c r="R59" s="80">
        <f>O59*Q59</f>
        <v>918000</v>
      </c>
      <c r="S59" s="80">
        <v>31</v>
      </c>
      <c r="T59" s="79"/>
      <c r="U59" s="80">
        <f t="shared" si="2"/>
        <v>918000</v>
      </c>
      <c r="V59" s="79">
        <f t="shared" si="5"/>
        <v>944250</v>
      </c>
      <c r="W59" s="80">
        <f t="shared" si="3"/>
        <v>944250</v>
      </c>
      <c r="Y59" s="79">
        <f t="shared" si="6"/>
        <v>944250</v>
      </c>
      <c r="Z59" s="79"/>
    </row>
    <row r="60" spans="1:27" s="77" customFormat="1" ht="24" x14ac:dyDescent="0.55000000000000004">
      <c r="A60" s="45"/>
      <c r="B60" s="34"/>
      <c r="C60" s="35"/>
      <c r="D60" s="35"/>
      <c r="E60" s="35"/>
      <c r="F60" s="35"/>
      <c r="G60" s="35"/>
      <c r="H60" s="76"/>
      <c r="I60" s="76"/>
      <c r="J60" s="76"/>
      <c r="L60" s="35"/>
      <c r="M60" s="35"/>
      <c r="N60" s="35"/>
      <c r="O60" s="82"/>
      <c r="P60" s="82"/>
      <c r="Q60" s="82"/>
      <c r="S60" s="82"/>
      <c r="T60" s="82"/>
      <c r="U60" s="82">
        <f t="shared" si="2"/>
        <v>0</v>
      </c>
      <c r="V60" s="82">
        <f t="shared" si="5"/>
        <v>0</v>
      </c>
      <c r="W60" s="82">
        <f t="shared" si="3"/>
        <v>0</v>
      </c>
      <c r="Y60" s="82">
        <f t="shared" si="6"/>
        <v>0</v>
      </c>
      <c r="Z60" s="82"/>
    </row>
    <row r="61" spans="1:27" s="70" customFormat="1" ht="24" x14ac:dyDescent="0.55000000000000004">
      <c r="A61" s="42">
        <v>16</v>
      </c>
      <c r="B61" s="78" t="s">
        <v>46</v>
      </c>
      <c r="C61" s="5">
        <v>5638</v>
      </c>
      <c r="D61" s="5">
        <v>0</v>
      </c>
      <c r="E61" s="5">
        <v>3</v>
      </c>
      <c r="F61" s="5">
        <v>3</v>
      </c>
      <c r="G61" s="5">
        <v>2</v>
      </c>
      <c r="H61" s="68">
        <f t="shared" si="0"/>
        <v>303</v>
      </c>
      <c r="I61" s="69">
        <v>150</v>
      </c>
      <c r="J61" s="69">
        <f t="shared" si="1"/>
        <v>45450</v>
      </c>
      <c r="L61" s="5" t="s">
        <v>169</v>
      </c>
      <c r="M61" s="5" t="s">
        <v>49</v>
      </c>
      <c r="N61" s="5">
        <v>2</v>
      </c>
      <c r="O61" s="80">
        <v>220</v>
      </c>
      <c r="P61" s="79">
        <v>100</v>
      </c>
      <c r="Q61" s="79">
        <v>6800</v>
      </c>
      <c r="R61" s="80">
        <f t="shared" ref="R61" si="13">O61*Q61</f>
        <v>1496000</v>
      </c>
      <c r="S61" s="80">
        <v>22</v>
      </c>
      <c r="T61" s="79"/>
      <c r="U61" s="80">
        <f t="shared" si="2"/>
        <v>1496000</v>
      </c>
      <c r="V61" s="79">
        <f t="shared" si="5"/>
        <v>1541450</v>
      </c>
      <c r="W61" s="80">
        <f t="shared" si="3"/>
        <v>1541450</v>
      </c>
      <c r="Y61" s="79">
        <f t="shared" si="6"/>
        <v>1541450</v>
      </c>
      <c r="Z61" s="79"/>
    </row>
    <row r="62" spans="1:27" s="92" customFormat="1" ht="24" x14ac:dyDescent="0.55000000000000004">
      <c r="A62" s="88"/>
      <c r="B62" s="89"/>
      <c r="C62" s="90"/>
      <c r="D62" s="90"/>
      <c r="E62" s="90"/>
      <c r="F62" s="90"/>
      <c r="G62" s="90"/>
      <c r="H62" s="91">
        <f t="shared" si="0"/>
        <v>0</v>
      </c>
      <c r="I62" s="91"/>
      <c r="J62" s="91">
        <f t="shared" si="1"/>
        <v>0</v>
      </c>
      <c r="L62" s="90" t="s">
        <v>61</v>
      </c>
      <c r="M62" s="90" t="s">
        <v>189</v>
      </c>
      <c r="N62" s="90">
        <v>3</v>
      </c>
      <c r="O62" s="93">
        <v>80</v>
      </c>
      <c r="P62" s="93">
        <v>100</v>
      </c>
      <c r="Q62" s="93">
        <v>6800</v>
      </c>
      <c r="R62" s="93">
        <f>O62*Q62</f>
        <v>544000</v>
      </c>
      <c r="S62" s="93">
        <v>22</v>
      </c>
      <c r="T62" s="93">
        <v>34</v>
      </c>
      <c r="U62" s="93">
        <f t="shared" si="2"/>
        <v>359040</v>
      </c>
      <c r="V62" s="93">
        <f t="shared" si="5"/>
        <v>359040</v>
      </c>
      <c r="W62" s="93">
        <f t="shared" si="3"/>
        <v>359040</v>
      </c>
      <c r="Y62" s="93">
        <f t="shared" si="6"/>
        <v>359040</v>
      </c>
      <c r="Z62" s="93">
        <v>0.3</v>
      </c>
      <c r="AA62" s="93">
        <f>Y62*Z62/100</f>
        <v>1077.1199999999999</v>
      </c>
    </row>
    <row r="63" spans="1:27" s="70" customFormat="1" ht="24" x14ac:dyDescent="0.55000000000000004">
      <c r="A63" s="42"/>
      <c r="B63" s="78"/>
      <c r="C63" s="5"/>
      <c r="D63" s="5"/>
      <c r="E63" s="5"/>
      <c r="F63" s="5"/>
      <c r="G63" s="5"/>
      <c r="H63" s="68">
        <f t="shared" si="0"/>
        <v>0</v>
      </c>
      <c r="I63" s="69"/>
      <c r="J63" s="69">
        <f t="shared" si="1"/>
        <v>0</v>
      </c>
      <c r="L63" s="5"/>
      <c r="M63" s="5" t="s">
        <v>114</v>
      </c>
      <c r="N63" s="5">
        <v>2</v>
      </c>
      <c r="O63" s="80">
        <v>8</v>
      </c>
      <c r="P63" s="79">
        <v>100</v>
      </c>
      <c r="Q63" s="79">
        <v>6800</v>
      </c>
      <c r="R63" s="80">
        <f>O63*Q63</f>
        <v>54400</v>
      </c>
      <c r="S63" s="80">
        <v>22</v>
      </c>
      <c r="T63" s="79"/>
      <c r="U63" s="80">
        <f t="shared" si="2"/>
        <v>54400</v>
      </c>
      <c r="V63" s="79">
        <f t="shared" si="5"/>
        <v>54400</v>
      </c>
      <c r="W63" s="80">
        <f t="shared" si="3"/>
        <v>54400</v>
      </c>
      <c r="Y63" s="79">
        <f t="shared" si="6"/>
        <v>54400</v>
      </c>
      <c r="Z63" s="79"/>
    </row>
    <row r="64" spans="1:27" s="77" customFormat="1" ht="24" x14ac:dyDescent="0.55000000000000004">
      <c r="A64" s="45"/>
      <c r="B64" s="34"/>
      <c r="C64" s="35"/>
      <c r="D64" s="35"/>
      <c r="E64" s="35"/>
      <c r="F64" s="35"/>
      <c r="G64" s="35"/>
      <c r="H64" s="76"/>
      <c r="I64" s="76"/>
      <c r="J64" s="76"/>
      <c r="L64" s="35"/>
      <c r="M64" s="35"/>
      <c r="N64" s="35"/>
      <c r="O64" s="82"/>
      <c r="P64" s="82"/>
      <c r="Q64" s="82"/>
      <c r="S64" s="82"/>
      <c r="T64" s="82"/>
      <c r="U64" s="82">
        <f t="shared" si="2"/>
        <v>0</v>
      </c>
      <c r="V64" s="82">
        <f t="shared" si="5"/>
        <v>0</v>
      </c>
      <c r="W64" s="82">
        <f t="shared" si="3"/>
        <v>0</v>
      </c>
      <c r="Y64" s="82">
        <f t="shared" si="6"/>
        <v>0</v>
      </c>
      <c r="Z64" s="82"/>
    </row>
    <row r="65" spans="1:27" s="70" customFormat="1" ht="24" x14ac:dyDescent="0.55000000000000004">
      <c r="A65" s="42">
        <v>17</v>
      </c>
      <c r="B65" s="78" t="s">
        <v>46</v>
      </c>
      <c r="C65" s="5">
        <v>19038</v>
      </c>
      <c r="D65" s="5">
        <v>1</v>
      </c>
      <c r="E65" s="5">
        <v>0</v>
      </c>
      <c r="F65" s="5">
        <v>32</v>
      </c>
      <c r="G65" s="5">
        <v>2</v>
      </c>
      <c r="H65" s="68">
        <f t="shared" si="0"/>
        <v>432</v>
      </c>
      <c r="I65" s="69">
        <v>130</v>
      </c>
      <c r="J65" s="69">
        <f t="shared" si="1"/>
        <v>56160</v>
      </c>
      <c r="L65" s="5" t="s">
        <v>169</v>
      </c>
      <c r="M65" s="5" t="s">
        <v>49</v>
      </c>
      <c r="N65" s="5">
        <v>2</v>
      </c>
      <c r="O65" s="80">
        <v>231.25</v>
      </c>
      <c r="P65" s="79">
        <v>100</v>
      </c>
      <c r="Q65" s="79">
        <v>6800</v>
      </c>
      <c r="R65" s="80">
        <f t="shared" ref="R65" si="14">O65*Q65</f>
        <v>1572500</v>
      </c>
      <c r="S65" s="80">
        <v>36</v>
      </c>
      <c r="T65" s="79"/>
      <c r="U65" s="80">
        <f t="shared" si="2"/>
        <v>1572500</v>
      </c>
      <c r="V65" s="79">
        <f t="shared" si="5"/>
        <v>1628660</v>
      </c>
      <c r="W65" s="80">
        <f t="shared" si="3"/>
        <v>1628660</v>
      </c>
      <c r="Y65" s="79">
        <f t="shared" si="6"/>
        <v>1628660</v>
      </c>
      <c r="Z65" s="79"/>
    </row>
    <row r="66" spans="1:27" s="70" customFormat="1" ht="24" x14ac:dyDescent="0.55000000000000004">
      <c r="A66" s="42"/>
      <c r="B66" s="78"/>
      <c r="C66" s="5"/>
      <c r="D66" s="5"/>
      <c r="E66" s="5"/>
      <c r="F66" s="5"/>
      <c r="G66" s="5"/>
      <c r="H66" s="68">
        <f t="shared" si="0"/>
        <v>0</v>
      </c>
      <c r="I66" s="69"/>
      <c r="J66" s="69">
        <f t="shared" si="1"/>
        <v>0</v>
      </c>
      <c r="L66" s="5"/>
      <c r="M66" s="5" t="s">
        <v>49</v>
      </c>
      <c r="N66" s="5">
        <v>2</v>
      </c>
      <c r="O66" s="80">
        <v>133.75</v>
      </c>
      <c r="P66" s="79">
        <v>100</v>
      </c>
      <c r="Q66" s="79">
        <v>6800</v>
      </c>
      <c r="R66" s="80">
        <f>O66*Q66</f>
        <v>909500</v>
      </c>
      <c r="S66" s="80">
        <v>36</v>
      </c>
      <c r="T66" s="79"/>
      <c r="U66" s="80">
        <f t="shared" si="2"/>
        <v>909500</v>
      </c>
      <c r="V66" s="79">
        <f t="shared" si="5"/>
        <v>909500</v>
      </c>
      <c r="W66" s="80">
        <f t="shared" si="3"/>
        <v>909500</v>
      </c>
      <c r="Y66" s="79">
        <f t="shared" si="6"/>
        <v>909500</v>
      </c>
      <c r="Z66" s="79"/>
    </row>
    <row r="67" spans="1:27" s="70" customFormat="1" ht="24" x14ac:dyDescent="0.55000000000000004">
      <c r="A67" s="42"/>
      <c r="B67" s="78"/>
      <c r="C67" s="5"/>
      <c r="D67" s="5"/>
      <c r="E67" s="5"/>
      <c r="F67" s="5"/>
      <c r="G67" s="5"/>
      <c r="H67" s="68">
        <f t="shared" si="0"/>
        <v>0</v>
      </c>
      <c r="I67" s="69"/>
      <c r="J67" s="69">
        <f t="shared" si="1"/>
        <v>0</v>
      </c>
      <c r="L67" s="5"/>
      <c r="M67" s="5" t="s">
        <v>114</v>
      </c>
      <c r="N67" s="5">
        <v>2</v>
      </c>
      <c r="O67" s="80">
        <v>6</v>
      </c>
      <c r="P67" s="79">
        <v>100</v>
      </c>
      <c r="Q67" s="79">
        <v>6800</v>
      </c>
      <c r="R67" s="80">
        <f>O67*Q67</f>
        <v>40800</v>
      </c>
      <c r="S67" s="80">
        <v>36</v>
      </c>
      <c r="T67" s="79"/>
      <c r="U67" s="80">
        <f t="shared" si="2"/>
        <v>40800</v>
      </c>
      <c r="V67" s="79">
        <f t="shared" si="5"/>
        <v>40800</v>
      </c>
      <c r="W67" s="80">
        <f t="shared" si="3"/>
        <v>40800</v>
      </c>
      <c r="Y67" s="79">
        <f t="shared" si="6"/>
        <v>40800</v>
      </c>
      <c r="Z67" s="79"/>
    </row>
    <row r="68" spans="1:27" s="92" customFormat="1" ht="24" x14ac:dyDescent="0.55000000000000004">
      <c r="A68" s="88"/>
      <c r="B68" s="89" t="s">
        <v>60</v>
      </c>
      <c r="C68" s="90">
        <v>2</v>
      </c>
      <c r="D68" s="90">
        <v>11</v>
      </c>
      <c r="E68" s="90">
        <v>0</v>
      </c>
      <c r="F68" s="90">
        <v>0</v>
      </c>
      <c r="G68" s="90">
        <v>1</v>
      </c>
      <c r="H68" s="91">
        <f t="shared" si="0"/>
        <v>4400</v>
      </c>
      <c r="I68" s="91">
        <v>100</v>
      </c>
      <c r="J68" s="91">
        <f t="shared" si="1"/>
        <v>440000</v>
      </c>
      <c r="L68" s="90"/>
      <c r="M68" s="90"/>
      <c r="N68" s="90"/>
      <c r="O68" s="93"/>
      <c r="P68" s="93"/>
      <c r="Q68" s="93"/>
      <c r="S68" s="93"/>
      <c r="T68" s="93"/>
      <c r="U68" s="93">
        <f t="shared" si="2"/>
        <v>0</v>
      </c>
      <c r="V68" s="93">
        <f t="shared" si="5"/>
        <v>440000</v>
      </c>
      <c r="W68" s="93">
        <f t="shared" si="3"/>
        <v>0</v>
      </c>
      <c r="Y68" s="93">
        <f t="shared" si="6"/>
        <v>440000</v>
      </c>
      <c r="Z68" s="93">
        <v>0.01</v>
      </c>
      <c r="AA68" s="93">
        <f>Y68*Z68/100</f>
        <v>44</v>
      </c>
    </row>
    <row r="69" spans="1:27" s="77" customFormat="1" ht="24" x14ac:dyDescent="0.55000000000000004">
      <c r="A69" s="45"/>
      <c r="B69" s="34"/>
      <c r="C69" s="35"/>
      <c r="D69" s="35"/>
      <c r="E69" s="35"/>
      <c r="F69" s="35"/>
      <c r="G69" s="35"/>
      <c r="H69" s="76"/>
      <c r="I69" s="76"/>
      <c r="J69" s="76"/>
      <c r="L69" s="35"/>
      <c r="M69" s="35"/>
      <c r="N69" s="35"/>
      <c r="O69" s="82"/>
      <c r="P69" s="82"/>
      <c r="Q69" s="82"/>
      <c r="S69" s="82"/>
      <c r="T69" s="82"/>
      <c r="U69" s="82"/>
      <c r="V69" s="82"/>
      <c r="W69" s="82"/>
      <c r="Y69" s="82"/>
      <c r="Z69" s="82"/>
    </row>
    <row r="70" spans="1:27" s="70" customFormat="1" ht="24" x14ac:dyDescent="0.55000000000000004">
      <c r="A70" s="42">
        <v>18</v>
      </c>
      <c r="B70" s="78" t="s">
        <v>46</v>
      </c>
      <c r="C70" s="5">
        <v>18633</v>
      </c>
      <c r="D70" s="5">
        <v>2</v>
      </c>
      <c r="E70" s="5">
        <v>2</v>
      </c>
      <c r="F70" s="5">
        <v>17</v>
      </c>
      <c r="G70" s="5">
        <v>1</v>
      </c>
      <c r="H70" s="68">
        <f t="shared" si="0"/>
        <v>1017</v>
      </c>
      <c r="I70" s="69">
        <v>130</v>
      </c>
      <c r="J70" s="69">
        <f t="shared" si="1"/>
        <v>132210</v>
      </c>
      <c r="L70" s="5"/>
      <c r="M70" s="5"/>
      <c r="N70" s="5"/>
      <c r="O70" s="80"/>
      <c r="P70" s="79"/>
      <c r="Q70" s="79"/>
      <c r="S70" s="80"/>
      <c r="T70" s="79"/>
      <c r="U70" s="80">
        <f t="shared" si="2"/>
        <v>0</v>
      </c>
      <c r="V70" s="79">
        <f t="shared" si="5"/>
        <v>132210</v>
      </c>
      <c r="W70" s="80">
        <f t="shared" si="3"/>
        <v>0</v>
      </c>
      <c r="Y70" s="79">
        <f t="shared" si="6"/>
        <v>132210</v>
      </c>
      <c r="Z70" s="79"/>
    </row>
    <row r="71" spans="1:27" s="77" customFormat="1" ht="24" x14ac:dyDescent="0.55000000000000004">
      <c r="A71" s="45"/>
      <c r="B71" s="34"/>
      <c r="C71" s="35"/>
      <c r="D71" s="35"/>
      <c r="E71" s="35"/>
      <c r="F71" s="35"/>
      <c r="G71" s="35"/>
      <c r="H71" s="76"/>
      <c r="I71" s="76"/>
      <c r="J71" s="76"/>
      <c r="L71" s="35"/>
      <c r="M71" s="35"/>
      <c r="N71" s="35"/>
      <c r="O71" s="82"/>
      <c r="P71" s="82"/>
      <c r="Q71" s="82"/>
      <c r="S71" s="82"/>
      <c r="T71" s="82"/>
      <c r="U71" s="82"/>
      <c r="V71" s="82"/>
      <c r="W71" s="82"/>
      <c r="Y71" s="82"/>
      <c r="Z71" s="82"/>
    </row>
    <row r="72" spans="1:27" s="70" customFormat="1" ht="24" x14ac:dyDescent="0.55000000000000004">
      <c r="A72" s="42">
        <v>19</v>
      </c>
      <c r="B72" s="78" t="s">
        <v>46</v>
      </c>
      <c r="C72" s="5">
        <v>16607</v>
      </c>
      <c r="D72" s="5">
        <v>1</v>
      </c>
      <c r="E72" s="5">
        <v>0</v>
      </c>
      <c r="F72" s="5">
        <v>62</v>
      </c>
      <c r="G72" s="5">
        <v>1</v>
      </c>
      <c r="H72" s="68">
        <f t="shared" si="0"/>
        <v>462</v>
      </c>
      <c r="I72" s="69">
        <v>100</v>
      </c>
      <c r="J72" s="69">
        <f t="shared" si="1"/>
        <v>46200</v>
      </c>
      <c r="L72" s="5"/>
      <c r="M72" s="5"/>
      <c r="N72" s="5"/>
      <c r="O72" s="80"/>
      <c r="P72" s="79"/>
      <c r="Q72" s="79"/>
      <c r="S72" s="80"/>
      <c r="T72" s="79"/>
      <c r="U72" s="80">
        <f t="shared" si="2"/>
        <v>0</v>
      </c>
      <c r="V72" s="79">
        <f t="shared" si="5"/>
        <v>46200</v>
      </c>
      <c r="W72" s="80">
        <f t="shared" si="3"/>
        <v>0</v>
      </c>
      <c r="Y72" s="79">
        <f t="shared" si="6"/>
        <v>46200</v>
      </c>
      <c r="Z72" s="79"/>
    </row>
    <row r="73" spans="1:27" s="77" customFormat="1" ht="24" x14ac:dyDescent="0.55000000000000004">
      <c r="A73" s="45"/>
      <c r="B73" s="34"/>
      <c r="C73" s="35"/>
      <c r="D73" s="35"/>
      <c r="E73" s="35"/>
      <c r="F73" s="35"/>
      <c r="G73" s="35"/>
      <c r="H73" s="76"/>
      <c r="I73" s="76"/>
      <c r="J73" s="76"/>
      <c r="L73" s="35"/>
      <c r="M73" s="35"/>
      <c r="N73" s="35"/>
      <c r="O73" s="82"/>
      <c r="P73" s="82"/>
      <c r="Q73" s="82"/>
      <c r="S73" s="82"/>
      <c r="T73" s="82"/>
      <c r="U73" s="82"/>
      <c r="V73" s="82"/>
      <c r="W73" s="82"/>
      <c r="Y73" s="82"/>
      <c r="Z73" s="82"/>
    </row>
    <row r="74" spans="1:27" s="70" customFormat="1" ht="24" x14ac:dyDescent="0.55000000000000004">
      <c r="A74" s="42">
        <v>20</v>
      </c>
      <c r="B74" s="78" t="s">
        <v>46</v>
      </c>
      <c r="C74" s="5">
        <v>5617</v>
      </c>
      <c r="D74" s="5">
        <v>0</v>
      </c>
      <c r="E74" s="5">
        <v>1</v>
      </c>
      <c r="F74" s="5">
        <v>73</v>
      </c>
      <c r="G74" s="5">
        <v>2</v>
      </c>
      <c r="H74" s="68">
        <f t="shared" ref="H74:H136" si="15">+(D74*400)+(E74*100)+F74</f>
        <v>173</v>
      </c>
      <c r="I74" s="69">
        <v>150</v>
      </c>
      <c r="J74" s="69">
        <f t="shared" ref="J74:J136" si="16">H74*I74</f>
        <v>25950</v>
      </c>
      <c r="L74" s="5" t="s">
        <v>169</v>
      </c>
      <c r="M74" s="5" t="s">
        <v>49</v>
      </c>
      <c r="N74" s="5">
        <v>2</v>
      </c>
      <c r="O74" s="80">
        <v>206.5</v>
      </c>
      <c r="P74" s="79">
        <v>100</v>
      </c>
      <c r="Q74" s="79">
        <v>6800</v>
      </c>
      <c r="R74" s="80">
        <f>O74*Q74</f>
        <v>1404200</v>
      </c>
      <c r="S74" s="80">
        <v>31</v>
      </c>
      <c r="T74" s="79"/>
      <c r="U74" s="80">
        <f t="shared" ref="U74:U136" si="17">R74*(100-T74)/100</f>
        <v>1404200</v>
      </c>
      <c r="V74" s="79">
        <f t="shared" ref="V74:V136" si="18">J74+U74</f>
        <v>1430150</v>
      </c>
      <c r="W74" s="80">
        <f t="shared" ref="W74:W136" si="19">V74*P74/100</f>
        <v>1430150</v>
      </c>
      <c r="Y74" s="79">
        <f t="shared" ref="Y74:Y136" si="20">J74+U74</f>
        <v>1430150</v>
      </c>
      <c r="Z74" s="79"/>
    </row>
    <row r="75" spans="1:27" s="70" customFormat="1" ht="24" x14ac:dyDescent="0.55000000000000004">
      <c r="A75" s="42"/>
      <c r="B75" s="78"/>
      <c r="C75" s="5"/>
      <c r="D75" s="5"/>
      <c r="E75" s="5"/>
      <c r="F75" s="5"/>
      <c r="G75" s="5"/>
      <c r="H75" s="68">
        <f t="shared" si="15"/>
        <v>0</v>
      </c>
      <c r="I75" s="69"/>
      <c r="J75" s="69">
        <f t="shared" si="16"/>
        <v>0</v>
      </c>
      <c r="L75" s="5"/>
      <c r="M75" s="5" t="s">
        <v>114</v>
      </c>
      <c r="N75" s="5">
        <v>2</v>
      </c>
      <c r="O75" s="80">
        <v>6</v>
      </c>
      <c r="P75" s="79">
        <v>100</v>
      </c>
      <c r="Q75" s="79">
        <v>6800</v>
      </c>
      <c r="R75" s="80">
        <f>O75*Q75</f>
        <v>40800</v>
      </c>
      <c r="S75" s="80">
        <v>21</v>
      </c>
      <c r="T75" s="79"/>
      <c r="U75" s="80">
        <f t="shared" si="17"/>
        <v>40800</v>
      </c>
      <c r="V75" s="79">
        <f t="shared" si="18"/>
        <v>40800</v>
      </c>
      <c r="W75" s="80">
        <f t="shared" si="19"/>
        <v>40800</v>
      </c>
      <c r="Y75" s="79">
        <f t="shared" si="20"/>
        <v>40800</v>
      </c>
      <c r="Z75" s="79"/>
    </row>
    <row r="76" spans="1:27" s="77" customFormat="1" ht="24" x14ac:dyDescent="0.55000000000000004">
      <c r="A76" s="45"/>
      <c r="B76" s="34"/>
      <c r="C76" s="35"/>
      <c r="D76" s="35"/>
      <c r="E76" s="35"/>
      <c r="F76" s="35"/>
      <c r="G76" s="35"/>
      <c r="H76" s="76"/>
      <c r="I76" s="76"/>
      <c r="J76" s="76"/>
      <c r="L76" s="35"/>
      <c r="M76" s="35"/>
      <c r="N76" s="35"/>
      <c r="O76" s="82"/>
      <c r="P76" s="82"/>
      <c r="Q76" s="82"/>
      <c r="S76" s="82"/>
      <c r="T76" s="82"/>
      <c r="U76" s="82"/>
      <c r="V76" s="82"/>
      <c r="W76" s="82"/>
      <c r="Y76" s="82"/>
      <c r="Z76" s="82"/>
    </row>
    <row r="77" spans="1:27" s="70" customFormat="1" ht="24" x14ac:dyDescent="0.55000000000000004">
      <c r="A77" s="42">
        <v>21</v>
      </c>
      <c r="B77" s="78" t="s">
        <v>46</v>
      </c>
      <c r="C77" s="5">
        <v>5611</v>
      </c>
      <c r="D77" s="5">
        <v>2</v>
      </c>
      <c r="E77" s="5">
        <v>1</v>
      </c>
      <c r="F77" s="5">
        <v>5</v>
      </c>
      <c r="G77" s="5">
        <v>2</v>
      </c>
      <c r="H77" s="68">
        <f t="shared" si="15"/>
        <v>905</v>
      </c>
      <c r="I77" s="69">
        <v>180</v>
      </c>
      <c r="J77" s="69">
        <f t="shared" si="16"/>
        <v>162900</v>
      </c>
      <c r="L77" s="5" t="s">
        <v>200</v>
      </c>
      <c r="M77" s="5" t="s">
        <v>189</v>
      </c>
      <c r="N77" s="5">
        <v>2</v>
      </c>
      <c r="O77" s="80">
        <v>625</v>
      </c>
      <c r="P77" s="79">
        <v>100</v>
      </c>
      <c r="Q77" s="79">
        <v>6800</v>
      </c>
      <c r="R77" s="80">
        <f>O77*Q77</f>
        <v>4250000</v>
      </c>
      <c r="S77" s="80">
        <v>35</v>
      </c>
      <c r="T77" s="79"/>
      <c r="U77" s="80">
        <f t="shared" si="17"/>
        <v>4250000</v>
      </c>
      <c r="V77" s="79">
        <f t="shared" si="18"/>
        <v>4412900</v>
      </c>
      <c r="W77" s="80">
        <f t="shared" si="19"/>
        <v>4412900</v>
      </c>
      <c r="Y77" s="79">
        <f t="shared" si="20"/>
        <v>4412900</v>
      </c>
      <c r="Z77" s="79"/>
    </row>
    <row r="78" spans="1:27" s="70" customFormat="1" ht="24" x14ac:dyDescent="0.55000000000000004">
      <c r="A78" s="42"/>
      <c r="B78" s="78"/>
      <c r="C78" s="5"/>
      <c r="D78" s="5"/>
      <c r="E78" s="5"/>
      <c r="F78" s="5"/>
      <c r="G78" s="5"/>
      <c r="H78" s="68">
        <f t="shared" si="15"/>
        <v>0</v>
      </c>
      <c r="I78" s="69"/>
      <c r="J78" s="69">
        <f t="shared" si="16"/>
        <v>0</v>
      </c>
      <c r="L78" s="5"/>
      <c r="M78" s="5" t="s">
        <v>189</v>
      </c>
      <c r="N78" s="5">
        <v>2</v>
      </c>
      <c r="O78" s="80">
        <v>135</v>
      </c>
      <c r="P78" s="79">
        <v>100</v>
      </c>
      <c r="Q78" s="79">
        <v>6800</v>
      </c>
      <c r="R78" s="80">
        <f>O78*Q78</f>
        <v>918000</v>
      </c>
      <c r="S78" s="80">
        <v>35</v>
      </c>
      <c r="T78" s="79"/>
      <c r="U78" s="80">
        <f t="shared" si="17"/>
        <v>918000</v>
      </c>
      <c r="V78" s="79">
        <f t="shared" si="18"/>
        <v>918000</v>
      </c>
      <c r="W78" s="80">
        <f t="shared" si="19"/>
        <v>918000</v>
      </c>
      <c r="Y78" s="79">
        <f t="shared" si="20"/>
        <v>918000</v>
      </c>
      <c r="Z78" s="79"/>
    </row>
    <row r="79" spans="1:27" s="70" customFormat="1" ht="24" x14ac:dyDescent="0.55000000000000004">
      <c r="A79" s="42"/>
      <c r="B79" s="78" t="s">
        <v>46</v>
      </c>
      <c r="C79" s="5">
        <v>5615</v>
      </c>
      <c r="D79" s="5">
        <v>1</v>
      </c>
      <c r="E79" s="5">
        <v>2</v>
      </c>
      <c r="F79" s="5">
        <v>49</v>
      </c>
      <c r="G79" s="5">
        <v>1</v>
      </c>
      <c r="H79" s="68">
        <f t="shared" si="15"/>
        <v>649</v>
      </c>
      <c r="I79" s="69">
        <v>150</v>
      </c>
      <c r="J79" s="69">
        <f t="shared" si="16"/>
        <v>97350</v>
      </c>
      <c r="L79" s="5"/>
      <c r="M79" s="5"/>
      <c r="N79" s="5"/>
      <c r="O79" s="80"/>
      <c r="P79" s="79"/>
      <c r="Q79" s="79"/>
      <c r="S79" s="80"/>
      <c r="T79" s="79"/>
      <c r="U79" s="80">
        <f t="shared" si="17"/>
        <v>0</v>
      </c>
      <c r="V79" s="79">
        <f t="shared" si="18"/>
        <v>97350</v>
      </c>
      <c r="W79" s="80">
        <f t="shared" si="19"/>
        <v>0</v>
      </c>
      <c r="Y79" s="79">
        <f t="shared" si="20"/>
        <v>97350</v>
      </c>
      <c r="Z79" s="79"/>
    </row>
    <row r="80" spans="1:27" s="77" customFormat="1" ht="24" x14ac:dyDescent="0.55000000000000004">
      <c r="A80" s="45"/>
      <c r="B80" s="34"/>
      <c r="C80" s="35"/>
      <c r="D80" s="35"/>
      <c r="E80" s="35"/>
      <c r="F80" s="35"/>
      <c r="G80" s="35"/>
      <c r="H80" s="76"/>
      <c r="I80" s="76"/>
      <c r="J80" s="76"/>
      <c r="L80" s="35"/>
      <c r="M80" s="35"/>
      <c r="N80" s="35"/>
      <c r="O80" s="82"/>
      <c r="P80" s="82"/>
      <c r="Q80" s="82"/>
      <c r="S80" s="82"/>
      <c r="T80" s="82"/>
      <c r="U80" s="82"/>
      <c r="V80" s="82"/>
      <c r="W80" s="82"/>
      <c r="Y80" s="82"/>
      <c r="Z80" s="82"/>
    </row>
    <row r="81" spans="1:27" s="70" customFormat="1" ht="24" x14ac:dyDescent="0.55000000000000004">
      <c r="A81" s="42">
        <v>22</v>
      </c>
      <c r="B81" s="78" t="s">
        <v>46</v>
      </c>
      <c r="C81" s="5">
        <v>5631</v>
      </c>
      <c r="D81" s="5">
        <v>0</v>
      </c>
      <c r="E81" s="5">
        <v>2</v>
      </c>
      <c r="F81" s="5">
        <v>9</v>
      </c>
      <c r="G81" s="5">
        <v>2</v>
      </c>
      <c r="H81" s="68">
        <f t="shared" si="15"/>
        <v>209</v>
      </c>
      <c r="I81" s="69">
        <v>150</v>
      </c>
      <c r="J81" s="69">
        <f t="shared" si="16"/>
        <v>31350</v>
      </c>
      <c r="L81" s="5" t="s">
        <v>48</v>
      </c>
      <c r="M81" s="5" t="s">
        <v>50</v>
      </c>
      <c r="N81" s="5">
        <v>2</v>
      </c>
      <c r="O81" s="80">
        <v>264</v>
      </c>
      <c r="P81" s="79">
        <v>100</v>
      </c>
      <c r="Q81" s="79">
        <v>6800</v>
      </c>
      <c r="R81" s="80">
        <f>O81*Q81</f>
        <v>1795200</v>
      </c>
      <c r="S81" s="80">
        <v>31</v>
      </c>
      <c r="T81" s="79"/>
      <c r="U81" s="80">
        <f t="shared" si="17"/>
        <v>1795200</v>
      </c>
      <c r="V81" s="79">
        <f t="shared" si="18"/>
        <v>1826550</v>
      </c>
      <c r="W81" s="80">
        <f t="shared" si="19"/>
        <v>1826550</v>
      </c>
      <c r="Y81" s="79">
        <f t="shared" si="20"/>
        <v>1826550</v>
      </c>
      <c r="Z81" s="79"/>
    </row>
    <row r="82" spans="1:27" s="92" customFormat="1" ht="24" x14ac:dyDescent="0.55000000000000004">
      <c r="A82" s="88"/>
      <c r="B82" s="89"/>
      <c r="C82" s="90"/>
      <c r="D82" s="90"/>
      <c r="E82" s="90"/>
      <c r="F82" s="90"/>
      <c r="G82" s="90"/>
      <c r="H82" s="91">
        <f t="shared" si="15"/>
        <v>0</v>
      </c>
      <c r="I82" s="91"/>
      <c r="J82" s="91">
        <f t="shared" si="16"/>
        <v>0</v>
      </c>
      <c r="L82" s="90" t="s">
        <v>61</v>
      </c>
      <c r="M82" s="90" t="s">
        <v>189</v>
      </c>
      <c r="N82" s="90">
        <v>3</v>
      </c>
      <c r="O82" s="93">
        <v>36</v>
      </c>
      <c r="P82" s="93">
        <v>100</v>
      </c>
      <c r="Q82" s="93">
        <v>8200</v>
      </c>
      <c r="R82" s="93">
        <f>O82*Q82</f>
        <v>295200</v>
      </c>
      <c r="S82" s="93">
        <v>21</v>
      </c>
      <c r="T82" s="93">
        <v>32</v>
      </c>
      <c r="U82" s="93">
        <f t="shared" si="17"/>
        <v>200736</v>
      </c>
      <c r="V82" s="93">
        <f t="shared" si="18"/>
        <v>200736</v>
      </c>
      <c r="W82" s="93">
        <f t="shared" si="19"/>
        <v>200736</v>
      </c>
      <c r="Y82" s="93">
        <f t="shared" si="20"/>
        <v>200736</v>
      </c>
      <c r="Z82" s="93">
        <v>0.3</v>
      </c>
      <c r="AA82" s="93">
        <f>Y82*Z82/100</f>
        <v>602.20799999999997</v>
      </c>
    </row>
    <row r="83" spans="1:27" s="70" customFormat="1" ht="24" x14ac:dyDescent="0.55000000000000004">
      <c r="A83" s="42"/>
      <c r="B83" s="78" t="s">
        <v>46</v>
      </c>
      <c r="C83" s="5">
        <v>5204</v>
      </c>
      <c r="D83" s="5">
        <v>5</v>
      </c>
      <c r="E83" s="5">
        <v>3</v>
      </c>
      <c r="F83" s="5">
        <v>10</v>
      </c>
      <c r="G83" s="5">
        <v>1</v>
      </c>
      <c r="H83" s="68">
        <f t="shared" si="15"/>
        <v>2310</v>
      </c>
      <c r="I83" s="69">
        <v>130</v>
      </c>
      <c r="J83" s="69">
        <f t="shared" si="16"/>
        <v>300300</v>
      </c>
      <c r="L83" s="5"/>
      <c r="M83" s="5"/>
      <c r="N83" s="5"/>
      <c r="O83" s="80"/>
      <c r="P83" s="79"/>
      <c r="Q83" s="79"/>
      <c r="S83" s="80"/>
      <c r="T83" s="79"/>
      <c r="U83" s="80">
        <f t="shared" si="17"/>
        <v>0</v>
      </c>
      <c r="V83" s="79">
        <f t="shared" si="18"/>
        <v>300300</v>
      </c>
      <c r="W83" s="80">
        <f t="shared" si="19"/>
        <v>0</v>
      </c>
      <c r="Y83" s="79">
        <f t="shared" si="20"/>
        <v>300300</v>
      </c>
      <c r="Z83" s="79"/>
    </row>
    <row r="84" spans="1:27" s="70" customFormat="1" ht="24" x14ac:dyDescent="0.55000000000000004">
      <c r="A84" s="42"/>
      <c r="B84" s="78" t="s">
        <v>46</v>
      </c>
      <c r="C84" s="5">
        <v>15630</v>
      </c>
      <c r="D84" s="5">
        <v>0</v>
      </c>
      <c r="E84" s="5">
        <v>2</v>
      </c>
      <c r="F84" s="5">
        <v>72</v>
      </c>
      <c r="G84" s="5">
        <v>1</v>
      </c>
      <c r="H84" s="68">
        <f t="shared" si="15"/>
        <v>272</v>
      </c>
      <c r="I84" s="69">
        <v>130</v>
      </c>
      <c r="J84" s="69">
        <f t="shared" si="16"/>
        <v>35360</v>
      </c>
      <c r="L84" s="5"/>
      <c r="M84" s="5"/>
      <c r="N84" s="5"/>
      <c r="O84" s="80"/>
      <c r="P84" s="79"/>
      <c r="Q84" s="79"/>
      <c r="S84" s="80"/>
      <c r="T84" s="79"/>
      <c r="U84" s="80">
        <f t="shared" si="17"/>
        <v>0</v>
      </c>
      <c r="V84" s="79">
        <f t="shared" si="18"/>
        <v>35360</v>
      </c>
      <c r="W84" s="80">
        <f t="shared" si="19"/>
        <v>0</v>
      </c>
      <c r="Y84" s="79">
        <f t="shared" si="20"/>
        <v>35360</v>
      </c>
      <c r="Z84" s="79"/>
    </row>
    <row r="85" spans="1:27" s="77" customFormat="1" ht="24" x14ac:dyDescent="0.55000000000000004">
      <c r="A85" s="45"/>
      <c r="B85" s="34"/>
      <c r="C85" s="35"/>
      <c r="D85" s="35"/>
      <c r="E85" s="35"/>
      <c r="F85" s="35"/>
      <c r="G85" s="35"/>
      <c r="H85" s="76"/>
      <c r="I85" s="76"/>
      <c r="J85" s="76"/>
      <c r="L85" s="35"/>
      <c r="M85" s="35"/>
      <c r="N85" s="35"/>
      <c r="O85" s="82"/>
      <c r="P85" s="82"/>
      <c r="Q85" s="82"/>
      <c r="S85" s="82"/>
      <c r="T85" s="82"/>
      <c r="U85" s="82"/>
      <c r="V85" s="82"/>
      <c r="W85" s="82"/>
      <c r="Y85" s="82"/>
      <c r="Z85" s="82"/>
    </row>
    <row r="86" spans="1:27" s="70" customFormat="1" ht="24" x14ac:dyDescent="0.55000000000000004">
      <c r="A86" s="42">
        <v>23</v>
      </c>
      <c r="B86" s="78" t="s">
        <v>46</v>
      </c>
      <c r="C86" s="5">
        <v>15663</v>
      </c>
      <c r="D86" s="5">
        <v>6</v>
      </c>
      <c r="E86" s="5">
        <v>0</v>
      </c>
      <c r="F86" s="5">
        <v>61</v>
      </c>
      <c r="G86" s="5">
        <v>1</v>
      </c>
      <c r="H86" s="68">
        <f t="shared" si="15"/>
        <v>2461</v>
      </c>
      <c r="I86" s="69">
        <v>130</v>
      </c>
      <c r="J86" s="69">
        <f t="shared" si="16"/>
        <v>319930</v>
      </c>
      <c r="L86" s="5"/>
      <c r="M86" s="5"/>
      <c r="N86" s="5"/>
      <c r="O86" s="80"/>
      <c r="P86" s="79"/>
      <c r="Q86" s="79"/>
      <c r="S86" s="80"/>
      <c r="T86" s="79"/>
      <c r="U86" s="80">
        <f t="shared" si="17"/>
        <v>0</v>
      </c>
      <c r="V86" s="79">
        <f t="shared" si="18"/>
        <v>319930</v>
      </c>
      <c r="W86" s="80">
        <f t="shared" si="19"/>
        <v>0</v>
      </c>
      <c r="Y86" s="79">
        <f t="shared" si="20"/>
        <v>319930</v>
      </c>
      <c r="Z86" s="79"/>
    </row>
    <row r="87" spans="1:27" s="77" customFormat="1" ht="24" x14ac:dyDescent="0.55000000000000004">
      <c r="A87" s="50"/>
      <c r="B87" s="34"/>
      <c r="C87" s="35"/>
      <c r="D87" s="35"/>
      <c r="E87" s="35"/>
      <c r="F87" s="35"/>
      <c r="G87" s="35"/>
      <c r="H87" s="76"/>
      <c r="I87" s="76"/>
      <c r="J87" s="76"/>
      <c r="L87" s="35"/>
      <c r="M87" s="35"/>
      <c r="N87" s="35"/>
      <c r="O87" s="82"/>
      <c r="P87" s="82"/>
      <c r="Q87" s="82"/>
      <c r="S87" s="82"/>
      <c r="T87" s="82"/>
      <c r="U87" s="82"/>
      <c r="V87" s="82"/>
      <c r="W87" s="82"/>
      <c r="Y87" s="82"/>
      <c r="Z87" s="82"/>
    </row>
    <row r="88" spans="1:27" s="70" customFormat="1" ht="24" x14ac:dyDescent="0.55000000000000004">
      <c r="A88" s="42">
        <v>24</v>
      </c>
      <c r="B88" s="78" t="s">
        <v>46</v>
      </c>
      <c r="C88" s="5">
        <v>14618</v>
      </c>
      <c r="D88" s="5">
        <v>1</v>
      </c>
      <c r="E88" s="5">
        <v>0</v>
      </c>
      <c r="F88" s="5">
        <v>93</v>
      </c>
      <c r="G88" s="5">
        <v>1</v>
      </c>
      <c r="H88" s="68">
        <f t="shared" si="15"/>
        <v>493</v>
      </c>
      <c r="I88" s="69">
        <v>130</v>
      </c>
      <c r="J88" s="69">
        <f t="shared" si="16"/>
        <v>64090</v>
      </c>
      <c r="L88" s="5"/>
      <c r="M88" s="5"/>
      <c r="N88" s="5"/>
      <c r="O88" s="80"/>
      <c r="P88" s="79"/>
      <c r="Q88" s="79"/>
      <c r="S88" s="80"/>
      <c r="T88" s="79"/>
      <c r="U88" s="80">
        <f t="shared" si="17"/>
        <v>0</v>
      </c>
      <c r="V88" s="79">
        <f t="shared" si="18"/>
        <v>64090</v>
      </c>
      <c r="W88" s="80">
        <f t="shared" si="19"/>
        <v>0</v>
      </c>
      <c r="Y88" s="79">
        <f t="shared" si="20"/>
        <v>64090</v>
      </c>
      <c r="Z88" s="79"/>
    </row>
    <row r="89" spans="1:27" s="70" customFormat="1" ht="24" x14ac:dyDescent="0.55000000000000004">
      <c r="A89" s="42"/>
      <c r="B89" s="78" t="s">
        <v>46</v>
      </c>
      <c r="C89" s="5">
        <v>15633</v>
      </c>
      <c r="D89" s="5">
        <v>3</v>
      </c>
      <c r="E89" s="5">
        <v>3</v>
      </c>
      <c r="F89" s="5">
        <v>65</v>
      </c>
      <c r="G89" s="5">
        <v>1</v>
      </c>
      <c r="H89" s="68">
        <f t="shared" si="15"/>
        <v>1565</v>
      </c>
      <c r="I89" s="69">
        <v>130</v>
      </c>
      <c r="J89" s="69">
        <f t="shared" si="16"/>
        <v>203450</v>
      </c>
      <c r="L89" s="5"/>
      <c r="M89" s="5"/>
      <c r="N89" s="5"/>
      <c r="O89" s="80"/>
      <c r="P89" s="79"/>
      <c r="Q89" s="79"/>
      <c r="S89" s="80"/>
      <c r="T89" s="79"/>
      <c r="U89" s="80">
        <f t="shared" si="17"/>
        <v>0</v>
      </c>
      <c r="V89" s="79">
        <f t="shared" si="18"/>
        <v>203450</v>
      </c>
      <c r="W89" s="80">
        <f t="shared" si="19"/>
        <v>0</v>
      </c>
      <c r="Y89" s="79">
        <f t="shared" si="20"/>
        <v>203450</v>
      </c>
      <c r="Z89" s="79"/>
    </row>
    <row r="90" spans="1:27" s="70" customFormat="1" ht="24" x14ac:dyDescent="0.55000000000000004">
      <c r="A90" s="42"/>
      <c r="B90" s="78" t="s">
        <v>46</v>
      </c>
      <c r="C90" s="5">
        <v>5439</v>
      </c>
      <c r="D90" s="5">
        <v>5</v>
      </c>
      <c r="E90" s="5">
        <v>1</v>
      </c>
      <c r="F90" s="5">
        <v>57</v>
      </c>
      <c r="G90" s="5">
        <v>1</v>
      </c>
      <c r="H90" s="68">
        <f t="shared" si="15"/>
        <v>2157</v>
      </c>
      <c r="I90" s="69">
        <v>100</v>
      </c>
      <c r="J90" s="69">
        <f t="shared" si="16"/>
        <v>215700</v>
      </c>
      <c r="L90" s="5"/>
      <c r="M90" s="5"/>
      <c r="N90" s="5"/>
      <c r="O90" s="80"/>
      <c r="P90" s="79"/>
      <c r="Q90" s="79"/>
      <c r="S90" s="80"/>
      <c r="T90" s="79"/>
      <c r="U90" s="80">
        <f t="shared" si="17"/>
        <v>0</v>
      </c>
      <c r="V90" s="79">
        <f t="shared" si="18"/>
        <v>215700</v>
      </c>
      <c r="W90" s="80">
        <f t="shared" si="19"/>
        <v>0</v>
      </c>
      <c r="Y90" s="79">
        <f t="shared" si="20"/>
        <v>215700</v>
      </c>
      <c r="Z90" s="79"/>
    </row>
    <row r="91" spans="1:27" s="77" customFormat="1" ht="24" x14ac:dyDescent="0.55000000000000004">
      <c r="A91" s="45"/>
      <c r="B91" s="34"/>
      <c r="C91" s="35"/>
      <c r="D91" s="35"/>
      <c r="E91" s="35"/>
      <c r="F91" s="35"/>
      <c r="G91" s="35"/>
      <c r="H91" s="76"/>
      <c r="I91" s="76"/>
      <c r="J91" s="76"/>
      <c r="L91" s="35"/>
      <c r="M91" s="35"/>
      <c r="N91" s="35"/>
      <c r="O91" s="82"/>
      <c r="P91" s="82"/>
      <c r="Q91" s="82"/>
      <c r="S91" s="82"/>
      <c r="T91" s="82"/>
      <c r="U91" s="82"/>
      <c r="V91" s="82"/>
      <c r="W91" s="82"/>
      <c r="Y91" s="82"/>
      <c r="Z91" s="82"/>
    </row>
    <row r="92" spans="1:27" s="70" customFormat="1" ht="24" x14ac:dyDescent="0.55000000000000004">
      <c r="A92" s="42">
        <v>25</v>
      </c>
      <c r="B92" s="78" t="s">
        <v>46</v>
      </c>
      <c r="C92" s="5">
        <v>18636</v>
      </c>
      <c r="D92" s="5">
        <v>0</v>
      </c>
      <c r="E92" s="5">
        <v>3</v>
      </c>
      <c r="F92" s="5">
        <v>71</v>
      </c>
      <c r="G92" s="5">
        <v>1</v>
      </c>
      <c r="H92" s="68">
        <f t="shared" si="15"/>
        <v>371</v>
      </c>
      <c r="I92" s="69">
        <v>130</v>
      </c>
      <c r="J92" s="69">
        <f t="shared" si="16"/>
        <v>48230</v>
      </c>
      <c r="L92" s="5"/>
      <c r="M92" s="5"/>
      <c r="N92" s="5"/>
      <c r="O92" s="80"/>
      <c r="P92" s="79"/>
      <c r="Q92" s="79"/>
      <c r="S92" s="80"/>
      <c r="T92" s="79"/>
      <c r="U92" s="80">
        <f t="shared" si="17"/>
        <v>0</v>
      </c>
      <c r="V92" s="79">
        <f t="shared" si="18"/>
        <v>48230</v>
      </c>
      <c r="W92" s="80">
        <f t="shared" si="19"/>
        <v>0</v>
      </c>
      <c r="Y92" s="79">
        <f t="shared" si="20"/>
        <v>48230</v>
      </c>
      <c r="Z92" s="79"/>
    </row>
    <row r="93" spans="1:27" s="77" customFormat="1" ht="24" x14ac:dyDescent="0.55000000000000004">
      <c r="A93" s="45"/>
      <c r="B93" s="34"/>
      <c r="C93" s="35"/>
      <c r="D93" s="35"/>
      <c r="E93" s="35"/>
      <c r="F93" s="35"/>
      <c r="G93" s="35"/>
      <c r="H93" s="76"/>
      <c r="I93" s="76"/>
      <c r="J93" s="76"/>
      <c r="L93" s="35"/>
      <c r="M93" s="35"/>
      <c r="N93" s="35"/>
      <c r="O93" s="82"/>
      <c r="P93" s="82"/>
      <c r="Q93" s="82"/>
      <c r="S93" s="82"/>
      <c r="T93" s="82"/>
      <c r="U93" s="82"/>
      <c r="V93" s="82"/>
      <c r="W93" s="82"/>
      <c r="Y93" s="82"/>
      <c r="Z93" s="82"/>
    </row>
    <row r="94" spans="1:27" s="70" customFormat="1" ht="24" x14ac:dyDescent="0.55000000000000004">
      <c r="A94" s="42">
        <v>26</v>
      </c>
      <c r="B94" s="78" t="s">
        <v>46</v>
      </c>
      <c r="C94" s="5">
        <v>5664</v>
      </c>
      <c r="D94" s="5">
        <v>0</v>
      </c>
      <c r="E94" s="5">
        <v>1</v>
      </c>
      <c r="F94" s="5">
        <v>84</v>
      </c>
      <c r="G94" s="5">
        <v>2</v>
      </c>
      <c r="H94" s="68">
        <f t="shared" si="15"/>
        <v>184</v>
      </c>
      <c r="I94" s="69">
        <v>150</v>
      </c>
      <c r="J94" s="69">
        <f t="shared" si="16"/>
        <v>27600</v>
      </c>
      <c r="L94" s="5" t="s">
        <v>48</v>
      </c>
      <c r="M94" s="5" t="s">
        <v>49</v>
      </c>
      <c r="N94" s="5">
        <v>2</v>
      </c>
      <c r="O94" s="80">
        <v>240</v>
      </c>
      <c r="P94" s="79">
        <v>100</v>
      </c>
      <c r="Q94" s="79">
        <v>6800</v>
      </c>
      <c r="R94" s="80">
        <f t="shared" ref="R94" si="21">O94*Q94</f>
        <v>1632000</v>
      </c>
      <c r="S94" s="80">
        <v>36</v>
      </c>
      <c r="T94" s="79"/>
      <c r="U94" s="80">
        <f t="shared" si="17"/>
        <v>1632000</v>
      </c>
      <c r="V94" s="79">
        <f t="shared" si="18"/>
        <v>1659600</v>
      </c>
      <c r="W94" s="80">
        <f t="shared" si="19"/>
        <v>1659600</v>
      </c>
      <c r="Y94" s="79">
        <f t="shared" si="20"/>
        <v>1659600</v>
      </c>
      <c r="Z94" s="79"/>
    </row>
    <row r="95" spans="1:27" s="70" customFormat="1" ht="24" x14ac:dyDescent="0.55000000000000004">
      <c r="A95" s="42"/>
      <c r="B95" s="78"/>
      <c r="C95" s="5"/>
      <c r="D95" s="5"/>
      <c r="E95" s="5"/>
      <c r="F95" s="5"/>
      <c r="G95" s="5"/>
      <c r="H95" s="68">
        <f t="shared" si="15"/>
        <v>0</v>
      </c>
      <c r="I95" s="69"/>
      <c r="J95" s="69">
        <f t="shared" si="16"/>
        <v>0</v>
      </c>
      <c r="L95" s="5"/>
      <c r="M95" s="5" t="s">
        <v>49</v>
      </c>
      <c r="N95" s="5">
        <v>2</v>
      </c>
      <c r="O95" s="80">
        <v>72</v>
      </c>
      <c r="P95" s="79">
        <v>100</v>
      </c>
      <c r="Q95" s="79">
        <v>6800</v>
      </c>
      <c r="R95" s="80">
        <f>O95*Q95</f>
        <v>489600</v>
      </c>
      <c r="S95" s="80">
        <v>11</v>
      </c>
      <c r="T95" s="79"/>
      <c r="U95" s="80">
        <f t="shared" si="17"/>
        <v>489600</v>
      </c>
      <c r="V95" s="79">
        <f t="shared" si="18"/>
        <v>489600</v>
      </c>
      <c r="W95" s="80">
        <f t="shared" si="19"/>
        <v>489600</v>
      </c>
      <c r="Y95" s="79">
        <f t="shared" si="20"/>
        <v>489600</v>
      </c>
      <c r="Z95" s="79"/>
    </row>
    <row r="96" spans="1:27" s="70" customFormat="1" ht="24" x14ac:dyDescent="0.55000000000000004">
      <c r="A96" s="42"/>
      <c r="B96" s="78"/>
      <c r="C96" s="5"/>
      <c r="D96" s="5"/>
      <c r="E96" s="5"/>
      <c r="F96" s="5"/>
      <c r="G96" s="5"/>
      <c r="H96" s="68">
        <f t="shared" si="15"/>
        <v>0</v>
      </c>
      <c r="I96" s="69"/>
      <c r="J96" s="69">
        <f t="shared" si="16"/>
        <v>0</v>
      </c>
      <c r="L96" s="5"/>
      <c r="M96" s="5" t="s">
        <v>114</v>
      </c>
      <c r="N96" s="5">
        <v>2</v>
      </c>
      <c r="O96" s="80">
        <v>6</v>
      </c>
      <c r="P96" s="79">
        <v>100</v>
      </c>
      <c r="Q96" s="79">
        <v>6800</v>
      </c>
      <c r="R96" s="80">
        <f>O96*Q96</f>
        <v>40800</v>
      </c>
      <c r="S96" s="80">
        <v>36</v>
      </c>
      <c r="T96" s="79"/>
      <c r="U96" s="80">
        <f t="shared" si="17"/>
        <v>40800</v>
      </c>
      <c r="V96" s="79">
        <f t="shared" si="18"/>
        <v>40800</v>
      </c>
      <c r="W96" s="80">
        <f t="shared" si="19"/>
        <v>40800</v>
      </c>
      <c r="Y96" s="79">
        <f t="shared" si="20"/>
        <v>40800</v>
      </c>
      <c r="Z96" s="79"/>
    </row>
    <row r="97" spans="1:26" s="70" customFormat="1" ht="24" x14ac:dyDescent="0.55000000000000004">
      <c r="A97" s="42"/>
      <c r="B97" s="78" t="s">
        <v>46</v>
      </c>
      <c r="C97" s="5">
        <v>15645</v>
      </c>
      <c r="D97" s="5">
        <v>0</v>
      </c>
      <c r="E97" s="5">
        <v>3</v>
      </c>
      <c r="F97" s="5">
        <v>70</v>
      </c>
      <c r="G97" s="5">
        <v>1</v>
      </c>
      <c r="H97" s="68">
        <f t="shared" si="15"/>
        <v>370</v>
      </c>
      <c r="I97" s="69">
        <v>100</v>
      </c>
      <c r="J97" s="69">
        <f t="shared" si="16"/>
        <v>37000</v>
      </c>
      <c r="L97" s="5"/>
      <c r="M97" s="5"/>
      <c r="N97" s="5"/>
      <c r="O97" s="80"/>
      <c r="P97" s="79"/>
      <c r="Q97" s="79"/>
      <c r="S97" s="80"/>
      <c r="T97" s="79"/>
      <c r="U97" s="80">
        <f t="shared" si="17"/>
        <v>0</v>
      </c>
      <c r="V97" s="79">
        <f t="shared" si="18"/>
        <v>37000</v>
      </c>
      <c r="W97" s="80">
        <f t="shared" si="19"/>
        <v>0</v>
      </c>
      <c r="Y97" s="79">
        <f t="shared" si="20"/>
        <v>37000</v>
      </c>
      <c r="Z97" s="79"/>
    </row>
    <row r="98" spans="1:26" s="77" customFormat="1" ht="24" x14ac:dyDescent="0.55000000000000004">
      <c r="A98" s="45"/>
      <c r="B98" s="34"/>
      <c r="C98" s="35"/>
      <c r="D98" s="35"/>
      <c r="E98" s="35"/>
      <c r="F98" s="35"/>
      <c r="G98" s="35"/>
      <c r="H98" s="76"/>
      <c r="I98" s="76"/>
      <c r="J98" s="76"/>
      <c r="L98" s="35"/>
      <c r="M98" s="35"/>
      <c r="N98" s="35"/>
      <c r="O98" s="82"/>
      <c r="P98" s="82"/>
      <c r="Q98" s="82"/>
      <c r="S98" s="82"/>
      <c r="T98" s="82"/>
      <c r="U98" s="82"/>
      <c r="V98" s="82"/>
      <c r="W98" s="82"/>
      <c r="Y98" s="82"/>
      <c r="Z98" s="82"/>
    </row>
    <row r="99" spans="1:26" s="70" customFormat="1" ht="24" x14ac:dyDescent="0.55000000000000004">
      <c r="A99" s="42">
        <v>27</v>
      </c>
      <c r="B99" s="78" t="s">
        <v>46</v>
      </c>
      <c r="C99" s="5">
        <v>5612</v>
      </c>
      <c r="D99" s="5">
        <v>0</v>
      </c>
      <c r="E99" s="5">
        <v>2</v>
      </c>
      <c r="F99" s="5">
        <v>35</v>
      </c>
      <c r="G99" s="5">
        <v>2</v>
      </c>
      <c r="H99" s="68">
        <f t="shared" si="15"/>
        <v>235</v>
      </c>
      <c r="I99" s="69">
        <v>180</v>
      </c>
      <c r="J99" s="69">
        <f t="shared" si="16"/>
        <v>42300</v>
      </c>
      <c r="L99" s="5" t="s">
        <v>48</v>
      </c>
      <c r="M99" s="5" t="s">
        <v>50</v>
      </c>
      <c r="N99" s="5">
        <v>2</v>
      </c>
      <c r="O99" s="80">
        <v>396</v>
      </c>
      <c r="P99" s="79">
        <v>100</v>
      </c>
      <c r="Q99" s="79">
        <v>6800</v>
      </c>
      <c r="R99" s="80">
        <f t="shared" ref="R99" si="22">O99*Q99</f>
        <v>2692800</v>
      </c>
      <c r="S99" s="80">
        <v>26</v>
      </c>
      <c r="T99" s="79"/>
      <c r="U99" s="80">
        <f t="shared" si="17"/>
        <v>2692800</v>
      </c>
      <c r="V99" s="79">
        <f t="shared" si="18"/>
        <v>2735100</v>
      </c>
      <c r="W99" s="80">
        <f t="shared" si="19"/>
        <v>2735100</v>
      </c>
      <c r="Y99" s="79">
        <f t="shared" si="20"/>
        <v>2735100</v>
      </c>
      <c r="Z99" s="79"/>
    </row>
    <row r="100" spans="1:26" s="77" customFormat="1" ht="24" x14ac:dyDescent="0.55000000000000004">
      <c r="A100" s="45"/>
      <c r="B100" s="34"/>
      <c r="C100" s="35"/>
      <c r="D100" s="35"/>
      <c r="E100" s="35"/>
      <c r="F100" s="35"/>
      <c r="G100" s="35"/>
      <c r="H100" s="76"/>
      <c r="I100" s="76"/>
      <c r="J100" s="76"/>
      <c r="L100" s="35"/>
      <c r="M100" s="35"/>
      <c r="N100" s="35"/>
      <c r="O100" s="82"/>
      <c r="P100" s="82"/>
      <c r="Q100" s="82"/>
      <c r="S100" s="82"/>
      <c r="T100" s="82"/>
      <c r="U100" s="82"/>
      <c r="V100" s="82"/>
      <c r="W100" s="82"/>
      <c r="Y100" s="82"/>
      <c r="Z100" s="82"/>
    </row>
    <row r="101" spans="1:26" s="70" customFormat="1" ht="24" x14ac:dyDescent="0.55000000000000004">
      <c r="A101" s="42">
        <v>28</v>
      </c>
      <c r="B101" s="78" t="s">
        <v>46</v>
      </c>
      <c r="C101" s="5">
        <v>15647</v>
      </c>
      <c r="D101" s="5">
        <v>1</v>
      </c>
      <c r="E101" s="5">
        <v>3</v>
      </c>
      <c r="F101" s="5">
        <v>14</v>
      </c>
      <c r="G101" s="5">
        <v>1</v>
      </c>
      <c r="H101" s="68">
        <f t="shared" si="15"/>
        <v>714</v>
      </c>
      <c r="I101" s="69">
        <v>100</v>
      </c>
      <c r="J101" s="69">
        <f t="shared" si="16"/>
        <v>71400</v>
      </c>
      <c r="L101" s="5"/>
      <c r="M101" s="5"/>
      <c r="N101" s="5"/>
      <c r="O101" s="80"/>
      <c r="P101" s="79"/>
      <c r="Q101" s="79"/>
      <c r="S101" s="80"/>
      <c r="T101" s="79"/>
      <c r="U101" s="80">
        <f t="shared" si="17"/>
        <v>0</v>
      </c>
      <c r="V101" s="79">
        <f t="shared" si="18"/>
        <v>71400</v>
      </c>
      <c r="W101" s="80">
        <f t="shared" si="19"/>
        <v>0</v>
      </c>
      <c r="Y101" s="79">
        <f t="shared" si="20"/>
        <v>71400</v>
      </c>
      <c r="Z101" s="79"/>
    </row>
    <row r="102" spans="1:26" s="77" customFormat="1" ht="24" x14ac:dyDescent="0.55000000000000004">
      <c r="A102" s="45"/>
      <c r="B102" s="34"/>
      <c r="C102" s="35"/>
      <c r="D102" s="35"/>
      <c r="E102" s="35"/>
      <c r="F102" s="35"/>
      <c r="G102" s="35"/>
      <c r="H102" s="76"/>
      <c r="I102" s="76"/>
      <c r="J102" s="76"/>
      <c r="L102" s="35"/>
      <c r="M102" s="35"/>
      <c r="N102" s="35"/>
      <c r="O102" s="82"/>
      <c r="P102" s="82"/>
      <c r="Q102" s="82"/>
      <c r="S102" s="82"/>
      <c r="T102" s="82"/>
      <c r="U102" s="82"/>
      <c r="V102" s="82"/>
      <c r="W102" s="82"/>
      <c r="Y102" s="82"/>
      <c r="Z102" s="82"/>
    </row>
    <row r="103" spans="1:26" s="70" customFormat="1" ht="24" x14ac:dyDescent="0.55000000000000004">
      <c r="A103" s="42">
        <v>29</v>
      </c>
      <c r="B103" s="78" t="s">
        <v>46</v>
      </c>
      <c r="C103" s="5">
        <v>5632</v>
      </c>
      <c r="D103" s="5">
        <v>1</v>
      </c>
      <c r="E103" s="5">
        <v>0</v>
      </c>
      <c r="F103" s="5">
        <v>70</v>
      </c>
      <c r="G103" s="5">
        <v>2</v>
      </c>
      <c r="H103" s="68">
        <f t="shared" si="15"/>
        <v>470</v>
      </c>
      <c r="I103" s="69">
        <v>150</v>
      </c>
      <c r="J103" s="69">
        <f t="shared" si="16"/>
        <v>70500</v>
      </c>
      <c r="L103" s="5" t="s">
        <v>169</v>
      </c>
      <c r="M103" s="5" t="s">
        <v>49</v>
      </c>
      <c r="N103" s="5">
        <v>2</v>
      </c>
      <c r="O103" s="80">
        <v>377</v>
      </c>
      <c r="P103" s="79">
        <v>100</v>
      </c>
      <c r="Q103" s="79">
        <v>6800</v>
      </c>
      <c r="R103" s="80">
        <f t="shared" ref="R103" si="23">O103*Q103</f>
        <v>2563600</v>
      </c>
      <c r="S103" s="80">
        <v>31</v>
      </c>
      <c r="T103" s="79"/>
      <c r="U103" s="80">
        <f t="shared" si="17"/>
        <v>2563600</v>
      </c>
      <c r="V103" s="79">
        <f t="shared" si="18"/>
        <v>2634100</v>
      </c>
      <c r="W103" s="80">
        <f t="shared" si="19"/>
        <v>2634100</v>
      </c>
      <c r="Y103" s="79">
        <f t="shared" si="20"/>
        <v>2634100</v>
      </c>
      <c r="Z103" s="79"/>
    </row>
    <row r="104" spans="1:26" s="70" customFormat="1" ht="24" x14ac:dyDescent="0.55000000000000004">
      <c r="A104" s="42"/>
      <c r="B104" s="78"/>
      <c r="C104" s="5"/>
      <c r="D104" s="5"/>
      <c r="E104" s="5"/>
      <c r="F104" s="5"/>
      <c r="G104" s="5"/>
      <c r="H104" s="68">
        <f t="shared" si="15"/>
        <v>0</v>
      </c>
      <c r="I104" s="69"/>
      <c r="J104" s="69">
        <f t="shared" si="16"/>
        <v>0</v>
      </c>
      <c r="L104" s="5"/>
      <c r="M104" s="5" t="s">
        <v>49</v>
      </c>
      <c r="N104" s="5">
        <v>2</v>
      </c>
      <c r="O104" s="80">
        <v>377</v>
      </c>
      <c r="P104" s="79">
        <v>100</v>
      </c>
      <c r="Q104" s="79">
        <v>6800</v>
      </c>
      <c r="R104" s="80">
        <f>O104*Q104</f>
        <v>2563600</v>
      </c>
      <c r="S104" s="80">
        <v>31</v>
      </c>
      <c r="T104" s="79"/>
      <c r="U104" s="80">
        <f t="shared" si="17"/>
        <v>2563600</v>
      </c>
      <c r="V104" s="79">
        <f t="shared" si="18"/>
        <v>2563600</v>
      </c>
      <c r="W104" s="80">
        <f t="shared" si="19"/>
        <v>2563600</v>
      </c>
      <c r="Y104" s="79">
        <f t="shared" si="20"/>
        <v>2563600</v>
      </c>
      <c r="Z104" s="79"/>
    </row>
    <row r="105" spans="1:26" s="70" customFormat="1" ht="24" x14ac:dyDescent="0.55000000000000004">
      <c r="A105" s="42"/>
      <c r="B105" s="78"/>
      <c r="C105" s="5"/>
      <c r="D105" s="5"/>
      <c r="E105" s="5"/>
      <c r="F105" s="5"/>
      <c r="G105" s="5"/>
      <c r="H105" s="68">
        <f t="shared" si="15"/>
        <v>0</v>
      </c>
      <c r="I105" s="69"/>
      <c r="J105" s="69">
        <f t="shared" si="16"/>
        <v>0</v>
      </c>
      <c r="L105" s="5"/>
      <c r="M105" s="5" t="s">
        <v>114</v>
      </c>
      <c r="N105" s="5">
        <v>2</v>
      </c>
      <c r="O105" s="80">
        <v>8</v>
      </c>
      <c r="P105" s="79">
        <v>100</v>
      </c>
      <c r="Q105" s="79">
        <v>6800</v>
      </c>
      <c r="R105" s="80">
        <f>O105*Q105</f>
        <v>54400</v>
      </c>
      <c r="S105" s="80">
        <v>31</v>
      </c>
      <c r="T105" s="79"/>
      <c r="U105" s="80">
        <f t="shared" si="17"/>
        <v>54400</v>
      </c>
      <c r="V105" s="79">
        <f t="shared" si="18"/>
        <v>54400</v>
      </c>
      <c r="W105" s="80">
        <f t="shared" si="19"/>
        <v>54400</v>
      </c>
      <c r="Y105" s="79">
        <f t="shared" si="20"/>
        <v>54400</v>
      </c>
      <c r="Z105" s="79"/>
    </row>
    <row r="106" spans="1:26" s="70" customFormat="1" ht="24" x14ac:dyDescent="0.55000000000000004">
      <c r="A106" s="42"/>
      <c r="B106" s="78" t="s">
        <v>46</v>
      </c>
      <c r="C106" s="5">
        <v>5500</v>
      </c>
      <c r="D106" s="5">
        <v>5</v>
      </c>
      <c r="E106" s="5">
        <v>1</v>
      </c>
      <c r="F106" s="5">
        <v>67</v>
      </c>
      <c r="G106" s="5">
        <v>1</v>
      </c>
      <c r="H106" s="68">
        <f t="shared" si="15"/>
        <v>2167</v>
      </c>
      <c r="I106" s="69">
        <v>100</v>
      </c>
      <c r="J106" s="69">
        <f t="shared" si="16"/>
        <v>216700</v>
      </c>
      <c r="L106" s="5"/>
      <c r="M106" s="5"/>
      <c r="N106" s="5"/>
      <c r="O106" s="80"/>
      <c r="P106" s="79"/>
      <c r="Q106" s="79"/>
      <c r="S106" s="80"/>
      <c r="T106" s="79"/>
      <c r="U106" s="80">
        <f t="shared" si="17"/>
        <v>0</v>
      </c>
      <c r="V106" s="79">
        <f t="shared" si="18"/>
        <v>216700</v>
      </c>
      <c r="W106" s="80">
        <f t="shared" si="19"/>
        <v>0</v>
      </c>
      <c r="Y106" s="79">
        <f t="shared" si="20"/>
        <v>216700</v>
      </c>
      <c r="Z106" s="79"/>
    </row>
    <row r="107" spans="1:26" s="70" customFormat="1" ht="24" x14ac:dyDescent="0.55000000000000004">
      <c r="A107" s="42"/>
      <c r="B107" s="78" t="s">
        <v>46</v>
      </c>
      <c r="C107" s="5">
        <v>14640</v>
      </c>
      <c r="D107" s="5">
        <v>5</v>
      </c>
      <c r="E107" s="5">
        <v>2</v>
      </c>
      <c r="F107" s="5">
        <v>26</v>
      </c>
      <c r="G107" s="5">
        <v>1</v>
      </c>
      <c r="H107" s="68">
        <f t="shared" si="15"/>
        <v>2226</v>
      </c>
      <c r="I107" s="69">
        <v>100</v>
      </c>
      <c r="J107" s="69">
        <f t="shared" si="16"/>
        <v>222600</v>
      </c>
      <c r="L107" s="5"/>
      <c r="M107" s="5"/>
      <c r="N107" s="5"/>
      <c r="O107" s="80"/>
      <c r="P107" s="79"/>
      <c r="Q107" s="79"/>
      <c r="S107" s="80"/>
      <c r="T107" s="79"/>
      <c r="U107" s="80">
        <f t="shared" si="17"/>
        <v>0</v>
      </c>
      <c r="V107" s="79">
        <f t="shared" si="18"/>
        <v>222600</v>
      </c>
      <c r="W107" s="80">
        <f t="shared" si="19"/>
        <v>0</v>
      </c>
      <c r="Y107" s="79">
        <f t="shared" si="20"/>
        <v>222600</v>
      </c>
      <c r="Z107" s="79"/>
    </row>
    <row r="108" spans="1:26" s="77" customFormat="1" ht="24" x14ac:dyDescent="0.55000000000000004">
      <c r="A108" s="45"/>
      <c r="B108" s="34"/>
      <c r="C108" s="35"/>
      <c r="D108" s="35"/>
      <c r="E108" s="35"/>
      <c r="F108" s="35"/>
      <c r="G108" s="35"/>
      <c r="H108" s="76"/>
      <c r="I108" s="76"/>
      <c r="J108" s="76"/>
      <c r="L108" s="35"/>
      <c r="M108" s="35"/>
      <c r="N108" s="35"/>
      <c r="O108" s="82"/>
      <c r="P108" s="82"/>
      <c r="Q108" s="82"/>
      <c r="S108" s="82"/>
      <c r="T108" s="82"/>
      <c r="U108" s="82"/>
      <c r="V108" s="82"/>
      <c r="W108" s="82"/>
      <c r="Y108" s="82"/>
      <c r="Z108" s="82"/>
    </row>
    <row r="109" spans="1:26" s="70" customFormat="1" ht="24" x14ac:dyDescent="0.55000000000000004">
      <c r="A109" s="42">
        <v>30</v>
      </c>
      <c r="B109" s="78" t="s">
        <v>46</v>
      </c>
      <c r="C109" s="5">
        <v>5661</v>
      </c>
      <c r="D109" s="5">
        <v>0</v>
      </c>
      <c r="E109" s="5">
        <v>3</v>
      </c>
      <c r="F109" s="5">
        <v>65</v>
      </c>
      <c r="G109" s="5">
        <v>2</v>
      </c>
      <c r="H109" s="68">
        <f t="shared" si="15"/>
        <v>365</v>
      </c>
      <c r="I109" s="69">
        <v>150</v>
      </c>
      <c r="J109" s="69">
        <f t="shared" si="16"/>
        <v>54750</v>
      </c>
      <c r="L109" s="5" t="s">
        <v>48</v>
      </c>
      <c r="M109" s="5" t="s">
        <v>50</v>
      </c>
      <c r="N109" s="5">
        <v>2</v>
      </c>
      <c r="O109" s="80">
        <v>235.6</v>
      </c>
      <c r="P109" s="79">
        <v>100</v>
      </c>
      <c r="Q109" s="79">
        <v>6800</v>
      </c>
      <c r="R109" s="80">
        <f t="shared" ref="R109" si="24">O109*Q109</f>
        <v>1602080</v>
      </c>
      <c r="S109" s="80">
        <v>22</v>
      </c>
      <c r="T109" s="79"/>
      <c r="U109" s="80">
        <f t="shared" si="17"/>
        <v>1602080</v>
      </c>
      <c r="V109" s="79">
        <f t="shared" si="18"/>
        <v>1656830</v>
      </c>
      <c r="W109" s="80">
        <f t="shared" si="19"/>
        <v>1656830</v>
      </c>
      <c r="Y109" s="79">
        <f t="shared" si="20"/>
        <v>1656830</v>
      </c>
      <c r="Z109" s="79"/>
    </row>
    <row r="110" spans="1:26" s="70" customFormat="1" ht="24" x14ac:dyDescent="0.55000000000000004">
      <c r="A110" s="42"/>
      <c r="B110" s="78" t="s">
        <v>46</v>
      </c>
      <c r="C110" s="5">
        <v>5520</v>
      </c>
      <c r="D110" s="5">
        <v>3</v>
      </c>
      <c r="E110" s="5">
        <v>0</v>
      </c>
      <c r="F110" s="5">
        <v>3</v>
      </c>
      <c r="G110" s="5">
        <v>1</v>
      </c>
      <c r="H110" s="68">
        <f t="shared" si="15"/>
        <v>1203</v>
      </c>
      <c r="I110" s="69">
        <v>100</v>
      </c>
      <c r="J110" s="69">
        <f t="shared" si="16"/>
        <v>120300</v>
      </c>
      <c r="L110" s="5"/>
      <c r="M110" s="5"/>
      <c r="N110" s="5"/>
      <c r="O110" s="80"/>
      <c r="P110" s="79"/>
      <c r="Q110" s="79"/>
      <c r="S110" s="80"/>
      <c r="T110" s="79"/>
      <c r="U110" s="80">
        <f t="shared" si="17"/>
        <v>0</v>
      </c>
      <c r="V110" s="79">
        <f t="shared" si="18"/>
        <v>120300</v>
      </c>
      <c r="W110" s="80">
        <f t="shared" si="19"/>
        <v>0</v>
      </c>
      <c r="Y110" s="79">
        <f t="shared" si="20"/>
        <v>120300</v>
      </c>
      <c r="Z110" s="79"/>
    </row>
    <row r="111" spans="1:26" s="77" customFormat="1" ht="24" x14ac:dyDescent="0.55000000000000004">
      <c r="A111" s="45"/>
      <c r="B111" s="34"/>
      <c r="C111" s="35"/>
      <c r="D111" s="35"/>
      <c r="E111" s="35"/>
      <c r="F111" s="35"/>
      <c r="G111" s="35"/>
      <c r="H111" s="76"/>
      <c r="I111" s="76"/>
      <c r="J111" s="76"/>
      <c r="L111" s="35"/>
      <c r="M111" s="35"/>
      <c r="N111" s="35"/>
      <c r="O111" s="82"/>
      <c r="P111" s="82"/>
      <c r="Q111" s="82"/>
      <c r="S111" s="82"/>
      <c r="T111" s="82"/>
      <c r="U111" s="82"/>
      <c r="V111" s="82"/>
      <c r="W111" s="82"/>
      <c r="Y111" s="82"/>
      <c r="Z111" s="82"/>
    </row>
    <row r="112" spans="1:26" s="70" customFormat="1" ht="24" x14ac:dyDescent="0.55000000000000004">
      <c r="A112" s="42">
        <v>31</v>
      </c>
      <c r="B112" s="78" t="s">
        <v>46</v>
      </c>
      <c r="C112" s="5">
        <v>15652</v>
      </c>
      <c r="D112" s="5">
        <v>0</v>
      </c>
      <c r="E112" s="5">
        <v>2</v>
      </c>
      <c r="F112" s="5">
        <v>7</v>
      </c>
      <c r="G112" s="5">
        <v>1</v>
      </c>
      <c r="H112" s="68">
        <f t="shared" si="15"/>
        <v>207</v>
      </c>
      <c r="I112" s="69">
        <v>100</v>
      </c>
      <c r="J112" s="69">
        <f t="shared" si="16"/>
        <v>20700</v>
      </c>
      <c r="L112" s="5"/>
      <c r="M112" s="5"/>
      <c r="N112" s="5"/>
      <c r="O112" s="80"/>
      <c r="P112" s="79"/>
      <c r="Q112" s="79"/>
      <c r="S112" s="80"/>
      <c r="T112" s="79"/>
      <c r="U112" s="80">
        <f t="shared" si="17"/>
        <v>0</v>
      </c>
      <c r="V112" s="79">
        <f t="shared" si="18"/>
        <v>20700</v>
      </c>
      <c r="W112" s="80">
        <f t="shared" si="19"/>
        <v>0</v>
      </c>
      <c r="Y112" s="79">
        <f t="shared" si="20"/>
        <v>20700</v>
      </c>
      <c r="Z112" s="79"/>
    </row>
    <row r="113" spans="1:26" s="70" customFormat="1" ht="24" x14ac:dyDescent="0.55000000000000004">
      <c r="A113" s="42"/>
      <c r="B113" s="78" t="s">
        <v>46</v>
      </c>
      <c r="C113" s="5">
        <v>17554</v>
      </c>
      <c r="D113" s="5">
        <v>0</v>
      </c>
      <c r="E113" s="5">
        <v>2</v>
      </c>
      <c r="F113" s="5">
        <v>70</v>
      </c>
      <c r="G113" s="5">
        <v>1</v>
      </c>
      <c r="H113" s="68">
        <f t="shared" si="15"/>
        <v>270</v>
      </c>
      <c r="I113" s="69">
        <v>100</v>
      </c>
      <c r="J113" s="69">
        <f t="shared" si="16"/>
        <v>27000</v>
      </c>
      <c r="L113" s="5"/>
      <c r="M113" s="5"/>
      <c r="N113" s="5"/>
      <c r="O113" s="80"/>
      <c r="P113" s="79"/>
      <c r="Q113" s="79"/>
      <c r="S113" s="80"/>
      <c r="T113" s="79"/>
      <c r="U113" s="80">
        <f t="shared" si="17"/>
        <v>0</v>
      </c>
      <c r="V113" s="79">
        <f t="shared" si="18"/>
        <v>27000</v>
      </c>
      <c r="W113" s="80">
        <f t="shared" si="19"/>
        <v>0</v>
      </c>
      <c r="Y113" s="79">
        <f t="shared" si="20"/>
        <v>27000</v>
      </c>
      <c r="Z113" s="79"/>
    </row>
    <row r="114" spans="1:26" s="77" customFormat="1" ht="24" x14ac:dyDescent="0.55000000000000004">
      <c r="A114" s="45"/>
      <c r="B114" s="34"/>
      <c r="C114" s="35"/>
      <c r="D114" s="35"/>
      <c r="E114" s="35"/>
      <c r="F114" s="35"/>
      <c r="G114" s="35"/>
      <c r="H114" s="76"/>
      <c r="I114" s="76"/>
      <c r="J114" s="76"/>
      <c r="L114" s="35"/>
      <c r="M114" s="35"/>
      <c r="N114" s="35"/>
      <c r="O114" s="82"/>
      <c r="P114" s="82"/>
      <c r="Q114" s="82"/>
      <c r="S114" s="82"/>
      <c r="T114" s="82"/>
      <c r="U114" s="82"/>
      <c r="V114" s="82"/>
      <c r="W114" s="82"/>
      <c r="Y114" s="82"/>
      <c r="Z114" s="82"/>
    </row>
    <row r="115" spans="1:26" s="70" customFormat="1" ht="24" x14ac:dyDescent="0.55000000000000004">
      <c r="A115" s="42">
        <v>32</v>
      </c>
      <c r="B115" s="78" t="s">
        <v>46</v>
      </c>
      <c r="C115" s="5">
        <v>5606</v>
      </c>
      <c r="D115" s="5">
        <v>0</v>
      </c>
      <c r="E115" s="5">
        <v>2</v>
      </c>
      <c r="F115" s="5">
        <v>24</v>
      </c>
      <c r="G115" s="5">
        <v>2</v>
      </c>
      <c r="H115" s="68">
        <f t="shared" si="15"/>
        <v>224</v>
      </c>
      <c r="I115" s="69">
        <v>150</v>
      </c>
      <c r="J115" s="69">
        <f t="shared" si="16"/>
        <v>33600</v>
      </c>
      <c r="L115" s="5" t="s">
        <v>48</v>
      </c>
      <c r="M115" s="5" t="s">
        <v>50</v>
      </c>
      <c r="N115" s="5">
        <v>2</v>
      </c>
      <c r="O115" s="80">
        <v>288</v>
      </c>
      <c r="P115" s="79">
        <v>100</v>
      </c>
      <c r="Q115" s="79">
        <v>6800</v>
      </c>
      <c r="R115" s="80">
        <f t="shared" ref="R115" si="25">O115*Q115</f>
        <v>1958400</v>
      </c>
      <c r="S115" s="80">
        <v>31</v>
      </c>
      <c r="T115" s="79"/>
      <c r="U115" s="80">
        <f t="shared" si="17"/>
        <v>1958400</v>
      </c>
      <c r="V115" s="79">
        <f t="shared" si="18"/>
        <v>1992000</v>
      </c>
      <c r="W115" s="80">
        <f t="shared" si="19"/>
        <v>1992000</v>
      </c>
      <c r="Y115" s="79">
        <f t="shared" si="20"/>
        <v>1992000</v>
      </c>
      <c r="Z115" s="79"/>
    </row>
    <row r="116" spans="1:26" s="70" customFormat="1" ht="24" x14ac:dyDescent="0.55000000000000004">
      <c r="A116" s="42"/>
      <c r="B116" s="78" t="s">
        <v>46</v>
      </c>
      <c r="C116" s="5">
        <v>5607</v>
      </c>
      <c r="D116" s="5">
        <v>0</v>
      </c>
      <c r="E116" s="5">
        <v>2</v>
      </c>
      <c r="F116" s="5">
        <v>4</v>
      </c>
      <c r="G116" s="5">
        <v>1</v>
      </c>
      <c r="H116" s="68">
        <f t="shared" si="15"/>
        <v>204</v>
      </c>
      <c r="I116" s="69">
        <v>150</v>
      </c>
      <c r="J116" s="69">
        <f t="shared" si="16"/>
        <v>30600</v>
      </c>
      <c r="L116" s="5"/>
      <c r="M116" s="5"/>
      <c r="N116" s="5"/>
      <c r="O116" s="80"/>
      <c r="P116" s="79"/>
      <c r="Q116" s="79"/>
      <c r="S116" s="80"/>
      <c r="T116" s="79"/>
      <c r="U116" s="80">
        <f t="shared" si="17"/>
        <v>0</v>
      </c>
      <c r="V116" s="79">
        <f t="shared" si="18"/>
        <v>30600</v>
      </c>
      <c r="W116" s="80">
        <f t="shared" si="19"/>
        <v>0</v>
      </c>
      <c r="Y116" s="79">
        <f t="shared" si="20"/>
        <v>30600</v>
      </c>
      <c r="Z116" s="79"/>
    </row>
    <row r="117" spans="1:26" s="70" customFormat="1" ht="24" x14ac:dyDescent="0.55000000000000004">
      <c r="A117" s="42"/>
      <c r="B117" s="78" t="s">
        <v>46</v>
      </c>
      <c r="C117" s="5">
        <v>5753</v>
      </c>
      <c r="D117" s="5">
        <v>0</v>
      </c>
      <c r="E117" s="5">
        <v>1</v>
      </c>
      <c r="F117" s="5">
        <v>23</v>
      </c>
      <c r="G117" s="5">
        <v>1</v>
      </c>
      <c r="H117" s="68">
        <f t="shared" si="15"/>
        <v>123</v>
      </c>
      <c r="I117" s="69">
        <v>150</v>
      </c>
      <c r="J117" s="69">
        <f t="shared" si="16"/>
        <v>18450</v>
      </c>
      <c r="L117" s="5"/>
      <c r="M117" s="5"/>
      <c r="N117" s="5"/>
      <c r="O117" s="80"/>
      <c r="P117" s="79"/>
      <c r="Q117" s="79"/>
      <c r="S117" s="80"/>
      <c r="T117" s="79"/>
      <c r="U117" s="80">
        <f t="shared" si="17"/>
        <v>0</v>
      </c>
      <c r="V117" s="79">
        <f t="shared" si="18"/>
        <v>18450</v>
      </c>
      <c r="W117" s="80">
        <f t="shared" si="19"/>
        <v>0</v>
      </c>
      <c r="Y117" s="79">
        <f t="shared" si="20"/>
        <v>18450</v>
      </c>
      <c r="Z117" s="79"/>
    </row>
    <row r="118" spans="1:26" s="77" customFormat="1" ht="24" x14ac:dyDescent="0.55000000000000004">
      <c r="A118" s="45"/>
      <c r="B118" s="34"/>
      <c r="C118" s="35"/>
      <c r="D118" s="35"/>
      <c r="E118" s="35"/>
      <c r="F118" s="35"/>
      <c r="G118" s="35"/>
      <c r="H118" s="76"/>
      <c r="I118" s="76"/>
      <c r="J118" s="76"/>
      <c r="L118" s="35"/>
      <c r="M118" s="35"/>
      <c r="N118" s="35"/>
      <c r="O118" s="82"/>
      <c r="P118" s="82"/>
      <c r="Q118" s="82"/>
      <c r="S118" s="82"/>
      <c r="T118" s="82"/>
      <c r="U118" s="82"/>
      <c r="V118" s="82"/>
      <c r="W118" s="82"/>
      <c r="Y118" s="82"/>
      <c r="Z118" s="82"/>
    </row>
    <row r="119" spans="1:26" s="70" customFormat="1" ht="24" x14ac:dyDescent="0.55000000000000004">
      <c r="A119" s="42">
        <v>33</v>
      </c>
      <c r="B119" s="78" t="s">
        <v>46</v>
      </c>
      <c r="C119" s="5">
        <v>5603</v>
      </c>
      <c r="D119" s="5">
        <v>0</v>
      </c>
      <c r="E119" s="5">
        <v>2</v>
      </c>
      <c r="F119" s="5">
        <v>10</v>
      </c>
      <c r="G119" s="5">
        <v>2</v>
      </c>
      <c r="H119" s="68">
        <f t="shared" si="15"/>
        <v>210</v>
      </c>
      <c r="I119" s="69">
        <v>150</v>
      </c>
      <c r="J119" s="69">
        <f t="shared" si="16"/>
        <v>31500</v>
      </c>
      <c r="L119" s="153" t="s">
        <v>48</v>
      </c>
      <c r="M119" s="5" t="s">
        <v>49</v>
      </c>
      <c r="N119" s="5">
        <v>2</v>
      </c>
      <c r="O119" s="80">
        <v>162</v>
      </c>
      <c r="P119" s="79">
        <v>100</v>
      </c>
      <c r="Q119" s="79">
        <v>6800</v>
      </c>
      <c r="R119" s="80">
        <f t="shared" ref="R119" si="26">O119*Q119</f>
        <v>1101600</v>
      </c>
      <c r="S119" s="80">
        <v>31</v>
      </c>
      <c r="T119" s="79"/>
      <c r="U119" s="80">
        <f t="shared" si="17"/>
        <v>1101600</v>
      </c>
      <c r="V119" s="79">
        <f t="shared" si="18"/>
        <v>1133100</v>
      </c>
      <c r="W119" s="80">
        <f t="shared" si="19"/>
        <v>1133100</v>
      </c>
      <c r="Y119" s="79">
        <f t="shared" si="20"/>
        <v>1133100</v>
      </c>
      <c r="Z119" s="79"/>
    </row>
    <row r="120" spans="1:26" s="70" customFormat="1" ht="24" x14ac:dyDescent="0.55000000000000004">
      <c r="A120" s="42"/>
      <c r="B120" s="78"/>
      <c r="C120" s="5"/>
      <c r="D120" s="5"/>
      <c r="E120" s="5"/>
      <c r="F120" s="5"/>
      <c r="G120" s="5"/>
      <c r="H120" s="68">
        <f t="shared" si="15"/>
        <v>0</v>
      </c>
      <c r="I120" s="69"/>
      <c r="J120" s="69">
        <f t="shared" si="16"/>
        <v>0</v>
      </c>
      <c r="L120" s="153"/>
      <c r="M120" s="5" t="s">
        <v>49</v>
      </c>
      <c r="N120" s="5">
        <v>2</v>
      </c>
      <c r="O120" s="80">
        <v>39</v>
      </c>
      <c r="P120" s="79">
        <v>100</v>
      </c>
      <c r="Q120" s="79">
        <v>6800</v>
      </c>
      <c r="R120" s="80">
        <f>O120*Q120</f>
        <v>265200</v>
      </c>
      <c r="S120" s="80">
        <v>31</v>
      </c>
      <c r="T120" s="79"/>
      <c r="U120" s="80">
        <f t="shared" si="17"/>
        <v>265200</v>
      </c>
      <c r="V120" s="79">
        <f t="shared" si="18"/>
        <v>265200</v>
      </c>
      <c r="W120" s="80">
        <f t="shared" si="19"/>
        <v>265200</v>
      </c>
      <c r="Y120" s="79">
        <f t="shared" si="20"/>
        <v>265200</v>
      </c>
      <c r="Z120" s="79"/>
    </row>
    <row r="121" spans="1:26" s="70" customFormat="1" ht="24" x14ac:dyDescent="0.55000000000000004">
      <c r="A121" s="42"/>
      <c r="B121" s="78"/>
      <c r="C121" s="5"/>
      <c r="D121" s="5"/>
      <c r="E121" s="5"/>
      <c r="F121" s="5"/>
      <c r="G121" s="5"/>
      <c r="H121" s="68">
        <f t="shared" si="15"/>
        <v>0</v>
      </c>
      <c r="I121" s="69"/>
      <c r="J121" s="69">
        <f t="shared" si="16"/>
        <v>0</v>
      </c>
      <c r="L121" s="153"/>
      <c r="M121" s="5" t="s">
        <v>114</v>
      </c>
      <c r="N121" s="5">
        <v>2</v>
      </c>
      <c r="O121" s="80">
        <v>3</v>
      </c>
      <c r="P121" s="79">
        <v>100</v>
      </c>
      <c r="Q121" s="79">
        <v>6800</v>
      </c>
      <c r="R121" s="80">
        <f>O121*Q121</f>
        <v>20400</v>
      </c>
      <c r="S121" s="80">
        <v>31</v>
      </c>
      <c r="T121" s="79"/>
      <c r="U121" s="80">
        <f t="shared" si="17"/>
        <v>20400</v>
      </c>
      <c r="V121" s="79">
        <f t="shared" si="18"/>
        <v>20400</v>
      </c>
      <c r="W121" s="80">
        <f t="shared" si="19"/>
        <v>20400</v>
      </c>
      <c r="Y121" s="79">
        <f t="shared" si="20"/>
        <v>20400</v>
      </c>
      <c r="Z121" s="79"/>
    </row>
    <row r="122" spans="1:26" s="70" customFormat="1" ht="24" x14ac:dyDescent="0.55000000000000004">
      <c r="A122" s="42"/>
      <c r="B122" s="78" t="s">
        <v>46</v>
      </c>
      <c r="C122" s="5">
        <v>5604</v>
      </c>
      <c r="D122" s="5">
        <v>0</v>
      </c>
      <c r="E122" s="5">
        <v>1</v>
      </c>
      <c r="F122" s="5">
        <v>32</v>
      </c>
      <c r="G122" s="5">
        <v>2</v>
      </c>
      <c r="H122" s="68">
        <f t="shared" si="15"/>
        <v>132</v>
      </c>
      <c r="I122" s="69">
        <v>150</v>
      </c>
      <c r="J122" s="69">
        <f t="shared" si="16"/>
        <v>19800</v>
      </c>
      <c r="L122" s="153"/>
      <c r="M122" s="5"/>
      <c r="N122" s="5"/>
      <c r="O122" s="80"/>
      <c r="P122" s="79"/>
      <c r="Q122" s="79"/>
      <c r="S122" s="80"/>
      <c r="T122" s="79"/>
      <c r="U122" s="80">
        <f t="shared" si="17"/>
        <v>0</v>
      </c>
      <c r="V122" s="79">
        <f t="shared" si="18"/>
        <v>19800</v>
      </c>
      <c r="W122" s="80">
        <f t="shared" si="19"/>
        <v>0</v>
      </c>
      <c r="Y122" s="79">
        <f t="shared" si="20"/>
        <v>19800</v>
      </c>
      <c r="Z122" s="79"/>
    </row>
    <row r="123" spans="1:26" s="70" customFormat="1" ht="24" x14ac:dyDescent="0.55000000000000004">
      <c r="A123" s="42"/>
      <c r="B123" s="78" t="s">
        <v>46</v>
      </c>
      <c r="C123" s="5">
        <v>5452</v>
      </c>
      <c r="D123" s="5">
        <v>4</v>
      </c>
      <c r="E123" s="5">
        <v>0</v>
      </c>
      <c r="F123" s="5">
        <v>95</v>
      </c>
      <c r="G123" s="5">
        <v>1</v>
      </c>
      <c r="H123" s="68">
        <f t="shared" si="15"/>
        <v>1695</v>
      </c>
      <c r="I123" s="69">
        <v>100</v>
      </c>
      <c r="J123" s="69">
        <f t="shared" si="16"/>
        <v>169500</v>
      </c>
      <c r="L123" s="5"/>
      <c r="M123" s="5"/>
      <c r="N123" s="5"/>
      <c r="O123" s="80"/>
      <c r="P123" s="79"/>
      <c r="Q123" s="79"/>
      <c r="S123" s="80"/>
      <c r="T123" s="79"/>
      <c r="U123" s="80">
        <f t="shared" si="17"/>
        <v>0</v>
      </c>
      <c r="V123" s="79">
        <f t="shared" si="18"/>
        <v>169500</v>
      </c>
      <c r="W123" s="80">
        <f t="shared" si="19"/>
        <v>0</v>
      </c>
      <c r="Y123" s="79">
        <f t="shared" si="20"/>
        <v>169500</v>
      </c>
      <c r="Z123" s="79"/>
    </row>
    <row r="124" spans="1:26" s="70" customFormat="1" ht="24" x14ac:dyDescent="0.55000000000000004">
      <c r="A124" s="42"/>
      <c r="B124" s="78" t="s">
        <v>46</v>
      </c>
      <c r="C124" s="5">
        <v>19181</v>
      </c>
      <c r="D124" s="5">
        <v>1</v>
      </c>
      <c r="E124" s="5">
        <v>1</v>
      </c>
      <c r="F124" s="5">
        <v>4</v>
      </c>
      <c r="G124" s="5">
        <v>1</v>
      </c>
      <c r="H124" s="68">
        <f t="shared" si="15"/>
        <v>504</v>
      </c>
      <c r="I124" s="69">
        <v>130</v>
      </c>
      <c r="J124" s="69">
        <f t="shared" si="16"/>
        <v>65520</v>
      </c>
      <c r="L124" s="5"/>
      <c r="M124" s="5"/>
      <c r="N124" s="5"/>
      <c r="O124" s="80"/>
      <c r="P124" s="79"/>
      <c r="Q124" s="79"/>
      <c r="S124" s="80"/>
      <c r="T124" s="79"/>
      <c r="U124" s="80">
        <f t="shared" si="17"/>
        <v>0</v>
      </c>
      <c r="V124" s="79">
        <f t="shared" si="18"/>
        <v>65520</v>
      </c>
      <c r="W124" s="80">
        <f t="shared" si="19"/>
        <v>0</v>
      </c>
      <c r="Y124" s="79">
        <f t="shared" si="20"/>
        <v>65520</v>
      </c>
      <c r="Z124" s="79"/>
    </row>
    <row r="125" spans="1:26" s="77" customFormat="1" ht="24" x14ac:dyDescent="0.55000000000000004">
      <c r="A125" s="45"/>
      <c r="B125" s="34"/>
      <c r="C125" s="35"/>
      <c r="D125" s="35"/>
      <c r="E125" s="35"/>
      <c r="F125" s="35"/>
      <c r="G125" s="35"/>
      <c r="H125" s="76"/>
      <c r="I125" s="76"/>
      <c r="J125" s="76"/>
      <c r="L125" s="35"/>
      <c r="M125" s="35"/>
      <c r="N125" s="35"/>
      <c r="O125" s="82"/>
      <c r="P125" s="82"/>
      <c r="Q125" s="82"/>
      <c r="S125" s="82"/>
      <c r="T125" s="82"/>
      <c r="U125" s="82"/>
      <c r="V125" s="82"/>
      <c r="W125" s="82"/>
      <c r="Y125" s="82"/>
      <c r="Z125" s="82"/>
    </row>
    <row r="126" spans="1:26" s="70" customFormat="1" ht="24" x14ac:dyDescent="0.55000000000000004">
      <c r="A126" s="42">
        <v>34</v>
      </c>
      <c r="B126" s="78" t="s">
        <v>46</v>
      </c>
      <c r="C126" s="5">
        <v>5212</v>
      </c>
      <c r="D126" s="5">
        <v>3</v>
      </c>
      <c r="E126" s="5">
        <v>0</v>
      </c>
      <c r="F126" s="5">
        <v>70</v>
      </c>
      <c r="G126" s="5">
        <v>1</v>
      </c>
      <c r="H126" s="68">
        <f t="shared" si="15"/>
        <v>1270</v>
      </c>
      <c r="I126" s="69">
        <v>130</v>
      </c>
      <c r="J126" s="69">
        <f t="shared" si="16"/>
        <v>165100</v>
      </c>
      <c r="L126" s="5"/>
      <c r="M126" s="5"/>
      <c r="N126" s="5"/>
      <c r="O126" s="80"/>
      <c r="P126" s="79"/>
      <c r="Q126" s="79"/>
      <c r="S126" s="80"/>
      <c r="T126" s="79"/>
      <c r="U126" s="80">
        <f t="shared" si="17"/>
        <v>0</v>
      </c>
      <c r="V126" s="79">
        <f t="shared" si="18"/>
        <v>165100</v>
      </c>
      <c r="W126" s="80">
        <f t="shared" si="19"/>
        <v>0</v>
      </c>
      <c r="Y126" s="79">
        <f t="shared" si="20"/>
        <v>165100</v>
      </c>
      <c r="Z126" s="79"/>
    </row>
    <row r="127" spans="1:26" s="70" customFormat="1" ht="24" x14ac:dyDescent="0.55000000000000004">
      <c r="A127" s="42"/>
      <c r="B127" s="78" t="s">
        <v>46</v>
      </c>
      <c r="C127" s="5">
        <v>5644</v>
      </c>
      <c r="D127" s="5">
        <v>1</v>
      </c>
      <c r="E127" s="5">
        <v>2</v>
      </c>
      <c r="F127" s="5">
        <v>88</v>
      </c>
      <c r="G127" s="5">
        <v>1</v>
      </c>
      <c r="H127" s="68">
        <f t="shared" si="15"/>
        <v>688</v>
      </c>
      <c r="I127" s="69">
        <v>130</v>
      </c>
      <c r="J127" s="69">
        <f t="shared" si="16"/>
        <v>89440</v>
      </c>
      <c r="L127" s="5"/>
      <c r="M127" s="5"/>
      <c r="N127" s="5"/>
      <c r="O127" s="80"/>
      <c r="P127" s="79"/>
      <c r="Q127" s="79"/>
      <c r="S127" s="80"/>
      <c r="T127" s="79"/>
      <c r="U127" s="80">
        <f t="shared" si="17"/>
        <v>0</v>
      </c>
      <c r="V127" s="79">
        <f t="shared" si="18"/>
        <v>89440</v>
      </c>
      <c r="W127" s="80">
        <f t="shared" si="19"/>
        <v>0</v>
      </c>
      <c r="Y127" s="79">
        <f t="shared" si="20"/>
        <v>89440</v>
      </c>
      <c r="Z127" s="79"/>
    </row>
    <row r="128" spans="1:26" s="77" customFormat="1" ht="24" x14ac:dyDescent="0.55000000000000004">
      <c r="A128" s="45"/>
      <c r="B128" s="34"/>
      <c r="C128" s="35"/>
      <c r="D128" s="35"/>
      <c r="E128" s="35"/>
      <c r="F128" s="35"/>
      <c r="G128" s="35"/>
      <c r="H128" s="76"/>
      <c r="I128" s="76"/>
      <c r="J128" s="76"/>
      <c r="L128" s="35"/>
      <c r="M128" s="35"/>
      <c r="N128" s="35"/>
      <c r="O128" s="82"/>
      <c r="P128" s="82"/>
      <c r="Q128" s="82"/>
      <c r="S128" s="82"/>
      <c r="T128" s="82"/>
      <c r="U128" s="82"/>
      <c r="V128" s="82"/>
      <c r="W128" s="82"/>
      <c r="Y128" s="82"/>
      <c r="Z128" s="82"/>
    </row>
    <row r="129" spans="1:26" s="70" customFormat="1" ht="24" x14ac:dyDescent="0.55000000000000004">
      <c r="A129" s="42">
        <v>35</v>
      </c>
      <c r="B129" s="78" t="s">
        <v>46</v>
      </c>
      <c r="C129" s="5">
        <v>5636</v>
      </c>
      <c r="D129" s="5">
        <v>0</v>
      </c>
      <c r="E129" s="5">
        <v>2</v>
      </c>
      <c r="F129" s="5">
        <v>41</v>
      </c>
      <c r="G129" s="5">
        <v>2</v>
      </c>
      <c r="H129" s="68">
        <f t="shared" si="15"/>
        <v>241</v>
      </c>
      <c r="I129" s="69">
        <v>150</v>
      </c>
      <c r="J129" s="69">
        <f t="shared" si="16"/>
        <v>36150</v>
      </c>
      <c r="L129" s="5" t="s">
        <v>48</v>
      </c>
      <c r="M129" s="5" t="s">
        <v>50</v>
      </c>
      <c r="N129" s="5">
        <v>2</v>
      </c>
      <c r="O129" s="80">
        <v>96</v>
      </c>
      <c r="P129" s="79">
        <v>100</v>
      </c>
      <c r="Q129" s="79">
        <v>6800</v>
      </c>
      <c r="R129" s="80">
        <f>O129*Q129</f>
        <v>652800</v>
      </c>
      <c r="S129" s="80">
        <v>31</v>
      </c>
      <c r="T129" s="79"/>
      <c r="U129" s="80">
        <f t="shared" si="17"/>
        <v>652800</v>
      </c>
      <c r="V129" s="79">
        <f t="shared" si="18"/>
        <v>688950</v>
      </c>
      <c r="W129" s="80">
        <f t="shared" si="19"/>
        <v>688950</v>
      </c>
      <c r="Y129" s="79">
        <f t="shared" si="20"/>
        <v>688950</v>
      </c>
      <c r="Z129" s="79"/>
    </row>
    <row r="130" spans="1:26" s="70" customFormat="1" ht="24" x14ac:dyDescent="0.55000000000000004">
      <c r="A130" s="42"/>
      <c r="B130" s="78"/>
      <c r="C130" s="5"/>
      <c r="D130" s="5"/>
      <c r="E130" s="5"/>
      <c r="F130" s="5"/>
      <c r="G130" s="5"/>
      <c r="H130" s="68">
        <f t="shared" si="15"/>
        <v>0</v>
      </c>
      <c r="I130" s="69"/>
      <c r="J130" s="69">
        <f t="shared" si="16"/>
        <v>0</v>
      </c>
      <c r="L130" s="5"/>
      <c r="M130" s="5" t="s">
        <v>114</v>
      </c>
      <c r="N130" s="5">
        <v>2</v>
      </c>
      <c r="O130" s="80">
        <v>6</v>
      </c>
      <c r="P130" s="79">
        <v>100</v>
      </c>
      <c r="Q130" s="79">
        <v>6800</v>
      </c>
      <c r="R130" s="80">
        <f>O130*Q130</f>
        <v>40800</v>
      </c>
      <c r="S130" s="80">
        <v>31</v>
      </c>
      <c r="T130" s="79"/>
      <c r="U130" s="80">
        <f t="shared" si="17"/>
        <v>40800</v>
      </c>
      <c r="V130" s="79">
        <f t="shared" si="18"/>
        <v>40800</v>
      </c>
      <c r="W130" s="80">
        <f t="shared" si="19"/>
        <v>40800</v>
      </c>
      <c r="Y130" s="79">
        <f t="shared" si="20"/>
        <v>40800</v>
      </c>
      <c r="Z130" s="79"/>
    </row>
    <row r="131" spans="1:26" s="70" customFormat="1" ht="24" x14ac:dyDescent="0.55000000000000004">
      <c r="A131" s="42"/>
      <c r="B131" s="78" t="s">
        <v>46</v>
      </c>
      <c r="C131" s="5">
        <v>5645</v>
      </c>
      <c r="D131" s="5">
        <v>0</v>
      </c>
      <c r="E131" s="5">
        <v>1</v>
      </c>
      <c r="F131" s="5">
        <v>64</v>
      </c>
      <c r="G131" s="5">
        <v>1</v>
      </c>
      <c r="H131" s="68">
        <f t="shared" si="15"/>
        <v>164</v>
      </c>
      <c r="I131" s="69">
        <v>150</v>
      </c>
      <c r="J131" s="69">
        <f t="shared" si="16"/>
        <v>24600</v>
      </c>
      <c r="L131" s="5"/>
      <c r="M131" s="5"/>
      <c r="N131" s="5"/>
      <c r="O131" s="80"/>
      <c r="P131" s="79"/>
      <c r="Q131" s="79"/>
      <c r="S131" s="80"/>
      <c r="T131" s="79"/>
      <c r="U131" s="80">
        <f t="shared" si="17"/>
        <v>0</v>
      </c>
      <c r="V131" s="79">
        <f t="shared" si="18"/>
        <v>24600</v>
      </c>
      <c r="W131" s="80">
        <f t="shared" si="19"/>
        <v>0</v>
      </c>
      <c r="Y131" s="79">
        <f t="shared" si="20"/>
        <v>24600</v>
      </c>
      <c r="Z131" s="79"/>
    </row>
    <row r="132" spans="1:26" s="70" customFormat="1" ht="24" x14ac:dyDescent="0.55000000000000004">
      <c r="A132" s="42"/>
      <c r="B132" s="78" t="s">
        <v>46</v>
      </c>
      <c r="C132" s="5">
        <v>5236</v>
      </c>
      <c r="D132" s="5">
        <v>4</v>
      </c>
      <c r="E132" s="5">
        <v>0</v>
      </c>
      <c r="F132" s="5">
        <v>41</v>
      </c>
      <c r="G132" s="5">
        <v>1</v>
      </c>
      <c r="H132" s="68">
        <f t="shared" si="15"/>
        <v>1641</v>
      </c>
      <c r="I132" s="69">
        <v>130</v>
      </c>
      <c r="J132" s="69">
        <f t="shared" si="16"/>
        <v>213330</v>
      </c>
      <c r="L132" s="5"/>
      <c r="M132" s="5"/>
      <c r="N132" s="5"/>
      <c r="O132" s="80"/>
      <c r="P132" s="79"/>
      <c r="Q132" s="79"/>
      <c r="S132" s="80"/>
      <c r="T132" s="79"/>
      <c r="U132" s="80">
        <f t="shared" si="17"/>
        <v>0</v>
      </c>
      <c r="V132" s="79">
        <f t="shared" si="18"/>
        <v>213330</v>
      </c>
      <c r="W132" s="80">
        <f t="shared" si="19"/>
        <v>0</v>
      </c>
      <c r="Y132" s="79">
        <f t="shared" si="20"/>
        <v>213330</v>
      </c>
      <c r="Z132" s="79"/>
    </row>
    <row r="133" spans="1:26" s="70" customFormat="1" ht="24" x14ac:dyDescent="0.55000000000000004">
      <c r="A133" s="42"/>
      <c r="B133" s="78" t="s">
        <v>46</v>
      </c>
      <c r="C133" s="5">
        <v>5247</v>
      </c>
      <c r="D133" s="5">
        <v>0</v>
      </c>
      <c r="E133" s="5">
        <v>1</v>
      </c>
      <c r="F133" s="5">
        <v>26</v>
      </c>
      <c r="G133" s="5">
        <v>1</v>
      </c>
      <c r="H133" s="68">
        <f t="shared" si="15"/>
        <v>126</v>
      </c>
      <c r="I133" s="69">
        <v>130</v>
      </c>
      <c r="J133" s="69">
        <f t="shared" si="16"/>
        <v>16380</v>
      </c>
      <c r="L133" s="5"/>
      <c r="M133" s="5"/>
      <c r="N133" s="5"/>
      <c r="O133" s="80"/>
      <c r="P133" s="79"/>
      <c r="Q133" s="79"/>
      <c r="S133" s="80"/>
      <c r="T133" s="79"/>
      <c r="U133" s="80">
        <f t="shared" si="17"/>
        <v>0</v>
      </c>
      <c r="V133" s="79">
        <f t="shared" si="18"/>
        <v>16380</v>
      </c>
      <c r="W133" s="80">
        <f t="shared" si="19"/>
        <v>0</v>
      </c>
      <c r="Y133" s="79">
        <f t="shared" si="20"/>
        <v>16380</v>
      </c>
      <c r="Z133" s="79"/>
    </row>
    <row r="134" spans="1:26" s="70" customFormat="1" ht="24" x14ac:dyDescent="0.55000000000000004">
      <c r="A134" s="42"/>
      <c r="B134" s="78" t="s">
        <v>46</v>
      </c>
      <c r="C134" s="5">
        <v>15648</v>
      </c>
      <c r="D134" s="5">
        <v>1</v>
      </c>
      <c r="E134" s="5">
        <v>2</v>
      </c>
      <c r="F134" s="5">
        <v>7</v>
      </c>
      <c r="G134" s="5">
        <v>1</v>
      </c>
      <c r="H134" s="68">
        <f t="shared" si="15"/>
        <v>607</v>
      </c>
      <c r="I134" s="69">
        <v>100</v>
      </c>
      <c r="J134" s="69">
        <f t="shared" si="16"/>
        <v>60700</v>
      </c>
      <c r="L134" s="5"/>
      <c r="M134" s="5"/>
      <c r="N134" s="5"/>
      <c r="O134" s="80"/>
      <c r="P134" s="79"/>
      <c r="Q134" s="79"/>
      <c r="S134" s="80"/>
      <c r="T134" s="79"/>
      <c r="U134" s="80">
        <f t="shared" si="17"/>
        <v>0</v>
      </c>
      <c r="V134" s="79">
        <f t="shared" si="18"/>
        <v>60700</v>
      </c>
      <c r="W134" s="80">
        <f t="shared" si="19"/>
        <v>0</v>
      </c>
      <c r="Y134" s="79">
        <f t="shared" si="20"/>
        <v>60700</v>
      </c>
      <c r="Z134" s="79"/>
    </row>
    <row r="135" spans="1:26" s="77" customFormat="1" ht="24" x14ac:dyDescent="0.55000000000000004">
      <c r="A135" s="45"/>
      <c r="B135" s="34"/>
      <c r="C135" s="35"/>
      <c r="D135" s="35"/>
      <c r="E135" s="35"/>
      <c r="F135" s="35"/>
      <c r="G135" s="35"/>
      <c r="H135" s="76"/>
      <c r="I135" s="76"/>
      <c r="J135" s="76"/>
      <c r="L135" s="35"/>
      <c r="M135" s="35"/>
      <c r="N135" s="35"/>
      <c r="O135" s="82"/>
      <c r="P135" s="82"/>
      <c r="Q135" s="82"/>
      <c r="S135" s="82"/>
      <c r="T135" s="82"/>
      <c r="U135" s="82"/>
      <c r="V135" s="82"/>
      <c r="W135" s="82"/>
      <c r="Y135" s="82"/>
      <c r="Z135" s="82"/>
    </row>
    <row r="136" spans="1:26" s="70" customFormat="1" ht="24" x14ac:dyDescent="0.55000000000000004">
      <c r="A136" s="42">
        <v>36</v>
      </c>
      <c r="B136" s="78" t="s">
        <v>46</v>
      </c>
      <c r="C136" s="5">
        <v>16609</v>
      </c>
      <c r="D136" s="5">
        <v>3</v>
      </c>
      <c r="E136" s="5">
        <v>2</v>
      </c>
      <c r="F136" s="5">
        <v>67</v>
      </c>
      <c r="G136" s="5">
        <v>1</v>
      </c>
      <c r="H136" s="68">
        <f t="shared" si="15"/>
        <v>1467</v>
      </c>
      <c r="I136" s="69">
        <v>100</v>
      </c>
      <c r="J136" s="69">
        <f t="shared" si="16"/>
        <v>146700</v>
      </c>
      <c r="L136" s="5"/>
      <c r="M136" s="5"/>
      <c r="N136" s="5"/>
      <c r="O136" s="80"/>
      <c r="P136" s="79"/>
      <c r="Q136" s="79"/>
      <c r="S136" s="80"/>
      <c r="T136" s="79"/>
      <c r="U136" s="80">
        <f t="shared" si="17"/>
        <v>0</v>
      </c>
      <c r="V136" s="79">
        <f t="shared" si="18"/>
        <v>146700</v>
      </c>
      <c r="W136" s="80">
        <f t="shared" si="19"/>
        <v>0</v>
      </c>
      <c r="Y136" s="79">
        <f t="shared" si="20"/>
        <v>146700</v>
      </c>
      <c r="Z136" s="79"/>
    </row>
    <row r="137" spans="1:26" s="77" customFormat="1" ht="24" x14ac:dyDescent="0.55000000000000004">
      <c r="A137" s="45"/>
      <c r="B137" s="34"/>
      <c r="C137" s="35"/>
      <c r="D137" s="35"/>
      <c r="E137" s="35"/>
      <c r="F137" s="35"/>
      <c r="G137" s="35"/>
      <c r="H137" s="76"/>
      <c r="I137" s="76"/>
      <c r="J137" s="76"/>
      <c r="L137" s="35"/>
      <c r="M137" s="35"/>
      <c r="N137" s="35"/>
      <c r="O137" s="82"/>
      <c r="P137" s="82"/>
      <c r="Q137" s="82"/>
      <c r="S137" s="82"/>
      <c r="T137" s="82"/>
      <c r="U137" s="82"/>
      <c r="V137" s="82"/>
      <c r="W137" s="82"/>
      <c r="Y137" s="82"/>
      <c r="Z137" s="82"/>
    </row>
    <row r="138" spans="1:26" s="70" customFormat="1" ht="24" x14ac:dyDescent="0.55000000000000004">
      <c r="A138" s="42">
        <v>37</v>
      </c>
      <c r="B138" s="78" t="s">
        <v>46</v>
      </c>
      <c r="C138" s="5">
        <v>5518</v>
      </c>
      <c r="D138" s="5">
        <v>1</v>
      </c>
      <c r="E138" s="5">
        <v>2</v>
      </c>
      <c r="F138" s="5">
        <v>46</v>
      </c>
      <c r="G138" s="5">
        <v>1</v>
      </c>
      <c r="H138" s="68">
        <f t="shared" ref="H138:H201" si="27">+(D138*400)+(E138*100)+F138</f>
        <v>646</v>
      </c>
      <c r="I138" s="69">
        <v>100</v>
      </c>
      <c r="J138" s="69">
        <f t="shared" ref="J138:J201" si="28">H138*I138</f>
        <v>64600</v>
      </c>
      <c r="L138" s="5"/>
      <c r="M138" s="5"/>
      <c r="N138" s="5"/>
      <c r="O138" s="80"/>
      <c r="P138" s="79"/>
      <c r="Q138" s="79"/>
      <c r="S138" s="80"/>
      <c r="T138" s="79"/>
      <c r="U138" s="80">
        <f t="shared" ref="U138:U201" si="29">R138*(100-T138)/100</f>
        <v>0</v>
      </c>
      <c r="V138" s="79">
        <f t="shared" ref="V138:V201" si="30">J138+U138</f>
        <v>64600</v>
      </c>
      <c r="W138" s="80">
        <f t="shared" ref="W138:W201" si="31">V138*P138/100</f>
        <v>0</v>
      </c>
      <c r="Y138" s="79">
        <f t="shared" ref="Y138:Y201" si="32">J138+U138</f>
        <v>64600</v>
      </c>
      <c r="Z138" s="79"/>
    </row>
    <row r="139" spans="1:26" s="77" customFormat="1" ht="24" x14ac:dyDescent="0.55000000000000004">
      <c r="A139" s="45"/>
      <c r="B139" s="34"/>
      <c r="C139" s="35"/>
      <c r="D139" s="35"/>
      <c r="E139" s="35"/>
      <c r="F139" s="35"/>
      <c r="G139" s="35"/>
      <c r="H139" s="76"/>
      <c r="I139" s="76"/>
      <c r="J139" s="76"/>
      <c r="L139" s="35"/>
      <c r="M139" s="35"/>
      <c r="N139" s="35"/>
      <c r="O139" s="82"/>
      <c r="P139" s="82"/>
      <c r="Q139" s="82"/>
      <c r="S139" s="82"/>
      <c r="T139" s="82"/>
      <c r="U139" s="82"/>
      <c r="V139" s="82"/>
      <c r="W139" s="82"/>
      <c r="Y139" s="82"/>
      <c r="Z139" s="82"/>
    </row>
    <row r="140" spans="1:26" s="70" customFormat="1" ht="24" x14ac:dyDescent="0.55000000000000004">
      <c r="A140" s="42">
        <v>38</v>
      </c>
      <c r="B140" s="78" t="s">
        <v>46</v>
      </c>
      <c r="C140" s="5">
        <v>5955</v>
      </c>
      <c r="D140" s="5">
        <v>0</v>
      </c>
      <c r="E140" s="5">
        <v>2</v>
      </c>
      <c r="F140" s="5">
        <v>16</v>
      </c>
      <c r="G140" s="5">
        <v>2</v>
      </c>
      <c r="H140" s="68">
        <f t="shared" si="27"/>
        <v>216</v>
      </c>
      <c r="I140" s="69">
        <v>150</v>
      </c>
      <c r="J140" s="69">
        <f t="shared" si="28"/>
        <v>32400</v>
      </c>
      <c r="L140" s="5" t="s">
        <v>48</v>
      </c>
      <c r="M140" s="5" t="s">
        <v>50</v>
      </c>
      <c r="N140" s="5">
        <v>2</v>
      </c>
      <c r="O140" s="80">
        <v>144</v>
      </c>
      <c r="P140" s="79">
        <v>100</v>
      </c>
      <c r="Q140" s="79">
        <v>6800</v>
      </c>
      <c r="R140" s="80">
        <f t="shared" ref="R140" si="33">O140*Q140</f>
        <v>979200</v>
      </c>
      <c r="S140" s="80">
        <v>41</v>
      </c>
      <c r="T140" s="79"/>
      <c r="U140" s="80">
        <f t="shared" si="29"/>
        <v>979200</v>
      </c>
      <c r="V140" s="79">
        <f t="shared" si="30"/>
        <v>1011600</v>
      </c>
      <c r="W140" s="80">
        <f t="shared" si="31"/>
        <v>1011600</v>
      </c>
      <c r="Y140" s="79">
        <f t="shared" si="32"/>
        <v>1011600</v>
      </c>
      <c r="Z140" s="79"/>
    </row>
    <row r="141" spans="1:26" s="77" customFormat="1" ht="24" x14ac:dyDescent="0.55000000000000004">
      <c r="A141" s="45"/>
      <c r="B141" s="34"/>
      <c r="C141" s="35"/>
      <c r="D141" s="35"/>
      <c r="E141" s="35"/>
      <c r="F141" s="35"/>
      <c r="G141" s="35"/>
      <c r="H141" s="76"/>
      <c r="I141" s="76"/>
      <c r="J141" s="76"/>
      <c r="L141" s="35"/>
      <c r="M141" s="35"/>
      <c r="N141" s="35"/>
      <c r="O141" s="82"/>
      <c r="P141" s="82"/>
      <c r="Q141" s="82"/>
      <c r="S141" s="82"/>
      <c r="T141" s="82"/>
      <c r="U141" s="82"/>
      <c r="V141" s="82"/>
      <c r="W141" s="82"/>
      <c r="Y141" s="82"/>
      <c r="Z141" s="82"/>
    </row>
    <row r="142" spans="1:26" s="70" customFormat="1" ht="24" x14ac:dyDescent="0.55000000000000004">
      <c r="A142" s="42">
        <v>39</v>
      </c>
      <c r="B142" s="78" t="s">
        <v>46</v>
      </c>
      <c r="C142" s="5">
        <v>14660</v>
      </c>
      <c r="D142" s="5">
        <v>0</v>
      </c>
      <c r="E142" s="5">
        <v>3</v>
      </c>
      <c r="F142" s="5">
        <v>66</v>
      </c>
      <c r="G142" s="5">
        <v>2</v>
      </c>
      <c r="H142" s="68">
        <f t="shared" si="27"/>
        <v>366</v>
      </c>
      <c r="I142" s="69">
        <v>180</v>
      </c>
      <c r="J142" s="69">
        <f t="shared" si="28"/>
        <v>65880</v>
      </c>
      <c r="L142" s="5" t="s">
        <v>48</v>
      </c>
      <c r="M142" s="5" t="s">
        <v>49</v>
      </c>
      <c r="N142" s="5">
        <v>2</v>
      </c>
      <c r="O142" s="80">
        <v>195</v>
      </c>
      <c r="P142" s="79">
        <v>100</v>
      </c>
      <c r="Q142" s="79">
        <v>6800</v>
      </c>
      <c r="R142" s="80">
        <f t="shared" ref="R142" si="34">O142*Q142</f>
        <v>1326000</v>
      </c>
      <c r="S142" s="80">
        <v>16</v>
      </c>
      <c r="T142" s="79"/>
      <c r="U142" s="80">
        <f t="shared" si="29"/>
        <v>1326000</v>
      </c>
      <c r="V142" s="79">
        <f t="shared" si="30"/>
        <v>1391880</v>
      </c>
      <c r="W142" s="80">
        <f t="shared" si="31"/>
        <v>1391880</v>
      </c>
      <c r="Y142" s="79">
        <f t="shared" si="32"/>
        <v>1391880</v>
      </c>
      <c r="Z142" s="79"/>
    </row>
    <row r="143" spans="1:26" s="70" customFormat="1" ht="24" x14ac:dyDescent="0.55000000000000004">
      <c r="A143" s="42"/>
      <c r="B143" s="78"/>
      <c r="C143" s="5"/>
      <c r="D143" s="5"/>
      <c r="E143" s="5"/>
      <c r="F143" s="5"/>
      <c r="G143" s="5"/>
      <c r="H143" s="68">
        <f t="shared" si="27"/>
        <v>0</v>
      </c>
      <c r="I143" s="69"/>
      <c r="J143" s="69">
        <f t="shared" si="28"/>
        <v>0</v>
      </c>
      <c r="L143" s="5"/>
      <c r="M143" s="5" t="s">
        <v>49</v>
      </c>
      <c r="N143" s="5">
        <v>2</v>
      </c>
      <c r="O143" s="80">
        <v>90</v>
      </c>
      <c r="P143" s="79">
        <v>100</v>
      </c>
      <c r="Q143" s="79">
        <v>6800</v>
      </c>
      <c r="R143" s="80">
        <f>O143*Q143</f>
        <v>612000</v>
      </c>
      <c r="S143" s="80">
        <v>16</v>
      </c>
      <c r="T143" s="79"/>
      <c r="U143" s="80">
        <f t="shared" si="29"/>
        <v>612000</v>
      </c>
      <c r="V143" s="79">
        <f t="shared" si="30"/>
        <v>612000</v>
      </c>
      <c r="W143" s="80">
        <f t="shared" si="31"/>
        <v>612000</v>
      </c>
      <c r="Y143" s="79">
        <f t="shared" si="32"/>
        <v>612000</v>
      </c>
      <c r="Z143" s="79"/>
    </row>
    <row r="144" spans="1:26" s="70" customFormat="1" ht="24" x14ac:dyDescent="0.55000000000000004">
      <c r="A144" s="42"/>
      <c r="B144" s="78"/>
      <c r="C144" s="5"/>
      <c r="D144" s="5"/>
      <c r="E144" s="5"/>
      <c r="F144" s="5"/>
      <c r="G144" s="5"/>
      <c r="H144" s="68">
        <f t="shared" si="27"/>
        <v>0</v>
      </c>
      <c r="I144" s="69"/>
      <c r="J144" s="69">
        <f t="shared" si="28"/>
        <v>0</v>
      </c>
      <c r="L144" s="5"/>
      <c r="M144" s="5" t="s">
        <v>114</v>
      </c>
      <c r="N144" s="5">
        <v>2</v>
      </c>
      <c r="O144" s="80">
        <v>8</v>
      </c>
      <c r="P144" s="79">
        <v>100</v>
      </c>
      <c r="Q144" s="79">
        <v>6800</v>
      </c>
      <c r="R144" s="80">
        <f>O144*Q144</f>
        <v>54400</v>
      </c>
      <c r="S144" s="80">
        <v>14</v>
      </c>
      <c r="T144" s="79"/>
      <c r="U144" s="80">
        <f t="shared" si="29"/>
        <v>54400</v>
      </c>
      <c r="V144" s="79">
        <f t="shared" si="30"/>
        <v>54400</v>
      </c>
      <c r="W144" s="80">
        <f t="shared" si="31"/>
        <v>54400</v>
      </c>
      <c r="Y144" s="79">
        <f t="shared" si="32"/>
        <v>54400</v>
      </c>
      <c r="Z144" s="79"/>
    </row>
    <row r="145" spans="1:26" s="77" customFormat="1" ht="24" x14ac:dyDescent="0.55000000000000004">
      <c r="A145" s="45"/>
      <c r="B145" s="34"/>
      <c r="C145" s="35"/>
      <c r="D145" s="35"/>
      <c r="E145" s="35"/>
      <c r="F145" s="35"/>
      <c r="G145" s="35"/>
      <c r="H145" s="76"/>
      <c r="I145" s="76"/>
      <c r="J145" s="76"/>
      <c r="L145" s="35"/>
      <c r="M145" s="35"/>
      <c r="N145" s="35"/>
      <c r="O145" s="82"/>
      <c r="P145" s="82"/>
      <c r="Q145" s="82"/>
      <c r="S145" s="82"/>
      <c r="T145" s="82"/>
      <c r="U145" s="82"/>
      <c r="V145" s="82"/>
      <c r="W145" s="82"/>
      <c r="Y145" s="82"/>
      <c r="Z145" s="82"/>
    </row>
    <row r="146" spans="1:26" s="70" customFormat="1" ht="24" x14ac:dyDescent="0.55000000000000004">
      <c r="A146" s="42">
        <v>40</v>
      </c>
      <c r="B146" s="78" t="s">
        <v>46</v>
      </c>
      <c r="C146" s="5">
        <v>5515</v>
      </c>
      <c r="D146" s="5">
        <v>4</v>
      </c>
      <c r="E146" s="5">
        <v>1</v>
      </c>
      <c r="F146" s="5">
        <v>3</v>
      </c>
      <c r="G146" s="5">
        <v>1</v>
      </c>
      <c r="H146" s="68">
        <f t="shared" si="27"/>
        <v>1703</v>
      </c>
      <c r="I146" s="69">
        <v>100</v>
      </c>
      <c r="J146" s="69">
        <f t="shared" si="28"/>
        <v>170300</v>
      </c>
      <c r="L146" s="5"/>
      <c r="M146" s="5"/>
      <c r="N146" s="5"/>
      <c r="O146" s="80"/>
      <c r="P146" s="79"/>
      <c r="Q146" s="79"/>
      <c r="S146" s="80"/>
      <c r="T146" s="79"/>
      <c r="U146" s="80">
        <f t="shared" si="29"/>
        <v>0</v>
      </c>
      <c r="V146" s="79">
        <f t="shared" si="30"/>
        <v>170300</v>
      </c>
      <c r="W146" s="80">
        <f t="shared" si="31"/>
        <v>0</v>
      </c>
      <c r="Y146" s="79">
        <f t="shared" si="32"/>
        <v>170300</v>
      </c>
      <c r="Z146" s="79"/>
    </row>
    <row r="147" spans="1:26" s="70" customFormat="1" ht="24" x14ac:dyDescent="0.55000000000000004">
      <c r="A147" s="42"/>
      <c r="B147" s="78" t="s">
        <v>46</v>
      </c>
      <c r="C147" s="5">
        <v>5456</v>
      </c>
      <c r="D147" s="5">
        <v>1</v>
      </c>
      <c r="E147" s="5">
        <v>0</v>
      </c>
      <c r="F147" s="5">
        <v>38</v>
      </c>
      <c r="G147" s="5">
        <v>1</v>
      </c>
      <c r="H147" s="68">
        <f t="shared" si="27"/>
        <v>438</v>
      </c>
      <c r="I147" s="69">
        <v>100</v>
      </c>
      <c r="J147" s="69">
        <f t="shared" si="28"/>
        <v>43800</v>
      </c>
      <c r="L147" s="5"/>
      <c r="M147" s="5"/>
      <c r="N147" s="5"/>
      <c r="O147" s="80"/>
      <c r="P147" s="79"/>
      <c r="Q147" s="79"/>
      <c r="S147" s="80"/>
      <c r="T147" s="79"/>
      <c r="U147" s="80">
        <f t="shared" si="29"/>
        <v>0</v>
      </c>
      <c r="V147" s="79">
        <f t="shared" si="30"/>
        <v>43800</v>
      </c>
      <c r="W147" s="80">
        <f t="shared" si="31"/>
        <v>0</v>
      </c>
      <c r="Y147" s="79">
        <f t="shared" si="32"/>
        <v>43800</v>
      </c>
      <c r="Z147" s="79"/>
    </row>
    <row r="148" spans="1:26" s="70" customFormat="1" ht="24" x14ac:dyDescent="0.55000000000000004">
      <c r="A148" s="42"/>
      <c r="B148" s="78" t="s">
        <v>46</v>
      </c>
      <c r="C148" s="5">
        <v>18638</v>
      </c>
      <c r="D148" s="5">
        <v>2</v>
      </c>
      <c r="E148" s="5">
        <v>0</v>
      </c>
      <c r="F148" s="5">
        <v>3</v>
      </c>
      <c r="G148" s="5">
        <v>1</v>
      </c>
      <c r="H148" s="68">
        <f t="shared" si="27"/>
        <v>803</v>
      </c>
      <c r="I148" s="69">
        <v>130</v>
      </c>
      <c r="J148" s="69">
        <f t="shared" si="28"/>
        <v>104390</v>
      </c>
      <c r="L148" s="5"/>
      <c r="M148" s="5"/>
      <c r="N148" s="5"/>
      <c r="O148" s="80"/>
      <c r="P148" s="79"/>
      <c r="Q148" s="79"/>
      <c r="S148" s="80"/>
      <c r="T148" s="79"/>
      <c r="U148" s="80">
        <f t="shared" si="29"/>
        <v>0</v>
      </c>
      <c r="V148" s="79">
        <f t="shared" si="30"/>
        <v>104390</v>
      </c>
      <c r="W148" s="80">
        <f t="shared" si="31"/>
        <v>0</v>
      </c>
      <c r="Y148" s="79">
        <f t="shared" si="32"/>
        <v>104390</v>
      </c>
      <c r="Z148" s="79"/>
    </row>
    <row r="149" spans="1:26" s="70" customFormat="1" ht="24" x14ac:dyDescent="0.55000000000000004">
      <c r="A149" s="42"/>
      <c r="B149" s="78" t="s">
        <v>46</v>
      </c>
      <c r="C149" s="5">
        <v>18577</v>
      </c>
      <c r="D149" s="5">
        <v>6</v>
      </c>
      <c r="E149" s="5">
        <v>2</v>
      </c>
      <c r="F149" s="5">
        <v>97</v>
      </c>
      <c r="G149" s="5">
        <v>1</v>
      </c>
      <c r="H149" s="68">
        <f t="shared" si="27"/>
        <v>2697</v>
      </c>
      <c r="I149" s="69">
        <v>130</v>
      </c>
      <c r="J149" s="69">
        <f t="shared" si="28"/>
        <v>350610</v>
      </c>
      <c r="L149" s="5"/>
      <c r="M149" s="5"/>
      <c r="N149" s="5"/>
      <c r="O149" s="80"/>
      <c r="P149" s="79"/>
      <c r="Q149" s="79"/>
      <c r="S149" s="80"/>
      <c r="T149" s="79"/>
      <c r="U149" s="80">
        <f t="shared" si="29"/>
        <v>0</v>
      </c>
      <c r="V149" s="79">
        <f t="shared" si="30"/>
        <v>350610</v>
      </c>
      <c r="W149" s="80">
        <f t="shared" si="31"/>
        <v>0</v>
      </c>
      <c r="Y149" s="79">
        <f t="shared" si="32"/>
        <v>350610</v>
      </c>
      <c r="Z149" s="79"/>
    </row>
    <row r="150" spans="1:26" s="77" customFormat="1" ht="24" x14ac:dyDescent="0.55000000000000004">
      <c r="A150" s="45"/>
      <c r="B150" s="34"/>
      <c r="C150" s="35"/>
      <c r="D150" s="35"/>
      <c r="E150" s="35"/>
      <c r="F150" s="35"/>
      <c r="G150" s="35"/>
      <c r="H150" s="76"/>
      <c r="I150" s="76"/>
      <c r="J150" s="76"/>
      <c r="L150" s="35"/>
      <c r="M150" s="35"/>
      <c r="N150" s="35"/>
      <c r="O150" s="82"/>
      <c r="P150" s="82"/>
      <c r="Q150" s="82"/>
      <c r="S150" s="82"/>
      <c r="T150" s="82"/>
      <c r="U150" s="82"/>
      <c r="V150" s="82"/>
      <c r="W150" s="82"/>
      <c r="Y150" s="82"/>
      <c r="Z150" s="82"/>
    </row>
    <row r="151" spans="1:26" s="70" customFormat="1" ht="24" x14ac:dyDescent="0.55000000000000004">
      <c r="A151" s="42">
        <v>41</v>
      </c>
      <c r="B151" s="78" t="s">
        <v>46</v>
      </c>
      <c r="C151" s="5">
        <v>5656</v>
      </c>
      <c r="D151" s="5">
        <v>0</v>
      </c>
      <c r="E151" s="5">
        <v>1</v>
      </c>
      <c r="F151" s="5">
        <v>36</v>
      </c>
      <c r="G151" s="5">
        <v>2</v>
      </c>
      <c r="H151" s="68">
        <f t="shared" si="27"/>
        <v>136</v>
      </c>
      <c r="I151" s="69">
        <v>150</v>
      </c>
      <c r="J151" s="69">
        <f t="shared" si="28"/>
        <v>20400</v>
      </c>
      <c r="L151" s="5" t="s">
        <v>169</v>
      </c>
      <c r="M151" s="5" t="s">
        <v>49</v>
      </c>
      <c r="N151" s="5">
        <v>2</v>
      </c>
      <c r="O151" s="80">
        <v>252</v>
      </c>
      <c r="P151" s="79">
        <v>100</v>
      </c>
      <c r="Q151" s="79">
        <v>6800</v>
      </c>
      <c r="R151" s="80">
        <f>O151*Q151</f>
        <v>1713600</v>
      </c>
      <c r="S151" s="80">
        <v>51</v>
      </c>
      <c r="T151" s="79"/>
      <c r="U151" s="80">
        <f t="shared" si="29"/>
        <v>1713600</v>
      </c>
      <c r="V151" s="79">
        <f t="shared" si="30"/>
        <v>1734000</v>
      </c>
      <c r="W151" s="80">
        <f t="shared" si="31"/>
        <v>1734000</v>
      </c>
      <c r="Y151" s="79">
        <f t="shared" si="32"/>
        <v>1734000</v>
      </c>
      <c r="Z151" s="79"/>
    </row>
    <row r="152" spans="1:26" s="70" customFormat="1" ht="24" x14ac:dyDescent="0.55000000000000004">
      <c r="A152" s="42"/>
      <c r="B152" s="78"/>
      <c r="C152" s="5"/>
      <c r="D152" s="5"/>
      <c r="E152" s="5"/>
      <c r="F152" s="5"/>
      <c r="G152" s="5"/>
      <c r="H152" s="68">
        <f t="shared" si="27"/>
        <v>0</v>
      </c>
      <c r="I152" s="69"/>
      <c r="J152" s="69">
        <f t="shared" si="28"/>
        <v>0</v>
      </c>
      <c r="L152" s="5"/>
      <c r="M152" s="5" t="s">
        <v>49</v>
      </c>
      <c r="N152" s="5">
        <v>2</v>
      </c>
      <c r="O152" s="80">
        <v>252</v>
      </c>
      <c r="P152" s="79">
        <v>100</v>
      </c>
      <c r="Q152" s="79">
        <v>6800</v>
      </c>
      <c r="R152" s="80">
        <f>O152*Q152</f>
        <v>1713600</v>
      </c>
      <c r="S152" s="80">
        <v>51</v>
      </c>
      <c r="T152" s="79"/>
      <c r="U152" s="80">
        <f t="shared" si="29"/>
        <v>1713600</v>
      </c>
      <c r="V152" s="79">
        <f t="shared" si="30"/>
        <v>1713600</v>
      </c>
      <c r="W152" s="80">
        <f t="shared" si="31"/>
        <v>1713600</v>
      </c>
      <c r="Y152" s="79">
        <f t="shared" si="32"/>
        <v>1713600</v>
      </c>
      <c r="Z152" s="79"/>
    </row>
    <row r="153" spans="1:26" s="70" customFormat="1" ht="24" x14ac:dyDescent="0.55000000000000004">
      <c r="A153" s="42"/>
      <c r="B153" s="78" t="s">
        <v>46</v>
      </c>
      <c r="C153" s="5">
        <v>5152</v>
      </c>
      <c r="D153" s="5">
        <v>1</v>
      </c>
      <c r="E153" s="5">
        <v>0</v>
      </c>
      <c r="F153" s="5">
        <v>7</v>
      </c>
      <c r="G153" s="5">
        <v>1</v>
      </c>
      <c r="H153" s="68">
        <f t="shared" si="27"/>
        <v>407</v>
      </c>
      <c r="I153" s="69">
        <v>130</v>
      </c>
      <c r="J153" s="69">
        <f t="shared" si="28"/>
        <v>52910</v>
      </c>
      <c r="L153" s="5"/>
      <c r="M153" s="5"/>
      <c r="N153" s="5"/>
      <c r="O153" s="80"/>
      <c r="P153" s="79"/>
      <c r="Q153" s="79"/>
      <c r="S153" s="80"/>
      <c r="T153" s="79"/>
      <c r="U153" s="80">
        <f t="shared" si="29"/>
        <v>0</v>
      </c>
      <c r="V153" s="79">
        <f t="shared" si="30"/>
        <v>52910</v>
      </c>
      <c r="W153" s="80">
        <f t="shared" si="31"/>
        <v>0</v>
      </c>
      <c r="Y153" s="79">
        <f t="shared" si="32"/>
        <v>52910</v>
      </c>
      <c r="Z153" s="79"/>
    </row>
    <row r="154" spans="1:26" s="70" customFormat="1" ht="24" x14ac:dyDescent="0.55000000000000004">
      <c r="A154" s="42"/>
      <c r="B154" s="78" t="s">
        <v>46</v>
      </c>
      <c r="C154" s="5">
        <v>5151</v>
      </c>
      <c r="D154" s="5">
        <v>0</v>
      </c>
      <c r="E154" s="5">
        <v>2</v>
      </c>
      <c r="F154" s="5">
        <v>57</v>
      </c>
      <c r="G154" s="5">
        <v>1</v>
      </c>
      <c r="H154" s="68">
        <f t="shared" si="27"/>
        <v>257</v>
      </c>
      <c r="I154" s="69">
        <v>130</v>
      </c>
      <c r="J154" s="69">
        <f t="shared" si="28"/>
        <v>33410</v>
      </c>
      <c r="L154" s="5"/>
      <c r="M154" s="5"/>
      <c r="N154" s="5"/>
      <c r="O154" s="80"/>
      <c r="P154" s="79"/>
      <c r="Q154" s="79"/>
      <c r="S154" s="80"/>
      <c r="T154" s="79"/>
      <c r="U154" s="80">
        <f t="shared" si="29"/>
        <v>0</v>
      </c>
      <c r="V154" s="79">
        <f t="shared" si="30"/>
        <v>33410</v>
      </c>
      <c r="W154" s="80">
        <f t="shared" si="31"/>
        <v>0</v>
      </c>
      <c r="Y154" s="79">
        <f t="shared" si="32"/>
        <v>33410</v>
      </c>
      <c r="Z154" s="79"/>
    </row>
    <row r="155" spans="1:26" s="70" customFormat="1" ht="24" x14ac:dyDescent="0.55000000000000004">
      <c r="A155" s="42"/>
      <c r="B155" s="78" t="s">
        <v>46</v>
      </c>
      <c r="C155" s="5">
        <v>5140</v>
      </c>
      <c r="D155" s="5">
        <v>1</v>
      </c>
      <c r="E155" s="5">
        <v>2</v>
      </c>
      <c r="F155" s="5">
        <v>11</v>
      </c>
      <c r="G155" s="5">
        <v>1</v>
      </c>
      <c r="H155" s="68">
        <f t="shared" si="27"/>
        <v>611</v>
      </c>
      <c r="I155" s="69">
        <v>130</v>
      </c>
      <c r="J155" s="69">
        <f t="shared" si="28"/>
        <v>79430</v>
      </c>
      <c r="L155" s="5"/>
      <c r="M155" s="5"/>
      <c r="N155" s="5"/>
      <c r="O155" s="80"/>
      <c r="P155" s="79"/>
      <c r="Q155" s="79"/>
      <c r="S155" s="80"/>
      <c r="T155" s="79"/>
      <c r="U155" s="80">
        <f t="shared" si="29"/>
        <v>0</v>
      </c>
      <c r="V155" s="79">
        <f t="shared" si="30"/>
        <v>79430</v>
      </c>
      <c r="W155" s="80">
        <f t="shared" si="31"/>
        <v>0</v>
      </c>
      <c r="Y155" s="79">
        <f t="shared" si="32"/>
        <v>79430</v>
      </c>
      <c r="Z155" s="79"/>
    </row>
    <row r="156" spans="1:26" s="70" customFormat="1" ht="24" x14ac:dyDescent="0.55000000000000004">
      <c r="A156" s="42"/>
      <c r="B156" s="78" t="s">
        <v>46</v>
      </c>
      <c r="C156" s="5">
        <v>17481</v>
      </c>
      <c r="D156" s="5">
        <v>0</v>
      </c>
      <c r="E156" s="5">
        <v>1</v>
      </c>
      <c r="F156" s="5">
        <v>22</v>
      </c>
      <c r="G156" s="5">
        <v>1</v>
      </c>
      <c r="H156" s="68">
        <f t="shared" si="27"/>
        <v>122</v>
      </c>
      <c r="I156" s="69">
        <v>100</v>
      </c>
      <c r="J156" s="69">
        <f t="shared" si="28"/>
        <v>12200</v>
      </c>
      <c r="L156" s="5"/>
      <c r="M156" s="5"/>
      <c r="N156" s="5"/>
      <c r="O156" s="80"/>
      <c r="P156" s="79"/>
      <c r="Q156" s="79"/>
      <c r="S156" s="80"/>
      <c r="T156" s="79"/>
      <c r="U156" s="80">
        <f t="shared" si="29"/>
        <v>0</v>
      </c>
      <c r="V156" s="79">
        <f t="shared" si="30"/>
        <v>12200</v>
      </c>
      <c r="W156" s="80">
        <f t="shared" si="31"/>
        <v>0</v>
      </c>
      <c r="Y156" s="79">
        <f t="shared" si="32"/>
        <v>12200</v>
      </c>
      <c r="Z156" s="79"/>
    </row>
    <row r="157" spans="1:26" s="77" customFormat="1" ht="24" x14ac:dyDescent="0.55000000000000004">
      <c r="A157" s="45"/>
      <c r="B157" s="34"/>
      <c r="C157" s="35"/>
      <c r="D157" s="35"/>
      <c r="E157" s="35"/>
      <c r="F157" s="35"/>
      <c r="G157" s="35"/>
      <c r="H157" s="76"/>
      <c r="I157" s="76"/>
      <c r="J157" s="76"/>
      <c r="L157" s="35"/>
      <c r="M157" s="35"/>
      <c r="N157" s="35"/>
      <c r="O157" s="82"/>
      <c r="P157" s="82"/>
      <c r="Q157" s="82"/>
      <c r="S157" s="82"/>
      <c r="T157" s="82"/>
      <c r="U157" s="82"/>
      <c r="V157" s="82"/>
      <c r="W157" s="82"/>
      <c r="Y157" s="82"/>
      <c r="Z157" s="82"/>
    </row>
    <row r="158" spans="1:26" s="70" customFormat="1" ht="24" x14ac:dyDescent="0.55000000000000004">
      <c r="A158" s="42">
        <v>42</v>
      </c>
      <c r="B158" s="78" t="s">
        <v>46</v>
      </c>
      <c r="C158" s="5">
        <v>18519</v>
      </c>
      <c r="D158" s="5">
        <v>2</v>
      </c>
      <c r="E158" s="5">
        <v>3</v>
      </c>
      <c r="F158" s="5">
        <v>94</v>
      </c>
      <c r="G158" s="5">
        <v>1</v>
      </c>
      <c r="H158" s="68">
        <f t="shared" si="27"/>
        <v>1194</v>
      </c>
      <c r="I158" s="69">
        <v>100</v>
      </c>
      <c r="J158" s="69">
        <f t="shared" si="28"/>
        <v>119400</v>
      </c>
      <c r="L158" s="5"/>
      <c r="M158" s="5"/>
      <c r="N158" s="5"/>
      <c r="O158" s="80"/>
      <c r="P158" s="79"/>
      <c r="Q158" s="79"/>
      <c r="S158" s="80"/>
      <c r="T158" s="79"/>
      <c r="U158" s="80">
        <f t="shared" si="29"/>
        <v>0</v>
      </c>
      <c r="V158" s="79">
        <f t="shared" si="30"/>
        <v>119400</v>
      </c>
      <c r="W158" s="80">
        <f t="shared" si="31"/>
        <v>0</v>
      </c>
      <c r="Y158" s="79">
        <f t="shared" si="32"/>
        <v>119400</v>
      </c>
      <c r="Z158" s="79"/>
    </row>
    <row r="159" spans="1:26" s="77" customFormat="1" ht="24" x14ac:dyDescent="0.55000000000000004">
      <c r="A159" s="45"/>
      <c r="B159" s="34"/>
      <c r="C159" s="35"/>
      <c r="D159" s="35"/>
      <c r="E159" s="35"/>
      <c r="F159" s="35"/>
      <c r="G159" s="35"/>
      <c r="H159" s="76"/>
      <c r="I159" s="76"/>
      <c r="J159" s="76"/>
      <c r="L159" s="35"/>
      <c r="M159" s="35"/>
      <c r="N159" s="35"/>
      <c r="O159" s="82"/>
      <c r="P159" s="82"/>
      <c r="Q159" s="82"/>
      <c r="S159" s="82"/>
      <c r="T159" s="82"/>
      <c r="U159" s="82"/>
      <c r="V159" s="82"/>
      <c r="W159" s="82"/>
      <c r="Y159" s="82"/>
      <c r="Z159" s="82"/>
    </row>
    <row r="160" spans="1:26" s="70" customFormat="1" ht="24" x14ac:dyDescent="0.55000000000000004">
      <c r="A160" s="39">
        <v>43</v>
      </c>
      <c r="B160" s="78" t="s">
        <v>46</v>
      </c>
      <c r="C160" s="23">
        <v>14616</v>
      </c>
      <c r="D160" s="23">
        <v>1</v>
      </c>
      <c r="E160" s="23">
        <v>0</v>
      </c>
      <c r="F160" s="23">
        <v>34</v>
      </c>
      <c r="G160" s="23">
        <v>2</v>
      </c>
      <c r="H160" s="68">
        <f t="shared" si="27"/>
        <v>434</v>
      </c>
      <c r="I160" s="69">
        <v>150</v>
      </c>
      <c r="J160" s="69">
        <f t="shared" si="28"/>
        <v>65100</v>
      </c>
      <c r="L160" s="23" t="s">
        <v>106</v>
      </c>
      <c r="M160" s="23" t="s">
        <v>84</v>
      </c>
      <c r="N160" s="23">
        <v>2</v>
      </c>
      <c r="O160" s="83">
        <v>108</v>
      </c>
      <c r="P160" s="79">
        <v>100</v>
      </c>
      <c r="Q160" s="79">
        <v>6800</v>
      </c>
      <c r="R160" s="80">
        <f>O160*Q160</f>
        <v>734400</v>
      </c>
      <c r="S160" s="83">
        <v>19</v>
      </c>
      <c r="T160" s="79"/>
      <c r="U160" s="80">
        <f t="shared" si="29"/>
        <v>734400</v>
      </c>
      <c r="V160" s="79">
        <f t="shared" si="30"/>
        <v>799500</v>
      </c>
      <c r="W160" s="80">
        <f t="shared" si="31"/>
        <v>799500</v>
      </c>
      <c r="Y160" s="79">
        <f t="shared" si="32"/>
        <v>799500</v>
      </c>
      <c r="Z160" s="79"/>
    </row>
    <row r="161" spans="1:26" s="70" customFormat="1" ht="24" x14ac:dyDescent="0.55000000000000004">
      <c r="A161" s="39"/>
      <c r="B161" s="78"/>
      <c r="C161" s="23"/>
      <c r="D161" s="23"/>
      <c r="E161" s="23"/>
      <c r="F161" s="23"/>
      <c r="G161" s="23"/>
      <c r="H161" s="68">
        <f t="shared" si="27"/>
        <v>0</v>
      </c>
      <c r="I161" s="69"/>
      <c r="J161" s="69">
        <f t="shared" si="28"/>
        <v>0</v>
      </c>
      <c r="L161" s="23"/>
      <c r="M161" s="23" t="s">
        <v>114</v>
      </c>
      <c r="N161" s="23">
        <v>2</v>
      </c>
      <c r="O161" s="83">
        <v>8</v>
      </c>
      <c r="P161" s="79">
        <v>100</v>
      </c>
      <c r="Q161" s="79">
        <v>6800</v>
      </c>
      <c r="R161" s="80">
        <f>O161*Q161</f>
        <v>54400</v>
      </c>
      <c r="S161" s="83">
        <v>19</v>
      </c>
      <c r="T161" s="79"/>
      <c r="U161" s="80">
        <f t="shared" si="29"/>
        <v>54400</v>
      </c>
      <c r="V161" s="79">
        <f t="shared" si="30"/>
        <v>54400</v>
      </c>
      <c r="W161" s="80">
        <f t="shared" si="31"/>
        <v>54400</v>
      </c>
      <c r="Y161" s="79">
        <f t="shared" si="32"/>
        <v>54400</v>
      </c>
      <c r="Z161" s="79"/>
    </row>
    <row r="162" spans="1:26" s="77" customFormat="1" ht="24" x14ac:dyDescent="0.55000000000000004">
      <c r="A162" s="40"/>
      <c r="B162" s="34"/>
      <c r="C162" s="50"/>
      <c r="D162" s="50"/>
      <c r="E162" s="50"/>
      <c r="F162" s="50"/>
      <c r="G162" s="50"/>
      <c r="H162" s="76"/>
      <c r="I162" s="76"/>
      <c r="J162" s="76"/>
      <c r="L162" s="50"/>
      <c r="M162" s="50"/>
      <c r="N162" s="50"/>
      <c r="O162" s="84"/>
      <c r="P162" s="82"/>
      <c r="Q162" s="82"/>
      <c r="S162" s="84"/>
      <c r="T162" s="82"/>
      <c r="U162" s="82"/>
      <c r="V162" s="82"/>
      <c r="W162" s="82"/>
      <c r="Y162" s="82"/>
      <c r="Z162" s="82"/>
    </row>
    <row r="163" spans="1:26" s="70" customFormat="1" ht="24" x14ac:dyDescent="0.55000000000000004">
      <c r="A163" s="42">
        <v>44</v>
      </c>
      <c r="B163" s="78" t="s">
        <v>46</v>
      </c>
      <c r="C163" s="5">
        <v>5648</v>
      </c>
      <c r="D163" s="5">
        <v>1</v>
      </c>
      <c r="E163" s="5">
        <v>0</v>
      </c>
      <c r="F163" s="5">
        <v>4</v>
      </c>
      <c r="G163" s="5">
        <v>2</v>
      </c>
      <c r="H163" s="68">
        <f t="shared" si="27"/>
        <v>404</v>
      </c>
      <c r="I163" s="69">
        <v>130</v>
      </c>
      <c r="J163" s="69">
        <f t="shared" si="28"/>
        <v>52520</v>
      </c>
      <c r="L163" s="5" t="s">
        <v>106</v>
      </c>
      <c r="M163" s="5" t="s">
        <v>50</v>
      </c>
      <c r="N163" s="5">
        <v>2</v>
      </c>
      <c r="O163" s="80">
        <v>108</v>
      </c>
      <c r="P163" s="79">
        <v>100</v>
      </c>
      <c r="Q163" s="79">
        <v>6800</v>
      </c>
      <c r="R163" s="80">
        <f t="shared" ref="R163" si="35">O163*Q163</f>
        <v>734400</v>
      </c>
      <c r="S163" s="80">
        <v>10</v>
      </c>
      <c r="T163" s="79"/>
      <c r="U163" s="80">
        <f t="shared" si="29"/>
        <v>734400</v>
      </c>
      <c r="V163" s="79">
        <f t="shared" si="30"/>
        <v>786920</v>
      </c>
      <c r="W163" s="80">
        <f t="shared" si="31"/>
        <v>786920</v>
      </c>
      <c r="Y163" s="79">
        <f t="shared" si="32"/>
        <v>786920</v>
      </c>
      <c r="Z163" s="79"/>
    </row>
    <row r="164" spans="1:26" s="77" customFormat="1" ht="24" x14ac:dyDescent="0.55000000000000004">
      <c r="A164" s="45"/>
      <c r="B164" s="34"/>
      <c r="C164" s="35"/>
      <c r="D164" s="35"/>
      <c r="E164" s="35"/>
      <c r="F164" s="35"/>
      <c r="G164" s="35"/>
      <c r="H164" s="76"/>
      <c r="I164" s="76"/>
      <c r="J164" s="76"/>
      <c r="L164" s="35"/>
      <c r="M164" s="35"/>
      <c r="N164" s="35"/>
      <c r="O164" s="82"/>
      <c r="P164" s="82"/>
      <c r="Q164" s="82"/>
      <c r="S164" s="82"/>
      <c r="T164" s="82"/>
      <c r="U164" s="82"/>
      <c r="V164" s="82"/>
      <c r="W164" s="82"/>
      <c r="Y164" s="82"/>
      <c r="Z164" s="82"/>
    </row>
    <row r="165" spans="1:26" s="70" customFormat="1" ht="24" x14ac:dyDescent="0.55000000000000004">
      <c r="A165" s="42">
        <v>45</v>
      </c>
      <c r="B165" s="78" t="s">
        <v>46</v>
      </c>
      <c r="C165" s="5">
        <v>14265</v>
      </c>
      <c r="D165" s="5">
        <v>0</v>
      </c>
      <c r="E165" s="5">
        <v>1</v>
      </c>
      <c r="F165" s="5">
        <v>35</v>
      </c>
      <c r="G165" s="5">
        <v>2</v>
      </c>
      <c r="H165" s="68">
        <f t="shared" si="27"/>
        <v>135</v>
      </c>
      <c r="I165" s="69">
        <v>150</v>
      </c>
      <c r="J165" s="69">
        <f t="shared" si="28"/>
        <v>20250</v>
      </c>
      <c r="L165" s="5" t="s">
        <v>48</v>
      </c>
      <c r="M165" s="5" t="s">
        <v>50</v>
      </c>
      <c r="N165" s="5">
        <v>2</v>
      </c>
      <c r="O165" s="80">
        <v>230</v>
      </c>
      <c r="P165" s="79">
        <v>100</v>
      </c>
      <c r="Q165" s="79">
        <v>6800</v>
      </c>
      <c r="R165" s="80">
        <f t="shared" ref="R165" si="36">O165*Q165</f>
        <v>1564000</v>
      </c>
      <c r="S165" s="80">
        <v>17</v>
      </c>
      <c r="T165" s="79"/>
      <c r="U165" s="80">
        <f t="shared" si="29"/>
        <v>1564000</v>
      </c>
      <c r="V165" s="79">
        <f t="shared" si="30"/>
        <v>1584250</v>
      </c>
      <c r="W165" s="80">
        <f t="shared" si="31"/>
        <v>1584250</v>
      </c>
      <c r="Y165" s="79">
        <f t="shared" si="32"/>
        <v>1584250</v>
      </c>
      <c r="Z165" s="79"/>
    </row>
    <row r="166" spans="1:26" s="77" customFormat="1" ht="24" x14ac:dyDescent="0.55000000000000004">
      <c r="A166" s="45"/>
      <c r="B166" s="34"/>
      <c r="C166" s="35"/>
      <c r="D166" s="35"/>
      <c r="E166" s="35"/>
      <c r="F166" s="35"/>
      <c r="G166" s="35"/>
      <c r="H166" s="76"/>
      <c r="I166" s="76"/>
      <c r="J166" s="76"/>
      <c r="L166" s="35"/>
      <c r="M166" s="35"/>
      <c r="N166" s="35"/>
      <c r="O166" s="82"/>
      <c r="P166" s="82"/>
      <c r="Q166" s="82"/>
      <c r="S166" s="82"/>
      <c r="T166" s="82"/>
      <c r="U166" s="82"/>
      <c r="V166" s="82"/>
      <c r="W166" s="82"/>
      <c r="Y166" s="82"/>
      <c r="Z166" s="82"/>
    </row>
    <row r="167" spans="1:26" s="70" customFormat="1" ht="24" x14ac:dyDescent="0.55000000000000004">
      <c r="A167" s="42">
        <v>46</v>
      </c>
      <c r="B167" s="78" t="s">
        <v>46</v>
      </c>
      <c r="C167" s="5">
        <v>5651</v>
      </c>
      <c r="D167" s="5">
        <v>0</v>
      </c>
      <c r="E167" s="5">
        <v>1</v>
      </c>
      <c r="F167" s="5">
        <v>35</v>
      </c>
      <c r="G167" s="5">
        <v>2</v>
      </c>
      <c r="H167" s="68">
        <f t="shared" si="27"/>
        <v>135</v>
      </c>
      <c r="I167" s="69">
        <v>150</v>
      </c>
      <c r="J167" s="69">
        <f t="shared" si="28"/>
        <v>20250</v>
      </c>
      <c r="L167" s="5" t="s">
        <v>48</v>
      </c>
      <c r="M167" s="5" t="s">
        <v>49</v>
      </c>
      <c r="N167" s="5">
        <v>2</v>
      </c>
      <c r="O167" s="80">
        <v>96</v>
      </c>
      <c r="P167" s="79">
        <v>100</v>
      </c>
      <c r="Q167" s="79">
        <v>6800</v>
      </c>
      <c r="R167" s="80">
        <f t="shared" ref="R167" si="37">O167*Q167</f>
        <v>652800</v>
      </c>
      <c r="S167" s="80">
        <v>22</v>
      </c>
      <c r="T167" s="79"/>
      <c r="U167" s="80">
        <f t="shared" si="29"/>
        <v>652800</v>
      </c>
      <c r="V167" s="79">
        <f t="shared" si="30"/>
        <v>673050</v>
      </c>
      <c r="W167" s="80">
        <f t="shared" si="31"/>
        <v>673050</v>
      </c>
      <c r="Y167" s="79">
        <f t="shared" si="32"/>
        <v>673050</v>
      </c>
      <c r="Z167" s="79"/>
    </row>
    <row r="168" spans="1:26" s="70" customFormat="1" ht="24" x14ac:dyDescent="0.55000000000000004">
      <c r="A168" s="42"/>
      <c r="B168" s="78"/>
      <c r="C168" s="5"/>
      <c r="D168" s="5"/>
      <c r="E168" s="5"/>
      <c r="F168" s="5"/>
      <c r="G168" s="5"/>
      <c r="H168" s="68">
        <f t="shared" si="27"/>
        <v>0</v>
      </c>
      <c r="I168" s="69"/>
      <c r="J168" s="69">
        <f t="shared" si="28"/>
        <v>0</v>
      </c>
      <c r="L168" s="5"/>
      <c r="M168" s="5" t="s">
        <v>49</v>
      </c>
      <c r="N168" s="5">
        <v>2</v>
      </c>
      <c r="O168" s="80">
        <v>36</v>
      </c>
      <c r="P168" s="79">
        <v>100</v>
      </c>
      <c r="Q168" s="79">
        <v>6800</v>
      </c>
      <c r="R168" s="80">
        <f>O168*Q168</f>
        <v>244800</v>
      </c>
      <c r="S168" s="80">
        <v>2</v>
      </c>
      <c r="T168" s="79"/>
      <c r="U168" s="80">
        <f t="shared" si="29"/>
        <v>244800</v>
      </c>
      <c r="V168" s="79">
        <f t="shared" si="30"/>
        <v>244800</v>
      </c>
      <c r="W168" s="80">
        <f t="shared" si="31"/>
        <v>244800</v>
      </c>
      <c r="Y168" s="79">
        <f t="shared" si="32"/>
        <v>244800</v>
      </c>
      <c r="Z168" s="79"/>
    </row>
    <row r="169" spans="1:26" s="70" customFormat="1" ht="24" x14ac:dyDescent="0.55000000000000004">
      <c r="A169" s="42"/>
      <c r="B169" s="78"/>
      <c r="C169" s="5"/>
      <c r="D169" s="5"/>
      <c r="E169" s="5"/>
      <c r="F169" s="5"/>
      <c r="G169" s="5"/>
      <c r="H169" s="68">
        <f t="shared" si="27"/>
        <v>0</v>
      </c>
      <c r="I169" s="69"/>
      <c r="J169" s="69">
        <f t="shared" si="28"/>
        <v>0</v>
      </c>
      <c r="L169" s="5"/>
      <c r="M169" s="5" t="s">
        <v>114</v>
      </c>
      <c r="N169" s="5">
        <v>2</v>
      </c>
      <c r="O169" s="80">
        <v>6</v>
      </c>
      <c r="P169" s="79">
        <v>100</v>
      </c>
      <c r="Q169" s="79">
        <v>6800</v>
      </c>
      <c r="R169" s="80">
        <f>O169*Q169</f>
        <v>40800</v>
      </c>
      <c r="S169" s="80">
        <v>31</v>
      </c>
      <c r="T169" s="79"/>
      <c r="U169" s="80">
        <f t="shared" si="29"/>
        <v>40800</v>
      </c>
      <c r="V169" s="79">
        <f t="shared" si="30"/>
        <v>40800</v>
      </c>
      <c r="W169" s="80">
        <f t="shared" si="31"/>
        <v>40800</v>
      </c>
      <c r="Y169" s="79">
        <f t="shared" si="32"/>
        <v>40800</v>
      </c>
      <c r="Z169" s="79"/>
    </row>
    <row r="170" spans="1:26" s="77" customFormat="1" ht="24" x14ac:dyDescent="0.55000000000000004">
      <c r="A170" s="45"/>
      <c r="B170" s="34"/>
      <c r="C170" s="35"/>
      <c r="D170" s="35"/>
      <c r="E170" s="35"/>
      <c r="F170" s="35"/>
      <c r="G170" s="35"/>
      <c r="H170" s="76"/>
      <c r="I170" s="76"/>
      <c r="J170" s="76"/>
      <c r="L170" s="35"/>
      <c r="M170" s="35"/>
      <c r="N170" s="35"/>
      <c r="O170" s="82"/>
      <c r="P170" s="82"/>
      <c r="Q170" s="82"/>
      <c r="S170" s="82"/>
      <c r="T170" s="82"/>
      <c r="U170" s="82"/>
      <c r="V170" s="82"/>
      <c r="W170" s="82"/>
      <c r="Y170" s="82"/>
      <c r="Z170" s="82"/>
    </row>
    <row r="171" spans="1:26" s="70" customFormat="1" ht="24" x14ac:dyDescent="0.55000000000000004">
      <c r="A171" s="42">
        <v>47</v>
      </c>
      <c r="B171" s="78" t="s">
        <v>46</v>
      </c>
      <c r="C171" s="5">
        <v>5208</v>
      </c>
      <c r="D171" s="5">
        <v>2</v>
      </c>
      <c r="E171" s="5">
        <v>0</v>
      </c>
      <c r="F171" s="5">
        <v>65</v>
      </c>
      <c r="G171" s="5">
        <v>1</v>
      </c>
      <c r="H171" s="68">
        <f t="shared" si="27"/>
        <v>865</v>
      </c>
      <c r="I171" s="69">
        <v>130</v>
      </c>
      <c r="J171" s="69">
        <f t="shared" si="28"/>
        <v>112450</v>
      </c>
      <c r="L171" s="5"/>
      <c r="M171" s="5"/>
      <c r="N171" s="5"/>
      <c r="O171" s="80"/>
      <c r="P171" s="79"/>
      <c r="Q171" s="79"/>
      <c r="S171" s="80"/>
      <c r="T171" s="79"/>
      <c r="U171" s="80">
        <f t="shared" si="29"/>
        <v>0</v>
      </c>
      <c r="V171" s="79">
        <f t="shared" si="30"/>
        <v>112450</v>
      </c>
      <c r="W171" s="80">
        <f t="shared" si="31"/>
        <v>0</v>
      </c>
      <c r="Y171" s="79">
        <f t="shared" si="32"/>
        <v>112450</v>
      </c>
      <c r="Z171" s="79"/>
    </row>
    <row r="172" spans="1:26" s="77" customFormat="1" ht="24" x14ac:dyDescent="0.55000000000000004">
      <c r="A172" s="45"/>
      <c r="B172" s="34"/>
      <c r="C172" s="35"/>
      <c r="D172" s="35"/>
      <c r="E172" s="35"/>
      <c r="F172" s="35"/>
      <c r="G172" s="35"/>
      <c r="H172" s="76"/>
      <c r="I172" s="76"/>
      <c r="J172" s="76"/>
      <c r="L172" s="35"/>
      <c r="M172" s="35"/>
      <c r="N172" s="35"/>
      <c r="O172" s="82"/>
      <c r="P172" s="82"/>
      <c r="Q172" s="82"/>
      <c r="S172" s="82"/>
      <c r="T172" s="82"/>
      <c r="U172" s="82"/>
      <c r="V172" s="82"/>
      <c r="W172" s="82"/>
      <c r="Y172" s="82"/>
      <c r="Z172" s="82"/>
    </row>
    <row r="173" spans="1:26" s="70" customFormat="1" ht="24" x14ac:dyDescent="0.55000000000000004">
      <c r="A173" s="42">
        <v>48</v>
      </c>
      <c r="B173" s="78" t="s">
        <v>46</v>
      </c>
      <c r="C173" s="5">
        <v>14966</v>
      </c>
      <c r="D173" s="5">
        <v>0</v>
      </c>
      <c r="E173" s="5">
        <v>2</v>
      </c>
      <c r="F173" s="5">
        <v>80</v>
      </c>
      <c r="G173" s="5">
        <v>2</v>
      </c>
      <c r="H173" s="68">
        <f t="shared" si="27"/>
        <v>280</v>
      </c>
      <c r="I173" s="69">
        <v>150</v>
      </c>
      <c r="J173" s="69">
        <f t="shared" si="28"/>
        <v>42000</v>
      </c>
      <c r="L173" s="5" t="s">
        <v>48</v>
      </c>
      <c r="M173" s="5" t="s">
        <v>50</v>
      </c>
      <c r="N173" s="5">
        <v>2</v>
      </c>
      <c r="O173" s="80">
        <v>72</v>
      </c>
      <c r="P173" s="79">
        <v>100</v>
      </c>
      <c r="Q173" s="79">
        <v>6800</v>
      </c>
      <c r="R173" s="80">
        <f t="shared" ref="R173" si="38">O173*Q173</f>
        <v>489600</v>
      </c>
      <c r="S173" s="80">
        <v>61</v>
      </c>
      <c r="T173" s="79"/>
      <c r="U173" s="80">
        <f t="shared" si="29"/>
        <v>489600</v>
      </c>
      <c r="V173" s="79">
        <f t="shared" si="30"/>
        <v>531600</v>
      </c>
      <c r="W173" s="80">
        <f t="shared" si="31"/>
        <v>531600</v>
      </c>
      <c r="Y173" s="79">
        <f t="shared" si="32"/>
        <v>531600</v>
      </c>
      <c r="Z173" s="79"/>
    </row>
    <row r="174" spans="1:26" s="77" customFormat="1" ht="24" x14ac:dyDescent="0.55000000000000004">
      <c r="A174" s="45"/>
      <c r="B174" s="34"/>
      <c r="C174" s="35"/>
      <c r="D174" s="35"/>
      <c r="E174" s="35"/>
      <c r="F174" s="35"/>
      <c r="G174" s="35"/>
      <c r="H174" s="76"/>
      <c r="I174" s="76"/>
      <c r="J174" s="76"/>
      <c r="L174" s="35"/>
      <c r="M174" s="35"/>
      <c r="N174" s="35"/>
      <c r="O174" s="82"/>
      <c r="P174" s="82"/>
      <c r="Q174" s="82"/>
      <c r="S174" s="82"/>
      <c r="T174" s="82"/>
      <c r="U174" s="82"/>
      <c r="V174" s="82"/>
      <c r="W174" s="82"/>
      <c r="Y174" s="82"/>
      <c r="Z174" s="82"/>
    </row>
    <row r="175" spans="1:26" s="70" customFormat="1" ht="24" x14ac:dyDescent="0.55000000000000004">
      <c r="A175" s="42">
        <v>49</v>
      </c>
      <c r="B175" s="13" t="s">
        <v>46</v>
      </c>
      <c r="C175" s="27">
        <v>18637</v>
      </c>
      <c r="D175" s="14">
        <v>2</v>
      </c>
      <c r="E175" s="14">
        <v>1</v>
      </c>
      <c r="F175" s="14">
        <v>56</v>
      </c>
      <c r="G175" s="5">
        <v>1</v>
      </c>
      <c r="H175" s="68">
        <f t="shared" si="27"/>
        <v>956</v>
      </c>
      <c r="I175" s="69">
        <v>130</v>
      </c>
      <c r="J175" s="69">
        <f t="shared" si="28"/>
        <v>124280</v>
      </c>
      <c r="L175" s="14"/>
      <c r="M175" s="14"/>
      <c r="N175" s="14"/>
      <c r="O175" s="85"/>
      <c r="P175" s="79"/>
      <c r="Q175" s="79"/>
      <c r="S175" s="85"/>
      <c r="T175" s="79"/>
      <c r="U175" s="80">
        <f t="shared" si="29"/>
        <v>0</v>
      </c>
      <c r="V175" s="79">
        <f t="shared" si="30"/>
        <v>124280</v>
      </c>
      <c r="W175" s="80">
        <f t="shared" si="31"/>
        <v>0</v>
      </c>
      <c r="Y175" s="79">
        <f t="shared" si="32"/>
        <v>124280</v>
      </c>
      <c r="Z175" s="79"/>
    </row>
    <row r="176" spans="1:26" s="77" customFormat="1" ht="24" x14ac:dyDescent="0.55000000000000004">
      <c r="A176" s="45"/>
      <c r="B176" s="47"/>
      <c r="C176" s="48"/>
      <c r="D176" s="46"/>
      <c r="E176" s="46"/>
      <c r="F176" s="46"/>
      <c r="G176" s="35"/>
      <c r="H176" s="76"/>
      <c r="I176" s="76"/>
      <c r="J176" s="76"/>
      <c r="L176" s="46"/>
      <c r="M176" s="46"/>
      <c r="N176" s="46"/>
      <c r="O176" s="86"/>
      <c r="P176" s="82"/>
      <c r="Q176" s="82"/>
      <c r="S176" s="86"/>
      <c r="T176" s="82"/>
      <c r="U176" s="82"/>
      <c r="V176" s="82"/>
      <c r="W176" s="82"/>
      <c r="Y176" s="82"/>
      <c r="Z176" s="82"/>
    </row>
    <row r="177" spans="1:26" s="70" customFormat="1" ht="24" x14ac:dyDescent="0.55000000000000004">
      <c r="A177" s="42">
        <v>50</v>
      </c>
      <c r="B177" s="78" t="s">
        <v>46</v>
      </c>
      <c r="C177" s="5">
        <v>5613</v>
      </c>
      <c r="D177" s="5">
        <v>0</v>
      </c>
      <c r="E177" s="5">
        <v>0</v>
      </c>
      <c r="F177" s="5">
        <v>55</v>
      </c>
      <c r="G177" s="5">
        <v>1</v>
      </c>
      <c r="H177" s="68">
        <f t="shared" si="27"/>
        <v>55</v>
      </c>
      <c r="I177" s="69">
        <v>100</v>
      </c>
      <c r="J177" s="69">
        <f t="shared" si="28"/>
        <v>5500</v>
      </c>
      <c r="L177" s="5" t="s">
        <v>106</v>
      </c>
      <c r="M177" s="5" t="s">
        <v>49</v>
      </c>
      <c r="N177" s="5">
        <v>2</v>
      </c>
      <c r="O177" s="80">
        <v>36</v>
      </c>
      <c r="P177" s="79">
        <v>100</v>
      </c>
      <c r="Q177" s="79">
        <v>6800</v>
      </c>
      <c r="R177" s="80">
        <f t="shared" ref="R177" si="39">O177*Q177</f>
        <v>244800</v>
      </c>
      <c r="S177" s="80">
        <v>31</v>
      </c>
      <c r="T177" s="79"/>
      <c r="U177" s="80">
        <f t="shared" si="29"/>
        <v>244800</v>
      </c>
      <c r="V177" s="79">
        <f t="shared" si="30"/>
        <v>250300</v>
      </c>
      <c r="W177" s="80">
        <f t="shared" si="31"/>
        <v>250300</v>
      </c>
      <c r="Y177" s="79">
        <f t="shared" si="32"/>
        <v>250300</v>
      </c>
      <c r="Z177" s="79"/>
    </row>
    <row r="178" spans="1:26" s="70" customFormat="1" ht="24" x14ac:dyDescent="0.55000000000000004">
      <c r="A178" s="42"/>
      <c r="B178" s="78"/>
      <c r="C178" s="5"/>
      <c r="D178" s="5"/>
      <c r="E178" s="5"/>
      <c r="F178" s="5"/>
      <c r="G178" s="5"/>
      <c r="H178" s="68">
        <f t="shared" si="27"/>
        <v>0</v>
      </c>
      <c r="I178" s="69"/>
      <c r="J178" s="69">
        <f t="shared" si="28"/>
        <v>0</v>
      </c>
      <c r="L178" s="5"/>
      <c r="M178" s="5" t="s">
        <v>114</v>
      </c>
      <c r="N178" s="5">
        <v>2</v>
      </c>
      <c r="O178" s="80">
        <v>8</v>
      </c>
      <c r="P178" s="79">
        <v>100</v>
      </c>
      <c r="Q178" s="79">
        <v>6800</v>
      </c>
      <c r="R178" s="80">
        <f>O178*Q178</f>
        <v>54400</v>
      </c>
      <c r="S178" s="80">
        <v>31</v>
      </c>
      <c r="T178" s="79"/>
      <c r="U178" s="80">
        <f t="shared" si="29"/>
        <v>54400</v>
      </c>
      <c r="V178" s="79">
        <f t="shared" si="30"/>
        <v>54400</v>
      </c>
      <c r="W178" s="80">
        <f t="shared" si="31"/>
        <v>54400</v>
      </c>
      <c r="Y178" s="79">
        <f t="shared" si="32"/>
        <v>54400</v>
      </c>
      <c r="Z178" s="79"/>
    </row>
    <row r="179" spans="1:26" s="70" customFormat="1" ht="24" x14ac:dyDescent="0.55000000000000004">
      <c r="A179" s="42"/>
      <c r="B179" s="78" t="s">
        <v>46</v>
      </c>
      <c r="C179" s="5">
        <v>5614</v>
      </c>
      <c r="D179" s="5">
        <v>1</v>
      </c>
      <c r="E179" s="5">
        <v>1</v>
      </c>
      <c r="F179" s="5">
        <v>38</v>
      </c>
      <c r="G179" s="5">
        <v>1</v>
      </c>
      <c r="H179" s="68">
        <f t="shared" si="27"/>
        <v>538</v>
      </c>
      <c r="I179" s="69">
        <v>150</v>
      </c>
      <c r="J179" s="69">
        <f t="shared" si="28"/>
        <v>80700</v>
      </c>
      <c r="L179" s="5" t="s">
        <v>48</v>
      </c>
      <c r="M179" s="5" t="s">
        <v>49</v>
      </c>
      <c r="N179" s="5">
        <v>2</v>
      </c>
      <c r="O179" s="80">
        <v>108</v>
      </c>
      <c r="P179" s="79">
        <v>100</v>
      </c>
      <c r="Q179" s="79">
        <v>6800</v>
      </c>
      <c r="R179" s="80">
        <f>O179*Q179</f>
        <v>734400</v>
      </c>
      <c r="S179" s="80">
        <v>31</v>
      </c>
      <c r="T179" s="79"/>
      <c r="U179" s="80">
        <f t="shared" si="29"/>
        <v>734400</v>
      </c>
      <c r="V179" s="79">
        <f t="shared" si="30"/>
        <v>815100</v>
      </c>
      <c r="W179" s="80">
        <f t="shared" si="31"/>
        <v>815100</v>
      </c>
      <c r="Y179" s="79">
        <f t="shared" si="32"/>
        <v>815100</v>
      </c>
      <c r="Z179" s="79"/>
    </row>
    <row r="180" spans="1:26" s="77" customFormat="1" ht="24" x14ac:dyDescent="0.55000000000000004">
      <c r="A180" s="45"/>
      <c r="B180" s="34"/>
      <c r="C180" s="35"/>
      <c r="D180" s="35"/>
      <c r="E180" s="35"/>
      <c r="F180" s="35"/>
      <c r="G180" s="35"/>
      <c r="H180" s="76"/>
      <c r="I180" s="76"/>
      <c r="J180" s="76"/>
      <c r="L180" s="35"/>
      <c r="M180" s="35"/>
      <c r="N180" s="35"/>
      <c r="O180" s="82"/>
      <c r="P180" s="82"/>
      <c r="Q180" s="82"/>
      <c r="S180" s="82"/>
      <c r="T180" s="82"/>
      <c r="U180" s="82"/>
      <c r="V180" s="82"/>
      <c r="W180" s="82"/>
      <c r="Y180" s="82"/>
      <c r="Z180" s="82"/>
    </row>
    <row r="181" spans="1:26" s="70" customFormat="1" ht="24" x14ac:dyDescent="0.55000000000000004">
      <c r="A181" s="42">
        <v>51</v>
      </c>
      <c r="B181" s="78" t="s">
        <v>46</v>
      </c>
      <c r="C181" s="5">
        <v>5690</v>
      </c>
      <c r="D181" s="5">
        <v>0</v>
      </c>
      <c r="E181" s="5">
        <v>1</v>
      </c>
      <c r="F181" s="5">
        <v>69</v>
      </c>
      <c r="G181" s="5">
        <v>2</v>
      </c>
      <c r="H181" s="68">
        <f t="shared" si="27"/>
        <v>169</v>
      </c>
      <c r="I181" s="69">
        <v>150</v>
      </c>
      <c r="J181" s="69">
        <f t="shared" si="28"/>
        <v>25350</v>
      </c>
      <c r="L181" s="5" t="s">
        <v>48</v>
      </c>
      <c r="M181" s="5" t="s">
        <v>49</v>
      </c>
      <c r="N181" s="5">
        <v>2</v>
      </c>
      <c r="O181" s="80">
        <v>81</v>
      </c>
      <c r="P181" s="79">
        <v>100</v>
      </c>
      <c r="Q181" s="79">
        <v>6800</v>
      </c>
      <c r="R181" s="80">
        <f>O181*Q181</f>
        <v>550800</v>
      </c>
      <c r="S181" s="80">
        <v>28</v>
      </c>
      <c r="T181" s="79"/>
      <c r="U181" s="80">
        <f t="shared" si="29"/>
        <v>550800</v>
      </c>
      <c r="V181" s="79">
        <f t="shared" si="30"/>
        <v>576150</v>
      </c>
      <c r="W181" s="80">
        <f t="shared" si="31"/>
        <v>576150</v>
      </c>
      <c r="Y181" s="79">
        <f t="shared" si="32"/>
        <v>576150</v>
      </c>
      <c r="Z181" s="79"/>
    </row>
    <row r="182" spans="1:26" s="70" customFormat="1" ht="24" x14ac:dyDescent="0.55000000000000004">
      <c r="A182" s="42"/>
      <c r="B182" s="78"/>
      <c r="C182" s="5"/>
      <c r="D182" s="5"/>
      <c r="E182" s="5"/>
      <c r="F182" s="5"/>
      <c r="G182" s="5"/>
      <c r="H182" s="68">
        <f t="shared" si="27"/>
        <v>0</v>
      </c>
      <c r="I182" s="69"/>
      <c r="J182" s="69">
        <f t="shared" si="28"/>
        <v>0</v>
      </c>
      <c r="L182" s="5"/>
      <c r="M182" s="5" t="s">
        <v>49</v>
      </c>
      <c r="N182" s="5">
        <v>2</v>
      </c>
      <c r="O182" s="80">
        <v>9</v>
      </c>
      <c r="P182" s="79">
        <v>100</v>
      </c>
      <c r="Q182" s="79">
        <v>6800</v>
      </c>
      <c r="R182" s="80">
        <f>O182*Q182</f>
        <v>61200</v>
      </c>
      <c r="S182" s="80">
        <v>28</v>
      </c>
      <c r="T182" s="79"/>
      <c r="U182" s="80">
        <f t="shared" si="29"/>
        <v>61200</v>
      </c>
      <c r="V182" s="79">
        <f t="shared" si="30"/>
        <v>61200</v>
      </c>
      <c r="W182" s="80">
        <f t="shared" si="31"/>
        <v>61200</v>
      </c>
      <c r="Y182" s="79">
        <f t="shared" si="32"/>
        <v>61200</v>
      </c>
      <c r="Z182" s="79"/>
    </row>
    <row r="183" spans="1:26" s="77" customFormat="1" ht="24" x14ac:dyDescent="0.55000000000000004">
      <c r="A183" s="45"/>
      <c r="B183" s="34"/>
      <c r="C183" s="35"/>
      <c r="D183" s="35"/>
      <c r="E183" s="35"/>
      <c r="F183" s="35"/>
      <c r="G183" s="35"/>
      <c r="H183" s="76"/>
      <c r="I183" s="76"/>
      <c r="J183" s="76"/>
      <c r="L183" s="35"/>
      <c r="M183" s="35"/>
      <c r="N183" s="35"/>
      <c r="O183" s="82"/>
      <c r="P183" s="82"/>
      <c r="Q183" s="82"/>
      <c r="S183" s="82"/>
      <c r="T183" s="82"/>
      <c r="U183" s="82"/>
      <c r="V183" s="82"/>
      <c r="W183" s="82"/>
      <c r="Y183" s="82"/>
      <c r="Z183" s="82"/>
    </row>
    <row r="184" spans="1:26" s="70" customFormat="1" ht="24" x14ac:dyDescent="0.55000000000000004">
      <c r="A184" s="42">
        <v>52</v>
      </c>
      <c r="B184" s="78" t="s">
        <v>46</v>
      </c>
      <c r="C184" s="5">
        <v>14635</v>
      </c>
      <c r="D184" s="5">
        <v>1</v>
      </c>
      <c r="E184" s="5">
        <v>0</v>
      </c>
      <c r="F184" s="5">
        <v>25</v>
      </c>
      <c r="G184" s="5">
        <v>2</v>
      </c>
      <c r="H184" s="68">
        <f t="shared" si="27"/>
        <v>425</v>
      </c>
      <c r="I184" s="69">
        <v>200</v>
      </c>
      <c r="J184" s="69">
        <f t="shared" si="28"/>
        <v>85000</v>
      </c>
      <c r="L184" s="5" t="s">
        <v>48</v>
      </c>
      <c r="M184" s="5" t="s">
        <v>49</v>
      </c>
      <c r="N184" s="5">
        <v>2</v>
      </c>
      <c r="O184" s="80">
        <v>107.25</v>
      </c>
      <c r="P184" s="79">
        <v>100</v>
      </c>
      <c r="Q184" s="79">
        <v>6800</v>
      </c>
      <c r="R184" s="80">
        <f t="shared" ref="R184" si="40">O184*Q184</f>
        <v>729300</v>
      </c>
      <c r="S184" s="80">
        <v>26</v>
      </c>
      <c r="T184" s="79"/>
      <c r="U184" s="80">
        <f t="shared" si="29"/>
        <v>729300</v>
      </c>
      <c r="V184" s="79">
        <f t="shared" si="30"/>
        <v>814300</v>
      </c>
      <c r="W184" s="80">
        <f t="shared" si="31"/>
        <v>814300</v>
      </c>
      <c r="Y184" s="79">
        <f t="shared" si="32"/>
        <v>814300</v>
      </c>
      <c r="Z184" s="79"/>
    </row>
    <row r="185" spans="1:26" s="70" customFormat="1" ht="24" x14ac:dyDescent="0.55000000000000004">
      <c r="A185" s="42"/>
      <c r="B185" s="78"/>
      <c r="C185" s="5"/>
      <c r="D185" s="5"/>
      <c r="E185" s="5"/>
      <c r="F185" s="5"/>
      <c r="G185" s="5"/>
      <c r="H185" s="68">
        <f t="shared" si="27"/>
        <v>0</v>
      </c>
      <c r="I185" s="69"/>
      <c r="J185" s="69">
        <f t="shared" si="28"/>
        <v>0</v>
      </c>
      <c r="L185" s="5"/>
      <c r="M185" s="5" t="s">
        <v>49</v>
      </c>
      <c r="N185" s="5">
        <v>2</v>
      </c>
      <c r="O185" s="80">
        <v>18</v>
      </c>
      <c r="P185" s="79">
        <v>100</v>
      </c>
      <c r="Q185" s="79">
        <v>6800</v>
      </c>
      <c r="R185" s="80">
        <f>O185*Q185</f>
        <v>122400</v>
      </c>
      <c r="S185" s="80">
        <v>6</v>
      </c>
      <c r="T185" s="79"/>
      <c r="U185" s="80">
        <f t="shared" si="29"/>
        <v>122400</v>
      </c>
      <c r="V185" s="79">
        <f t="shared" si="30"/>
        <v>122400</v>
      </c>
      <c r="W185" s="80">
        <f t="shared" si="31"/>
        <v>122400</v>
      </c>
      <c r="Y185" s="79">
        <f t="shared" si="32"/>
        <v>122400</v>
      </c>
      <c r="Z185" s="79"/>
    </row>
    <row r="186" spans="1:26" s="70" customFormat="1" ht="24" x14ac:dyDescent="0.55000000000000004">
      <c r="A186" s="42"/>
      <c r="B186" s="78"/>
      <c r="C186" s="5"/>
      <c r="D186" s="5"/>
      <c r="E186" s="5"/>
      <c r="F186" s="5"/>
      <c r="G186" s="5"/>
      <c r="H186" s="68">
        <f t="shared" si="27"/>
        <v>0</v>
      </c>
      <c r="I186" s="69"/>
      <c r="J186" s="69">
        <f t="shared" si="28"/>
        <v>0</v>
      </c>
      <c r="L186" s="5"/>
      <c r="M186" s="5" t="s">
        <v>114</v>
      </c>
      <c r="N186" s="5">
        <v>2</v>
      </c>
      <c r="O186" s="80">
        <v>8</v>
      </c>
      <c r="P186" s="79">
        <v>100</v>
      </c>
      <c r="Q186" s="79">
        <v>6800</v>
      </c>
      <c r="R186" s="80">
        <f>O186*Q186</f>
        <v>54400</v>
      </c>
      <c r="S186" s="80">
        <v>26</v>
      </c>
      <c r="T186" s="79"/>
      <c r="U186" s="80">
        <f t="shared" si="29"/>
        <v>54400</v>
      </c>
      <c r="V186" s="79">
        <f t="shared" si="30"/>
        <v>54400</v>
      </c>
      <c r="W186" s="80">
        <f t="shared" si="31"/>
        <v>54400</v>
      </c>
      <c r="Y186" s="79">
        <f t="shared" si="32"/>
        <v>54400</v>
      </c>
      <c r="Z186" s="79"/>
    </row>
    <row r="187" spans="1:26" s="70" customFormat="1" ht="24" x14ac:dyDescent="0.55000000000000004">
      <c r="A187" s="42"/>
      <c r="B187" s="78" t="s">
        <v>46</v>
      </c>
      <c r="C187" s="5">
        <v>14641</v>
      </c>
      <c r="D187" s="5">
        <v>2</v>
      </c>
      <c r="E187" s="5">
        <v>2</v>
      </c>
      <c r="F187" s="5">
        <v>64</v>
      </c>
      <c r="G187" s="5">
        <v>1</v>
      </c>
      <c r="H187" s="68">
        <f t="shared" si="27"/>
        <v>1064</v>
      </c>
      <c r="I187" s="69">
        <v>100</v>
      </c>
      <c r="J187" s="69">
        <f t="shared" si="28"/>
        <v>106400</v>
      </c>
      <c r="L187" s="5"/>
      <c r="M187" s="5"/>
      <c r="N187" s="5"/>
      <c r="O187" s="80"/>
      <c r="P187" s="79"/>
      <c r="Q187" s="79"/>
      <c r="S187" s="80"/>
      <c r="T187" s="79"/>
      <c r="U187" s="80">
        <f t="shared" si="29"/>
        <v>0</v>
      </c>
      <c r="V187" s="79">
        <f t="shared" si="30"/>
        <v>106400</v>
      </c>
      <c r="W187" s="80">
        <f t="shared" si="31"/>
        <v>0</v>
      </c>
      <c r="Y187" s="79">
        <f t="shared" si="32"/>
        <v>106400</v>
      </c>
      <c r="Z187" s="79"/>
    </row>
    <row r="188" spans="1:26" s="77" customFormat="1" ht="24" x14ac:dyDescent="0.55000000000000004">
      <c r="A188" s="45"/>
      <c r="B188" s="34"/>
      <c r="C188" s="35"/>
      <c r="D188" s="35"/>
      <c r="E188" s="35"/>
      <c r="F188" s="35"/>
      <c r="G188" s="35"/>
      <c r="H188" s="76"/>
      <c r="I188" s="76"/>
      <c r="J188" s="76"/>
      <c r="L188" s="35"/>
      <c r="M188" s="35"/>
      <c r="N188" s="35"/>
      <c r="O188" s="82"/>
      <c r="P188" s="82"/>
      <c r="Q188" s="82"/>
      <c r="S188" s="82"/>
      <c r="T188" s="82"/>
      <c r="U188" s="82"/>
      <c r="V188" s="82"/>
      <c r="W188" s="82"/>
      <c r="Y188" s="82"/>
      <c r="Z188" s="82"/>
    </row>
    <row r="189" spans="1:26" s="70" customFormat="1" ht="24" x14ac:dyDescent="0.55000000000000004">
      <c r="A189" s="42">
        <v>53</v>
      </c>
      <c r="B189" s="78" t="s">
        <v>46</v>
      </c>
      <c r="C189" s="5">
        <v>14266</v>
      </c>
      <c r="D189" s="5">
        <v>0</v>
      </c>
      <c r="E189" s="5">
        <v>2</v>
      </c>
      <c r="F189" s="5">
        <v>25</v>
      </c>
      <c r="G189" s="5">
        <v>2</v>
      </c>
      <c r="H189" s="68">
        <f t="shared" si="27"/>
        <v>225</v>
      </c>
      <c r="I189" s="69">
        <v>150</v>
      </c>
      <c r="J189" s="69">
        <f t="shared" si="28"/>
        <v>33750</v>
      </c>
      <c r="L189" s="5" t="s">
        <v>169</v>
      </c>
      <c r="M189" s="5" t="s">
        <v>49</v>
      </c>
      <c r="N189" s="5">
        <v>2</v>
      </c>
      <c r="O189" s="80">
        <v>150</v>
      </c>
      <c r="P189" s="79">
        <v>100</v>
      </c>
      <c r="Q189" s="79">
        <v>6800</v>
      </c>
      <c r="R189" s="80">
        <f t="shared" ref="R189" si="41">O189*Q189</f>
        <v>1020000</v>
      </c>
      <c r="S189" s="80">
        <v>26</v>
      </c>
      <c r="T189" s="79"/>
      <c r="U189" s="80">
        <f t="shared" si="29"/>
        <v>1020000</v>
      </c>
      <c r="V189" s="79">
        <f t="shared" si="30"/>
        <v>1053750</v>
      </c>
      <c r="W189" s="80">
        <f t="shared" si="31"/>
        <v>1053750</v>
      </c>
      <c r="Y189" s="79">
        <f t="shared" si="32"/>
        <v>1053750</v>
      </c>
      <c r="Z189" s="79"/>
    </row>
    <row r="190" spans="1:26" s="70" customFormat="1" ht="24" x14ac:dyDescent="0.55000000000000004">
      <c r="A190" s="42"/>
      <c r="B190" s="78"/>
      <c r="C190" s="5"/>
      <c r="D190" s="5"/>
      <c r="E190" s="5"/>
      <c r="F190" s="5"/>
      <c r="G190" s="5"/>
      <c r="H190" s="68">
        <f t="shared" si="27"/>
        <v>0</v>
      </c>
      <c r="I190" s="69"/>
      <c r="J190" s="69">
        <f t="shared" si="28"/>
        <v>0</v>
      </c>
      <c r="L190" s="5"/>
      <c r="M190" s="5" t="s">
        <v>49</v>
      </c>
      <c r="N190" s="5">
        <v>2</v>
      </c>
      <c r="O190" s="80">
        <v>150</v>
      </c>
      <c r="P190" s="79">
        <v>100</v>
      </c>
      <c r="Q190" s="79">
        <v>6800</v>
      </c>
      <c r="R190" s="80">
        <f>O190*Q190</f>
        <v>1020000</v>
      </c>
      <c r="S190" s="80">
        <v>26</v>
      </c>
      <c r="T190" s="79"/>
      <c r="U190" s="80">
        <f t="shared" si="29"/>
        <v>1020000</v>
      </c>
      <c r="V190" s="79">
        <f t="shared" si="30"/>
        <v>1020000</v>
      </c>
      <c r="W190" s="80">
        <f t="shared" si="31"/>
        <v>1020000</v>
      </c>
      <c r="Y190" s="79">
        <f t="shared" si="32"/>
        <v>1020000</v>
      </c>
      <c r="Z190" s="79"/>
    </row>
    <row r="191" spans="1:26" s="70" customFormat="1" ht="24" x14ac:dyDescent="0.55000000000000004">
      <c r="A191" s="42"/>
      <c r="B191" s="78"/>
      <c r="C191" s="5"/>
      <c r="D191" s="5"/>
      <c r="E191" s="5"/>
      <c r="F191" s="5"/>
      <c r="G191" s="5"/>
      <c r="H191" s="68">
        <f t="shared" si="27"/>
        <v>0</v>
      </c>
      <c r="I191" s="69"/>
      <c r="J191" s="69">
        <f t="shared" si="28"/>
        <v>0</v>
      </c>
      <c r="L191" s="5"/>
      <c r="M191" s="5" t="s">
        <v>114</v>
      </c>
      <c r="N191" s="5">
        <v>2</v>
      </c>
      <c r="O191" s="80">
        <v>4</v>
      </c>
      <c r="P191" s="79">
        <v>100</v>
      </c>
      <c r="Q191" s="79">
        <v>6800</v>
      </c>
      <c r="R191" s="80">
        <f>O191*Q191</f>
        <v>27200</v>
      </c>
      <c r="S191" s="80">
        <v>26</v>
      </c>
      <c r="T191" s="79"/>
      <c r="U191" s="80">
        <f t="shared" si="29"/>
        <v>27200</v>
      </c>
      <c r="V191" s="79">
        <f t="shared" si="30"/>
        <v>27200</v>
      </c>
      <c r="W191" s="80">
        <f t="shared" si="31"/>
        <v>27200</v>
      </c>
      <c r="Y191" s="79">
        <f t="shared" si="32"/>
        <v>27200</v>
      </c>
      <c r="Z191" s="79"/>
    </row>
    <row r="192" spans="1:26" s="77" customFormat="1" ht="24" x14ac:dyDescent="0.55000000000000004">
      <c r="A192" s="45"/>
      <c r="B192" s="34"/>
      <c r="C192" s="35"/>
      <c r="D192" s="35"/>
      <c r="E192" s="35"/>
      <c r="F192" s="35"/>
      <c r="G192" s="35"/>
      <c r="H192" s="76"/>
      <c r="I192" s="76"/>
      <c r="J192" s="76"/>
      <c r="L192" s="35"/>
      <c r="M192" s="35"/>
      <c r="N192" s="35"/>
      <c r="O192" s="82"/>
      <c r="P192" s="82"/>
      <c r="Q192" s="82"/>
      <c r="S192" s="82"/>
      <c r="T192" s="82"/>
      <c r="U192" s="82"/>
      <c r="V192" s="82"/>
      <c r="W192" s="82"/>
      <c r="Y192" s="82"/>
      <c r="Z192" s="82"/>
    </row>
    <row r="193" spans="1:26" s="70" customFormat="1" ht="24" x14ac:dyDescent="0.55000000000000004">
      <c r="A193" s="42">
        <v>54</v>
      </c>
      <c r="B193" s="13" t="s">
        <v>46</v>
      </c>
      <c r="C193" s="27" t="s">
        <v>383</v>
      </c>
      <c r="D193" s="14">
        <v>0</v>
      </c>
      <c r="E193" s="14">
        <v>1</v>
      </c>
      <c r="F193" s="14">
        <v>20</v>
      </c>
      <c r="G193" s="5">
        <v>2</v>
      </c>
      <c r="H193" s="68">
        <f t="shared" si="27"/>
        <v>120</v>
      </c>
      <c r="I193" s="69">
        <v>200</v>
      </c>
      <c r="J193" s="69">
        <f t="shared" si="28"/>
        <v>24000</v>
      </c>
      <c r="L193" s="14" t="s">
        <v>384</v>
      </c>
      <c r="M193" s="14" t="s">
        <v>49</v>
      </c>
      <c r="N193" s="5">
        <v>2</v>
      </c>
      <c r="O193" s="85">
        <v>54</v>
      </c>
      <c r="P193" s="79">
        <v>100</v>
      </c>
      <c r="Q193" s="79">
        <v>6800</v>
      </c>
      <c r="R193" s="80">
        <f>O193*Q193</f>
        <v>367200</v>
      </c>
      <c r="S193" s="85">
        <v>41</v>
      </c>
      <c r="T193" s="79"/>
      <c r="U193" s="80">
        <f t="shared" si="29"/>
        <v>367200</v>
      </c>
      <c r="V193" s="79">
        <f t="shared" si="30"/>
        <v>391200</v>
      </c>
      <c r="W193" s="80">
        <f t="shared" si="31"/>
        <v>391200</v>
      </c>
      <c r="Y193" s="79">
        <f t="shared" si="32"/>
        <v>391200</v>
      </c>
      <c r="Z193" s="79"/>
    </row>
    <row r="194" spans="1:26" s="70" customFormat="1" ht="24" x14ac:dyDescent="0.55000000000000004">
      <c r="A194" s="42"/>
      <c r="B194" s="13"/>
      <c r="C194" s="27"/>
      <c r="D194" s="14"/>
      <c r="E194" s="14"/>
      <c r="F194" s="14"/>
      <c r="G194" s="5"/>
      <c r="H194" s="68">
        <f t="shared" si="27"/>
        <v>0</v>
      </c>
      <c r="I194" s="69"/>
      <c r="J194" s="69">
        <f t="shared" si="28"/>
        <v>0</v>
      </c>
      <c r="L194" s="14"/>
      <c r="M194" s="14" t="s">
        <v>114</v>
      </c>
      <c r="N194" s="5">
        <v>2</v>
      </c>
      <c r="O194" s="85">
        <v>6</v>
      </c>
      <c r="P194" s="79">
        <v>100</v>
      </c>
      <c r="Q194" s="79">
        <v>6800</v>
      </c>
      <c r="R194" s="80">
        <f>O194*Q194</f>
        <v>40800</v>
      </c>
      <c r="S194" s="85">
        <v>41</v>
      </c>
      <c r="T194" s="79"/>
      <c r="U194" s="80">
        <f t="shared" si="29"/>
        <v>40800</v>
      </c>
      <c r="V194" s="79">
        <f t="shared" si="30"/>
        <v>40800</v>
      </c>
      <c r="W194" s="80">
        <f t="shared" si="31"/>
        <v>40800</v>
      </c>
      <c r="Y194" s="79">
        <f t="shared" si="32"/>
        <v>40800</v>
      </c>
      <c r="Z194" s="79"/>
    </row>
    <row r="195" spans="1:26" s="77" customFormat="1" ht="24" x14ac:dyDescent="0.55000000000000004">
      <c r="A195" s="45"/>
      <c r="B195" s="47"/>
      <c r="C195" s="48"/>
      <c r="D195" s="46"/>
      <c r="E195" s="46"/>
      <c r="F195" s="46"/>
      <c r="G195" s="35"/>
      <c r="H195" s="76"/>
      <c r="I195" s="76"/>
      <c r="J195" s="76"/>
      <c r="L195" s="46"/>
      <c r="M195" s="46"/>
      <c r="N195" s="35"/>
      <c r="O195" s="86"/>
      <c r="P195" s="82"/>
      <c r="Q195" s="82"/>
      <c r="S195" s="86"/>
      <c r="T195" s="82"/>
      <c r="U195" s="82"/>
      <c r="V195" s="82"/>
      <c r="W195" s="82"/>
      <c r="Y195" s="82"/>
      <c r="Z195" s="82"/>
    </row>
    <row r="196" spans="1:26" s="70" customFormat="1" ht="24" x14ac:dyDescent="0.55000000000000004">
      <c r="A196" s="42">
        <v>55</v>
      </c>
      <c r="B196" s="78" t="s">
        <v>46</v>
      </c>
      <c r="C196" s="5">
        <v>5660</v>
      </c>
      <c r="D196" s="5">
        <v>1</v>
      </c>
      <c r="E196" s="5">
        <v>0</v>
      </c>
      <c r="F196" s="5">
        <v>9</v>
      </c>
      <c r="G196" s="5">
        <v>2</v>
      </c>
      <c r="H196" s="68">
        <f t="shared" si="27"/>
        <v>409</v>
      </c>
      <c r="I196" s="69">
        <v>130</v>
      </c>
      <c r="J196" s="69">
        <f t="shared" si="28"/>
        <v>53170</v>
      </c>
      <c r="L196" s="5" t="s">
        <v>48</v>
      </c>
      <c r="M196" s="5" t="s">
        <v>50</v>
      </c>
      <c r="N196" s="5">
        <v>2</v>
      </c>
      <c r="O196" s="80">
        <v>240</v>
      </c>
      <c r="P196" s="79">
        <v>100</v>
      </c>
      <c r="Q196" s="79">
        <v>6800</v>
      </c>
      <c r="R196" s="80">
        <f>O196*Q196</f>
        <v>1632000</v>
      </c>
      <c r="S196" s="80">
        <v>26</v>
      </c>
      <c r="T196" s="79"/>
      <c r="U196" s="80">
        <f t="shared" si="29"/>
        <v>1632000</v>
      </c>
      <c r="V196" s="79">
        <f t="shared" si="30"/>
        <v>1685170</v>
      </c>
      <c r="W196" s="80">
        <f t="shared" si="31"/>
        <v>1685170</v>
      </c>
      <c r="Y196" s="79">
        <f t="shared" si="32"/>
        <v>1685170</v>
      </c>
      <c r="Z196" s="79"/>
    </row>
    <row r="197" spans="1:26" s="70" customFormat="1" ht="24" x14ac:dyDescent="0.55000000000000004">
      <c r="A197" s="42"/>
      <c r="B197" s="78"/>
      <c r="C197" s="5"/>
      <c r="D197" s="5"/>
      <c r="E197" s="5"/>
      <c r="F197" s="5"/>
      <c r="G197" s="5"/>
      <c r="H197" s="68">
        <f t="shared" si="27"/>
        <v>0</v>
      </c>
      <c r="I197" s="69"/>
      <c r="J197" s="69">
        <f t="shared" si="28"/>
        <v>0</v>
      </c>
      <c r="L197" s="5"/>
      <c r="M197" s="5" t="s">
        <v>114</v>
      </c>
      <c r="N197" s="5">
        <v>2</v>
      </c>
      <c r="O197" s="80">
        <v>8</v>
      </c>
      <c r="P197" s="79">
        <v>100</v>
      </c>
      <c r="Q197" s="79">
        <v>6800</v>
      </c>
      <c r="R197" s="80">
        <f>O197*Q197</f>
        <v>54400</v>
      </c>
      <c r="S197" s="80">
        <v>41</v>
      </c>
      <c r="T197" s="79"/>
      <c r="U197" s="80">
        <f t="shared" si="29"/>
        <v>54400</v>
      </c>
      <c r="V197" s="79">
        <f t="shared" si="30"/>
        <v>54400</v>
      </c>
      <c r="W197" s="80">
        <f t="shared" si="31"/>
        <v>54400</v>
      </c>
      <c r="Y197" s="79">
        <f t="shared" si="32"/>
        <v>54400</v>
      </c>
      <c r="Z197" s="79"/>
    </row>
    <row r="198" spans="1:26" s="70" customFormat="1" ht="24" x14ac:dyDescent="0.55000000000000004">
      <c r="A198" s="42"/>
      <c r="B198" s="78" t="s">
        <v>46</v>
      </c>
      <c r="C198" s="5">
        <v>5231</v>
      </c>
      <c r="D198" s="5">
        <v>3</v>
      </c>
      <c r="E198" s="5">
        <v>2</v>
      </c>
      <c r="F198" s="5">
        <v>39</v>
      </c>
      <c r="G198" s="5">
        <v>1</v>
      </c>
      <c r="H198" s="68">
        <f t="shared" si="27"/>
        <v>1439</v>
      </c>
      <c r="I198" s="69">
        <v>130</v>
      </c>
      <c r="J198" s="69">
        <f t="shared" si="28"/>
        <v>187070</v>
      </c>
      <c r="L198" s="5"/>
      <c r="M198" s="5"/>
      <c r="N198" s="5"/>
      <c r="O198" s="80"/>
      <c r="P198" s="79"/>
      <c r="Q198" s="79"/>
      <c r="S198" s="80"/>
      <c r="T198" s="79"/>
      <c r="U198" s="80">
        <f t="shared" si="29"/>
        <v>0</v>
      </c>
      <c r="V198" s="79">
        <f t="shared" si="30"/>
        <v>187070</v>
      </c>
      <c r="W198" s="80">
        <f t="shared" si="31"/>
        <v>0</v>
      </c>
      <c r="Y198" s="79">
        <f t="shared" si="32"/>
        <v>187070</v>
      </c>
      <c r="Z198" s="79"/>
    </row>
    <row r="199" spans="1:26" s="77" customFormat="1" ht="24" x14ac:dyDescent="0.55000000000000004">
      <c r="A199" s="45"/>
      <c r="B199" s="34"/>
      <c r="C199" s="35"/>
      <c r="D199" s="35"/>
      <c r="E199" s="35"/>
      <c r="F199" s="35"/>
      <c r="G199" s="35"/>
      <c r="H199" s="76"/>
      <c r="I199" s="76"/>
      <c r="J199" s="76"/>
      <c r="L199" s="35"/>
      <c r="M199" s="35"/>
      <c r="N199" s="35"/>
      <c r="O199" s="82"/>
      <c r="P199" s="82"/>
      <c r="Q199" s="82"/>
      <c r="S199" s="82"/>
      <c r="T199" s="82"/>
      <c r="U199" s="82"/>
      <c r="V199" s="82"/>
      <c r="W199" s="82"/>
      <c r="Y199" s="82"/>
      <c r="Z199" s="82"/>
    </row>
    <row r="200" spans="1:26" s="70" customFormat="1" ht="24" x14ac:dyDescent="0.55000000000000004">
      <c r="A200" s="42">
        <v>56</v>
      </c>
      <c r="B200" s="78" t="s">
        <v>46</v>
      </c>
      <c r="C200" s="5">
        <v>5691</v>
      </c>
      <c r="D200" s="5">
        <v>0</v>
      </c>
      <c r="E200" s="5">
        <v>2</v>
      </c>
      <c r="F200" s="5">
        <v>63</v>
      </c>
      <c r="G200" s="5">
        <v>2</v>
      </c>
      <c r="H200" s="68">
        <f t="shared" si="27"/>
        <v>263</v>
      </c>
      <c r="I200" s="69">
        <v>150</v>
      </c>
      <c r="J200" s="69">
        <f t="shared" si="28"/>
        <v>39450</v>
      </c>
      <c r="L200" s="5" t="s">
        <v>169</v>
      </c>
      <c r="M200" s="5" t="s">
        <v>49</v>
      </c>
      <c r="N200" s="5">
        <v>2</v>
      </c>
      <c r="O200" s="80">
        <v>258.10000000000002</v>
      </c>
      <c r="P200" s="79">
        <v>100</v>
      </c>
      <c r="Q200" s="79">
        <v>6800</v>
      </c>
      <c r="R200" s="80">
        <f t="shared" ref="R200:R205" si="42">O200*Q200</f>
        <v>1755080.0000000002</v>
      </c>
      <c r="S200" s="80">
        <v>31</v>
      </c>
      <c r="T200" s="79"/>
      <c r="U200" s="80">
        <f t="shared" si="29"/>
        <v>1755080.0000000002</v>
      </c>
      <c r="V200" s="79">
        <f t="shared" si="30"/>
        <v>1794530.0000000002</v>
      </c>
      <c r="W200" s="80">
        <f t="shared" si="31"/>
        <v>1794530.0000000002</v>
      </c>
      <c r="Y200" s="79">
        <f t="shared" si="32"/>
        <v>1794530.0000000002</v>
      </c>
      <c r="Z200" s="79"/>
    </row>
    <row r="201" spans="1:26" s="70" customFormat="1" ht="24" x14ac:dyDescent="0.55000000000000004">
      <c r="A201" s="42"/>
      <c r="B201" s="78"/>
      <c r="C201" s="5"/>
      <c r="D201" s="5"/>
      <c r="E201" s="5"/>
      <c r="F201" s="5"/>
      <c r="G201" s="5"/>
      <c r="H201" s="68">
        <f t="shared" si="27"/>
        <v>0</v>
      </c>
      <c r="I201" s="69"/>
      <c r="J201" s="69">
        <f t="shared" si="28"/>
        <v>0</v>
      </c>
      <c r="L201" s="5"/>
      <c r="M201" s="5" t="s">
        <v>49</v>
      </c>
      <c r="N201" s="5">
        <v>2</v>
      </c>
      <c r="O201" s="80">
        <v>258.10000000000002</v>
      </c>
      <c r="P201" s="79">
        <v>100</v>
      </c>
      <c r="Q201" s="79">
        <v>6800</v>
      </c>
      <c r="R201" s="80">
        <f t="shared" si="42"/>
        <v>1755080.0000000002</v>
      </c>
      <c r="S201" s="80">
        <v>31</v>
      </c>
      <c r="T201" s="79"/>
      <c r="U201" s="80">
        <f t="shared" si="29"/>
        <v>1755080.0000000002</v>
      </c>
      <c r="V201" s="79">
        <f t="shared" si="30"/>
        <v>1755080.0000000002</v>
      </c>
      <c r="W201" s="80">
        <f t="shared" si="31"/>
        <v>1755080.0000000002</v>
      </c>
      <c r="Y201" s="79">
        <f t="shared" si="32"/>
        <v>1755080.0000000002</v>
      </c>
      <c r="Z201" s="79"/>
    </row>
    <row r="202" spans="1:26" s="70" customFormat="1" ht="24" x14ac:dyDescent="0.55000000000000004">
      <c r="A202" s="42"/>
      <c r="B202" s="78"/>
      <c r="C202" s="5"/>
      <c r="D202" s="5"/>
      <c r="E202" s="5"/>
      <c r="F202" s="5"/>
      <c r="G202" s="5"/>
      <c r="H202" s="68">
        <f t="shared" ref="H202:H265" si="43">+(D202*400)+(E202*100)+F202</f>
        <v>0</v>
      </c>
      <c r="I202" s="69"/>
      <c r="J202" s="69">
        <f t="shared" ref="J202:J265" si="44">H202*I202</f>
        <v>0</v>
      </c>
      <c r="L202" s="5"/>
      <c r="M202" s="5" t="s">
        <v>114</v>
      </c>
      <c r="N202" s="5">
        <v>2</v>
      </c>
      <c r="O202" s="80">
        <v>6</v>
      </c>
      <c r="P202" s="79">
        <v>100</v>
      </c>
      <c r="Q202" s="79">
        <v>6800</v>
      </c>
      <c r="R202" s="80">
        <f t="shared" si="42"/>
        <v>40800</v>
      </c>
      <c r="S202" s="80">
        <v>31</v>
      </c>
      <c r="T202" s="79"/>
      <c r="U202" s="80">
        <f t="shared" ref="U202:U265" si="45">R202*(100-T202)/100</f>
        <v>40800</v>
      </c>
      <c r="V202" s="79">
        <f t="shared" ref="V202:V265" si="46">J202+U202</f>
        <v>40800</v>
      </c>
      <c r="W202" s="80">
        <f t="shared" ref="W202:W265" si="47">V202*P202/100</f>
        <v>40800</v>
      </c>
      <c r="Y202" s="79">
        <f t="shared" ref="Y202:Y265" si="48">J202+U202</f>
        <v>40800</v>
      </c>
      <c r="Z202" s="79"/>
    </row>
    <row r="203" spans="1:26" s="70" customFormat="1" ht="24" x14ac:dyDescent="0.55000000000000004">
      <c r="A203" s="42"/>
      <c r="B203" s="78" t="s">
        <v>46</v>
      </c>
      <c r="C203" s="5">
        <v>5628</v>
      </c>
      <c r="D203" s="5">
        <v>0</v>
      </c>
      <c r="E203" s="5">
        <v>2</v>
      </c>
      <c r="F203" s="5">
        <v>13</v>
      </c>
      <c r="G203" s="5">
        <v>2</v>
      </c>
      <c r="H203" s="68">
        <f t="shared" si="43"/>
        <v>213</v>
      </c>
      <c r="I203" s="69">
        <v>150</v>
      </c>
      <c r="J203" s="69">
        <f t="shared" si="44"/>
        <v>31950</v>
      </c>
      <c r="L203" s="5" t="s">
        <v>169</v>
      </c>
      <c r="M203" s="5" t="s">
        <v>49</v>
      </c>
      <c r="N203" s="5">
        <v>2</v>
      </c>
      <c r="O203" s="80">
        <v>216</v>
      </c>
      <c r="P203" s="79">
        <v>100</v>
      </c>
      <c r="Q203" s="79">
        <v>6800</v>
      </c>
      <c r="R203" s="80">
        <f t="shared" si="42"/>
        <v>1468800</v>
      </c>
      <c r="S203" s="80">
        <v>6</v>
      </c>
      <c r="T203" s="79"/>
      <c r="U203" s="80">
        <f t="shared" si="45"/>
        <v>1468800</v>
      </c>
      <c r="V203" s="79">
        <f t="shared" si="46"/>
        <v>1500750</v>
      </c>
      <c r="W203" s="80">
        <f t="shared" si="47"/>
        <v>1500750</v>
      </c>
      <c r="Y203" s="79">
        <f t="shared" si="48"/>
        <v>1500750</v>
      </c>
      <c r="Z203" s="79"/>
    </row>
    <row r="204" spans="1:26" s="70" customFormat="1" ht="24" x14ac:dyDescent="0.55000000000000004">
      <c r="A204" s="42"/>
      <c r="B204" s="78"/>
      <c r="C204" s="5"/>
      <c r="D204" s="5"/>
      <c r="E204" s="5"/>
      <c r="F204" s="5"/>
      <c r="G204" s="5"/>
      <c r="H204" s="68">
        <f t="shared" si="43"/>
        <v>0</v>
      </c>
      <c r="I204" s="69"/>
      <c r="J204" s="69">
        <f t="shared" si="44"/>
        <v>0</v>
      </c>
      <c r="L204" s="5"/>
      <c r="M204" s="5" t="s">
        <v>49</v>
      </c>
      <c r="N204" s="5">
        <v>2</v>
      </c>
      <c r="O204" s="80">
        <v>216</v>
      </c>
      <c r="P204" s="79">
        <v>100</v>
      </c>
      <c r="Q204" s="79">
        <v>6800</v>
      </c>
      <c r="R204" s="80">
        <f t="shared" si="42"/>
        <v>1468800</v>
      </c>
      <c r="S204" s="80">
        <v>6</v>
      </c>
      <c r="T204" s="79"/>
      <c r="U204" s="80">
        <f t="shared" si="45"/>
        <v>1468800</v>
      </c>
      <c r="V204" s="79">
        <f t="shared" si="46"/>
        <v>1468800</v>
      </c>
      <c r="W204" s="80">
        <f t="shared" si="47"/>
        <v>1468800</v>
      </c>
      <c r="Y204" s="79">
        <f t="shared" si="48"/>
        <v>1468800</v>
      </c>
      <c r="Z204" s="79"/>
    </row>
    <row r="205" spans="1:26" s="70" customFormat="1" ht="24" x14ac:dyDescent="0.55000000000000004">
      <c r="A205" s="42"/>
      <c r="B205" s="78"/>
      <c r="C205" s="5"/>
      <c r="D205" s="5"/>
      <c r="E205" s="5"/>
      <c r="F205" s="5"/>
      <c r="G205" s="5"/>
      <c r="H205" s="68">
        <f t="shared" si="43"/>
        <v>0</v>
      </c>
      <c r="I205" s="69"/>
      <c r="J205" s="69">
        <f t="shared" si="44"/>
        <v>0</v>
      </c>
      <c r="L205" s="5"/>
      <c r="M205" s="5" t="s">
        <v>114</v>
      </c>
      <c r="N205" s="5">
        <v>2</v>
      </c>
      <c r="O205" s="80">
        <v>8</v>
      </c>
      <c r="P205" s="79">
        <v>100</v>
      </c>
      <c r="Q205" s="79">
        <v>6800</v>
      </c>
      <c r="R205" s="80">
        <f t="shared" si="42"/>
        <v>54400</v>
      </c>
      <c r="S205" s="80">
        <v>6</v>
      </c>
      <c r="T205" s="79"/>
      <c r="U205" s="80">
        <f t="shared" si="45"/>
        <v>54400</v>
      </c>
      <c r="V205" s="79">
        <f t="shared" si="46"/>
        <v>54400</v>
      </c>
      <c r="W205" s="80">
        <f t="shared" si="47"/>
        <v>54400</v>
      </c>
      <c r="Y205" s="79">
        <f t="shared" si="48"/>
        <v>54400</v>
      </c>
      <c r="Z205" s="79"/>
    </row>
    <row r="206" spans="1:26" s="70" customFormat="1" ht="24" x14ac:dyDescent="0.55000000000000004">
      <c r="A206" s="42"/>
      <c r="B206" s="78" t="s">
        <v>46</v>
      </c>
      <c r="C206" s="5">
        <v>15631</v>
      </c>
      <c r="D206" s="5">
        <v>1</v>
      </c>
      <c r="E206" s="5">
        <v>3</v>
      </c>
      <c r="F206" s="5">
        <v>20</v>
      </c>
      <c r="G206" s="5">
        <v>1</v>
      </c>
      <c r="H206" s="68">
        <f t="shared" si="43"/>
        <v>720</v>
      </c>
      <c r="I206" s="69">
        <v>130</v>
      </c>
      <c r="J206" s="69">
        <f t="shared" si="44"/>
        <v>93600</v>
      </c>
      <c r="L206" s="5"/>
      <c r="M206" s="5"/>
      <c r="N206" s="5"/>
      <c r="O206" s="80"/>
      <c r="P206" s="79"/>
      <c r="Q206" s="79"/>
      <c r="S206" s="80"/>
      <c r="T206" s="79"/>
      <c r="U206" s="80">
        <f t="shared" si="45"/>
        <v>0</v>
      </c>
      <c r="V206" s="79">
        <f t="shared" si="46"/>
        <v>93600</v>
      </c>
      <c r="W206" s="80">
        <f t="shared" si="47"/>
        <v>0</v>
      </c>
      <c r="Y206" s="79">
        <f t="shared" si="48"/>
        <v>93600</v>
      </c>
      <c r="Z206" s="79"/>
    </row>
    <row r="207" spans="1:26" s="77" customFormat="1" ht="24" x14ac:dyDescent="0.55000000000000004">
      <c r="A207" s="45"/>
      <c r="B207" s="34"/>
      <c r="C207" s="35"/>
      <c r="D207" s="35"/>
      <c r="E207" s="35"/>
      <c r="F207" s="35"/>
      <c r="G207" s="35"/>
      <c r="H207" s="76"/>
      <c r="I207" s="76"/>
      <c r="J207" s="76"/>
      <c r="L207" s="35"/>
      <c r="M207" s="35"/>
      <c r="N207" s="35"/>
      <c r="O207" s="82"/>
      <c r="P207" s="82"/>
      <c r="Q207" s="82"/>
      <c r="S207" s="82"/>
      <c r="T207" s="82"/>
      <c r="U207" s="82"/>
      <c r="V207" s="82"/>
      <c r="W207" s="82"/>
      <c r="Y207" s="82"/>
      <c r="Z207" s="82"/>
    </row>
    <row r="208" spans="1:26" s="70" customFormat="1" ht="24" x14ac:dyDescent="0.55000000000000004">
      <c r="A208" s="42">
        <v>57</v>
      </c>
      <c r="B208" s="78" t="s">
        <v>46</v>
      </c>
      <c r="C208" s="5">
        <v>14638</v>
      </c>
      <c r="D208" s="5">
        <v>2</v>
      </c>
      <c r="E208" s="5">
        <v>0</v>
      </c>
      <c r="F208" s="5">
        <v>7</v>
      </c>
      <c r="G208" s="5">
        <v>1</v>
      </c>
      <c r="H208" s="68">
        <f t="shared" si="43"/>
        <v>807</v>
      </c>
      <c r="I208" s="69">
        <v>180</v>
      </c>
      <c r="J208" s="69">
        <f t="shared" si="44"/>
        <v>145260</v>
      </c>
      <c r="L208" s="5"/>
      <c r="M208" s="5"/>
      <c r="N208" s="5"/>
      <c r="O208" s="80"/>
      <c r="P208" s="79"/>
      <c r="Q208" s="79"/>
      <c r="S208" s="80"/>
      <c r="T208" s="79"/>
      <c r="U208" s="80">
        <f t="shared" si="45"/>
        <v>0</v>
      </c>
      <c r="V208" s="79">
        <f t="shared" si="46"/>
        <v>145260</v>
      </c>
      <c r="W208" s="80">
        <f t="shared" si="47"/>
        <v>0</v>
      </c>
      <c r="Y208" s="79">
        <f t="shared" si="48"/>
        <v>145260</v>
      </c>
      <c r="Z208" s="79"/>
    </row>
    <row r="209" spans="1:26" s="77" customFormat="1" ht="24" x14ac:dyDescent="0.55000000000000004">
      <c r="A209" s="45"/>
      <c r="B209" s="34"/>
      <c r="C209" s="35"/>
      <c r="D209" s="35"/>
      <c r="E209" s="35"/>
      <c r="F209" s="35"/>
      <c r="G209" s="35"/>
      <c r="H209" s="76"/>
      <c r="I209" s="76"/>
      <c r="J209" s="76"/>
      <c r="L209" s="35"/>
      <c r="M209" s="35"/>
      <c r="N209" s="35"/>
      <c r="O209" s="82"/>
      <c r="P209" s="82"/>
      <c r="Q209" s="82"/>
      <c r="S209" s="82"/>
      <c r="T209" s="82"/>
      <c r="U209" s="82"/>
      <c r="V209" s="82"/>
      <c r="W209" s="82"/>
      <c r="Y209" s="82"/>
      <c r="Z209" s="82"/>
    </row>
    <row r="210" spans="1:26" s="70" customFormat="1" ht="24" x14ac:dyDescent="0.55000000000000004">
      <c r="A210" s="42">
        <v>58</v>
      </c>
      <c r="B210" s="78" t="s">
        <v>46</v>
      </c>
      <c r="C210" s="5">
        <v>5687</v>
      </c>
      <c r="D210" s="5">
        <v>0</v>
      </c>
      <c r="E210" s="5">
        <v>3</v>
      </c>
      <c r="F210" s="5">
        <v>54</v>
      </c>
      <c r="G210" s="5">
        <v>2</v>
      </c>
      <c r="H210" s="68">
        <f t="shared" si="43"/>
        <v>354</v>
      </c>
      <c r="I210" s="69">
        <v>150</v>
      </c>
      <c r="J210" s="69">
        <f t="shared" si="44"/>
        <v>53100</v>
      </c>
      <c r="L210" s="5" t="s">
        <v>48</v>
      </c>
      <c r="M210" s="5" t="s">
        <v>50</v>
      </c>
      <c r="N210" s="5">
        <v>2</v>
      </c>
      <c r="O210" s="80">
        <v>108</v>
      </c>
      <c r="P210" s="79">
        <v>100</v>
      </c>
      <c r="Q210" s="79">
        <v>6800</v>
      </c>
      <c r="R210" s="80">
        <f t="shared" ref="R210:R213" si="49">O210*Q210</f>
        <v>734400</v>
      </c>
      <c r="S210" s="80">
        <v>21</v>
      </c>
      <c r="T210" s="79"/>
      <c r="U210" s="80">
        <f t="shared" si="45"/>
        <v>734400</v>
      </c>
      <c r="V210" s="79">
        <f t="shared" si="46"/>
        <v>787500</v>
      </c>
      <c r="W210" s="80">
        <f t="shared" si="47"/>
        <v>787500</v>
      </c>
      <c r="Y210" s="79">
        <f t="shared" si="48"/>
        <v>787500</v>
      </c>
      <c r="Z210" s="79"/>
    </row>
    <row r="211" spans="1:26" s="70" customFormat="1" ht="24" x14ac:dyDescent="0.55000000000000004">
      <c r="A211" s="42"/>
      <c r="B211" s="78"/>
      <c r="C211" s="5"/>
      <c r="D211" s="5"/>
      <c r="E211" s="5"/>
      <c r="F211" s="5"/>
      <c r="G211" s="5"/>
      <c r="H211" s="68">
        <f t="shared" si="43"/>
        <v>0</v>
      </c>
      <c r="I211" s="69"/>
      <c r="J211" s="69">
        <f t="shared" si="44"/>
        <v>0</v>
      </c>
      <c r="L211" s="5"/>
      <c r="M211" s="5" t="s">
        <v>189</v>
      </c>
      <c r="N211" s="5">
        <v>2</v>
      </c>
      <c r="O211" s="80">
        <v>36</v>
      </c>
      <c r="P211" s="79">
        <v>100</v>
      </c>
      <c r="Q211" s="79">
        <v>6800</v>
      </c>
      <c r="R211" s="80">
        <f t="shared" si="49"/>
        <v>244800</v>
      </c>
      <c r="S211" s="80">
        <v>21</v>
      </c>
      <c r="T211" s="79"/>
      <c r="U211" s="80">
        <f t="shared" si="45"/>
        <v>244800</v>
      </c>
      <c r="V211" s="79">
        <f t="shared" si="46"/>
        <v>244800</v>
      </c>
      <c r="W211" s="80">
        <f t="shared" si="47"/>
        <v>244800</v>
      </c>
      <c r="Y211" s="79">
        <f t="shared" si="48"/>
        <v>244800</v>
      </c>
      <c r="Z211" s="79"/>
    </row>
    <row r="212" spans="1:26" s="70" customFormat="1" ht="24" x14ac:dyDescent="0.55000000000000004">
      <c r="A212" s="43"/>
      <c r="B212" s="25"/>
      <c r="C212" s="25"/>
      <c r="D212" s="25"/>
      <c r="E212" s="25"/>
      <c r="F212" s="25"/>
      <c r="G212" s="25"/>
      <c r="H212" s="68">
        <f t="shared" si="43"/>
        <v>0</v>
      </c>
      <c r="I212" s="69"/>
      <c r="J212" s="69">
        <f t="shared" si="44"/>
        <v>0</v>
      </c>
      <c r="L212" s="5"/>
      <c r="M212" s="5" t="s">
        <v>114</v>
      </c>
      <c r="N212" s="5">
        <v>2</v>
      </c>
      <c r="O212" s="80">
        <v>6</v>
      </c>
      <c r="P212" s="79">
        <v>100</v>
      </c>
      <c r="Q212" s="79">
        <v>6800</v>
      </c>
      <c r="R212" s="80">
        <f t="shared" si="49"/>
        <v>40800</v>
      </c>
      <c r="S212" s="80">
        <v>21</v>
      </c>
      <c r="T212" s="79"/>
      <c r="U212" s="80">
        <f t="shared" si="45"/>
        <v>40800</v>
      </c>
      <c r="V212" s="79">
        <f t="shared" si="46"/>
        <v>40800</v>
      </c>
      <c r="W212" s="80">
        <f t="shared" si="47"/>
        <v>40800</v>
      </c>
      <c r="Y212" s="79">
        <f t="shared" si="48"/>
        <v>40800</v>
      </c>
      <c r="Z212" s="79"/>
    </row>
    <row r="213" spans="1:26" s="70" customFormat="1" ht="24" x14ac:dyDescent="0.55000000000000004">
      <c r="A213" s="42"/>
      <c r="B213" s="78" t="s">
        <v>46</v>
      </c>
      <c r="C213" s="5">
        <v>5626</v>
      </c>
      <c r="D213" s="5">
        <v>0</v>
      </c>
      <c r="E213" s="5">
        <v>1</v>
      </c>
      <c r="F213" s="5">
        <v>63</v>
      </c>
      <c r="G213" s="5">
        <v>2</v>
      </c>
      <c r="H213" s="68">
        <f t="shared" si="43"/>
        <v>163</v>
      </c>
      <c r="I213" s="69">
        <v>150</v>
      </c>
      <c r="J213" s="69">
        <f t="shared" si="44"/>
        <v>24450</v>
      </c>
      <c r="L213" s="5" t="s">
        <v>48</v>
      </c>
      <c r="M213" s="5" t="s">
        <v>189</v>
      </c>
      <c r="N213" s="5">
        <v>2</v>
      </c>
      <c r="O213" s="80">
        <v>108</v>
      </c>
      <c r="P213" s="79">
        <v>100</v>
      </c>
      <c r="Q213" s="79">
        <v>6800</v>
      </c>
      <c r="R213" s="80">
        <f t="shared" si="49"/>
        <v>734400</v>
      </c>
      <c r="S213" s="80">
        <v>21</v>
      </c>
      <c r="T213" s="79"/>
      <c r="U213" s="80">
        <f t="shared" si="45"/>
        <v>734400</v>
      </c>
      <c r="V213" s="79">
        <f t="shared" si="46"/>
        <v>758850</v>
      </c>
      <c r="W213" s="80">
        <f t="shared" si="47"/>
        <v>758850</v>
      </c>
      <c r="Y213" s="79">
        <f t="shared" si="48"/>
        <v>758850</v>
      </c>
      <c r="Z213" s="79"/>
    </row>
    <row r="214" spans="1:26" s="70" customFormat="1" ht="24" x14ac:dyDescent="0.55000000000000004">
      <c r="A214" s="42"/>
      <c r="B214" s="78" t="s">
        <v>46</v>
      </c>
      <c r="C214" s="5">
        <v>5453</v>
      </c>
      <c r="D214" s="5">
        <v>1</v>
      </c>
      <c r="E214" s="5">
        <v>1</v>
      </c>
      <c r="F214" s="5">
        <v>86</v>
      </c>
      <c r="G214" s="5">
        <v>1</v>
      </c>
      <c r="H214" s="68">
        <f t="shared" si="43"/>
        <v>586</v>
      </c>
      <c r="I214" s="69">
        <v>100</v>
      </c>
      <c r="J214" s="69">
        <f t="shared" si="44"/>
        <v>58600</v>
      </c>
      <c r="L214" s="5"/>
      <c r="M214" s="5"/>
      <c r="N214" s="5"/>
      <c r="O214" s="80"/>
      <c r="P214" s="79"/>
      <c r="Q214" s="79"/>
      <c r="S214" s="80"/>
      <c r="T214" s="79"/>
      <c r="U214" s="80">
        <f t="shared" si="45"/>
        <v>0</v>
      </c>
      <c r="V214" s="79">
        <f t="shared" si="46"/>
        <v>58600</v>
      </c>
      <c r="W214" s="80">
        <f t="shared" si="47"/>
        <v>0</v>
      </c>
      <c r="Y214" s="79">
        <f t="shared" si="48"/>
        <v>58600</v>
      </c>
      <c r="Z214" s="79"/>
    </row>
    <row r="215" spans="1:26" s="70" customFormat="1" ht="24" x14ac:dyDescent="0.55000000000000004">
      <c r="A215" s="42"/>
      <c r="B215" s="78" t="s">
        <v>46</v>
      </c>
      <c r="C215" s="5">
        <v>5207</v>
      </c>
      <c r="D215" s="5">
        <v>1</v>
      </c>
      <c r="E215" s="5">
        <v>3</v>
      </c>
      <c r="F215" s="5">
        <v>84</v>
      </c>
      <c r="G215" s="5">
        <v>1</v>
      </c>
      <c r="H215" s="68">
        <f t="shared" si="43"/>
        <v>784</v>
      </c>
      <c r="I215" s="69">
        <v>130</v>
      </c>
      <c r="J215" s="69">
        <f t="shared" si="44"/>
        <v>101920</v>
      </c>
      <c r="L215" s="5"/>
      <c r="M215" s="5"/>
      <c r="N215" s="5"/>
      <c r="O215" s="80"/>
      <c r="P215" s="79"/>
      <c r="Q215" s="79"/>
      <c r="S215" s="80"/>
      <c r="T215" s="79"/>
      <c r="U215" s="80">
        <f t="shared" si="45"/>
        <v>0</v>
      </c>
      <c r="V215" s="79">
        <f t="shared" si="46"/>
        <v>101920</v>
      </c>
      <c r="W215" s="80">
        <f t="shared" si="47"/>
        <v>0</v>
      </c>
      <c r="Y215" s="79">
        <f t="shared" si="48"/>
        <v>101920</v>
      </c>
      <c r="Z215" s="79"/>
    </row>
    <row r="216" spans="1:26" s="77" customFormat="1" ht="24" x14ac:dyDescent="0.55000000000000004">
      <c r="A216" s="45"/>
      <c r="B216" s="34"/>
      <c r="C216" s="35"/>
      <c r="D216" s="35"/>
      <c r="E216" s="35"/>
      <c r="F216" s="35"/>
      <c r="G216" s="35"/>
      <c r="H216" s="76"/>
      <c r="I216" s="76"/>
      <c r="J216" s="76"/>
      <c r="L216" s="35"/>
      <c r="M216" s="35"/>
      <c r="N216" s="35"/>
      <c r="O216" s="82"/>
      <c r="P216" s="82"/>
      <c r="Q216" s="82"/>
      <c r="S216" s="82"/>
      <c r="T216" s="82"/>
      <c r="U216" s="82"/>
      <c r="V216" s="82"/>
      <c r="W216" s="82"/>
      <c r="Y216" s="82"/>
      <c r="Z216" s="82"/>
    </row>
    <row r="217" spans="1:26" s="70" customFormat="1" ht="24" x14ac:dyDescent="0.55000000000000004">
      <c r="A217" s="42">
        <v>59</v>
      </c>
      <c r="B217" s="78" t="s">
        <v>46</v>
      </c>
      <c r="C217" s="5">
        <v>5688</v>
      </c>
      <c r="D217" s="5">
        <v>0</v>
      </c>
      <c r="E217" s="5">
        <v>1</v>
      </c>
      <c r="F217" s="5">
        <v>64</v>
      </c>
      <c r="G217" s="5">
        <v>2</v>
      </c>
      <c r="H217" s="68">
        <f t="shared" si="43"/>
        <v>164</v>
      </c>
      <c r="I217" s="69">
        <v>150</v>
      </c>
      <c r="J217" s="69">
        <f t="shared" si="44"/>
        <v>24600</v>
      </c>
      <c r="L217" s="5" t="s">
        <v>48</v>
      </c>
      <c r="M217" s="5" t="s">
        <v>49</v>
      </c>
      <c r="N217" s="5">
        <v>2</v>
      </c>
      <c r="O217" s="80">
        <v>143.5</v>
      </c>
      <c r="P217" s="79">
        <v>100</v>
      </c>
      <c r="Q217" s="79">
        <v>6800</v>
      </c>
      <c r="R217" s="80">
        <f>O217*Q217</f>
        <v>975800</v>
      </c>
      <c r="S217" s="80">
        <v>21</v>
      </c>
      <c r="T217" s="79"/>
      <c r="U217" s="80">
        <f t="shared" si="45"/>
        <v>975800</v>
      </c>
      <c r="V217" s="79">
        <f t="shared" si="46"/>
        <v>1000400</v>
      </c>
      <c r="W217" s="80">
        <f t="shared" si="47"/>
        <v>1000400</v>
      </c>
      <c r="Y217" s="79">
        <f t="shared" si="48"/>
        <v>1000400</v>
      </c>
      <c r="Z217" s="79"/>
    </row>
    <row r="218" spans="1:26" s="70" customFormat="1" ht="24" x14ac:dyDescent="0.55000000000000004">
      <c r="A218" s="42"/>
      <c r="B218" s="78"/>
      <c r="C218" s="5"/>
      <c r="D218" s="5"/>
      <c r="E218" s="5"/>
      <c r="F218" s="5"/>
      <c r="G218" s="5"/>
      <c r="H218" s="68">
        <f t="shared" si="43"/>
        <v>0</v>
      </c>
      <c r="I218" s="69"/>
      <c r="J218" s="69">
        <f t="shared" si="44"/>
        <v>0</v>
      </c>
      <c r="L218" s="5"/>
      <c r="M218" s="5" t="s">
        <v>49</v>
      </c>
      <c r="N218" s="5">
        <v>2</v>
      </c>
      <c r="O218" s="80">
        <v>56</v>
      </c>
      <c r="P218" s="79">
        <v>100</v>
      </c>
      <c r="Q218" s="79">
        <v>6800</v>
      </c>
      <c r="R218" s="80">
        <f>O218*Q218</f>
        <v>380800</v>
      </c>
      <c r="S218" s="80">
        <v>21</v>
      </c>
      <c r="T218" s="79"/>
      <c r="U218" s="80">
        <f t="shared" si="45"/>
        <v>380800</v>
      </c>
      <c r="V218" s="79">
        <f t="shared" si="46"/>
        <v>380800</v>
      </c>
      <c r="W218" s="80">
        <f t="shared" si="47"/>
        <v>380800</v>
      </c>
      <c r="Y218" s="79">
        <f t="shared" si="48"/>
        <v>380800</v>
      </c>
      <c r="Z218" s="79"/>
    </row>
    <row r="219" spans="1:26" s="77" customFormat="1" ht="24" x14ac:dyDescent="0.55000000000000004">
      <c r="A219" s="45"/>
      <c r="B219" s="34"/>
      <c r="C219" s="35"/>
      <c r="D219" s="35"/>
      <c r="E219" s="35"/>
      <c r="F219" s="35"/>
      <c r="G219" s="35"/>
      <c r="H219" s="76"/>
      <c r="I219" s="76"/>
      <c r="J219" s="76"/>
      <c r="L219" s="35"/>
      <c r="M219" s="35"/>
      <c r="N219" s="35"/>
      <c r="O219" s="82"/>
      <c r="P219" s="82"/>
      <c r="Q219" s="82"/>
      <c r="S219" s="82"/>
      <c r="T219" s="82"/>
      <c r="U219" s="82"/>
      <c r="V219" s="82"/>
      <c r="W219" s="82"/>
      <c r="Y219" s="82"/>
      <c r="Z219" s="82"/>
    </row>
    <row r="220" spans="1:26" s="70" customFormat="1" ht="24" x14ac:dyDescent="0.55000000000000004">
      <c r="A220" s="42">
        <v>60</v>
      </c>
      <c r="B220" s="78" t="s">
        <v>46</v>
      </c>
      <c r="C220" s="5">
        <v>5659</v>
      </c>
      <c r="D220" s="5">
        <v>0</v>
      </c>
      <c r="E220" s="5">
        <v>1</v>
      </c>
      <c r="F220" s="5">
        <v>64</v>
      </c>
      <c r="G220" s="5">
        <v>2</v>
      </c>
      <c r="H220" s="68">
        <f t="shared" si="43"/>
        <v>164</v>
      </c>
      <c r="I220" s="69">
        <v>150</v>
      </c>
      <c r="J220" s="69">
        <f t="shared" si="44"/>
        <v>24600</v>
      </c>
      <c r="L220" s="14" t="s">
        <v>48</v>
      </c>
      <c r="M220" s="5" t="s">
        <v>114</v>
      </c>
      <c r="N220" s="5">
        <v>2</v>
      </c>
      <c r="O220" s="80">
        <v>160</v>
      </c>
      <c r="P220" s="79">
        <v>100</v>
      </c>
      <c r="Q220" s="79">
        <v>6800</v>
      </c>
      <c r="R220" s="80">
        <f t="shared" ref="R220" si="50">O220*Q220</f>
        <v>1088000</v>
      </c>
      <c r="S220" s="80">
        <v>36</v>
      </c>
      <c r="T220" s="79"/>
      <c r="U220" s="80">
        <f t="shared" si="45"/>
        <v>1088000</v>
      </c>
      <c r="V220" s="79">
        <f t="shared" si="46"/>
        <v>1112600</v>
      </c>
      <c r="W220" s="80">
        <f t="shared" si="47"/>
        <v>1112600</v>
      </c>
      <c r="Y220" s="79">
        <f t="shared" si="48"/>
        <v>1112600</v>
      </c>
      <c r="Z220" s="79"/>
    </row>
    <row r="221" spans="1:26" s="70" customFormat="1" ht="24" x14ac:dyDescent="0.55000000000000004">
      <c r="A221" s="42"/>
      <c r="B221" s="78"/>
      <c r="C221" s="5"/>
      <c r="D221" s="5"/>
      <c r="E221" s="5"/>
      <c r="F221" s="5"/>
      <c r="G221" s="5"/>
      <c r="H221" s="68">
        <f t="shared" si="43"/>
        <v>0</v>
      </c>
      <c r="I221" s="69"/>
      <c r="J221" s="69">
        <f t="shared" si="44"/>
        <v>0</v>
      </c>
      <c r="L221" s="14"/>
      <c r="M221" s="5" t="s">
        <v>189</v>
      </c>
      <c r="N221" s="5">
        <v>2</v>
      </c>
      <c r="O221" s="80">
        <v>36</v>
      </c>
      <c r="P221" s="79">
        <v>100</v>
      </c>
      <c r="Q221" s="79">
        <v>6800</v>
      </c>
      <c r="R221" s="80">
        <f>O221*Q221</f>
        <v>244800</v>
      </c>
      <c r="S221" s="80">
        <v>11</v>
      </c>
      <c r="T221" s="79"/>
      <c r="U221" s="80">
        <f t="shared" si="45"/>
        <v>244800</v>
      </c>
      <c r="V221" s="79">
        <f t="shared" si="46"/>
        <v>244800</v>
      </c>
      <c r="W221" s="80">
        <f t="shared" si="47"/>
        <v>244800</v>
      </c>
      <c r="Y221" s="79">
        <f t="shared" si="48"/>
        <v>244800</v>
      </c>
      <c r="Z221" s="79"/>
    </row>
    <row r="222" spans="1:26" s="70" customFormat="1" ht="24" x14ac:dyDescent="0.55000000000000004">
      <c r="A222" s="42"/>
      <c r="B222" s="78"/>
      <c r="C222" s="5"/>
      <c r="D222" s="5"/>
      <c r="E222" s="5"/>
      <c r="F222" s="5"/>
      <c r="G222" s="5"/>
      <c r="H222" s="68">
        <f t="shared" si="43"/>
        <v>0</v>
      </c>
      <c r="I222" s="69"/>
      <c r="J222" s="69">
        <f t="shared" si="44"/>
        <v>0</v>
      </c>
      <c r="L222" s="14"/>
      <c r="M222" s="5" t="s">
        <v>114</v>
      </c>
      <c r="N222" s="5">
        <v>2</v>
      </c>
      <c r="O222" s="80">
        <v>6</v>
      </c>
      <c r="P222" s="79">
        <v>100</v>
      </c>
      <c r="Q222" s="79">
        <v>6800</v>
      </c>
      <c r="R222" s="80">
        <f>O222*Q222</f>
        <v>40800</v>
      </c>
      <c r="S222" s="80">
        <v>36</v>
      </c>
      <c r="T222" s="79"/>
      <c r="U222" s="80">
        <f t="shared" si="45"/>
        <v>40800</v>
      </c>
      <c r="V222" s="79">
        <f t="shared" si="46"/>
        <v>40800</v>
      </c>
      <c r="W222" s="80">
        <f t="shared" si="47"/>
        <v>40800</v>
      </c>
      <c r="Y222" s="79">
        <f t="shared" si="48"/>
        <v>40800</v>
      </c>
      <c r="Z222" s="79"/>
    </row>
    <row r="223" spans="1:26" s="70" customFormat="1" ht="24" x14ac:dyDescent="0.55000000000000004">
      <c r="A223" s="42"/>
      <c r="B223" s="78" t="s">
        <v>46</v>
      </c>
      <c r="C223" s="5">
        <v>14637</v>
      </c>
      <c r="D223" s="5">
        <v>3</v>
      </c>
      <c r="E223" s="5">
        <v>1</v>
      </c>
      <c r="F223" s="5">
        <v>84</v>
      </c>
      <c r="G223" s="5">
        <v>1</v>
      </c>
      <c r="H223" s="68">
        <f t="shared" si="43"/>
        <v>1384</v>
      </c>
      <c r="I223" s="69">
        <v>150</v>
      </c>
      <c r="J223" s="69">
        <f t="shared" si="44"/>
        <v>207600</v>
      </c>
      <c r="L223" s="5"/>
      <c r="M223" s="5"/>
      <c r="N223" s="5"/>
      <c r="O223" s="80"/>
      <c r="P223" s="79"/>
      <c r="Q223" s="79"/>
      <c r="S223" s="80"/>
      <c r="T223" s="79"/>
      <c r="U223" s="80">
        <f t="shared" si="45"/>
        <v>0</v>
      </c>
      <c r="V223" s="79">
        <f t="shared" si="46"/>
        <v>207600</v>
      </c>
      <c r="W223" s="80">
        <f t="shared" si="47"/>
        <v>0</v>
      </c>
      <c r="Y223" s="79">
        <f t="shared" si="48"/>
        <v>207600</v>
      </c>
      <c r="Z223" s="79"/>
    </row>
    <row r="224" spans="1:26" s="70" customFormat="1" ht="24" x14ac:dyDescent="0.55000000000000004">
      <c r="A224" s="42"/>
      <c r="B224" s="78" t="s">
        <v>46</v>
      </c>
      <c r="C224" s="5">
        <v>5504</v>
      </c>
      <c r="D224" s="5">
        <v>0</v>
      </c>
      <c r="E224" s="5">
        <v>1</v>
      </c>
      <c r="F224" s="5">
        <v>60</v>
      </c>
      <c r="G224" s="5">
        <v>1</v>
      </c>
      <c r="H224" s="68">
        <f t="shared" si="43"/>
        <v>160</v>
      </c>
      <c r="I224" s="69">
        <v>100</v>
      </c>
      <c r="J224" s="69">
        <f t="shared" si="44"/>
        <v>16000</v>
      </c>
      <c r="L224" s="5"/>
      <c r="M224" s="5"/>
      <c r="N224" s="5"/>
      <c r="O224" s="80"/>
      <c r="P224" s="79"/>
      <c r="Q224" s="79"/>
      <c r="S224" s="80"/>
      <c r="T224" s="79"/>
      <c r="U224" s="80">
        <f t="shared" si="45"/>
        <v>0</v>
      </c>
      <c r="V224" s="79">
        <f t="shared" si="46"/>
        <v>16000</v>
      </c>
      <c r="W224" s="80">
        <f t="shared" si="47"/>
        <v>0</v>
      </c>
      <c r="Y224" s="79">
        <f t="shared" si="48"/>
        <v>16000</v>
      </c>
      <c r="Z224" s="79"/>
    </row>
    <row r="225" spans="1:27" s="70" customFormat="1" ht="24" x14ac:dyDescent="0.55000000000000004">
      <c r="A225" s="42"/>
      <c r="B225" s="78" t="s">
        <v>46</v>
      </c>
      <c r="C225" s="5">
        <v>5505</v>
      </c>
      <c r="D225" s="5">
        <v>1</v>
      </c>
      <c r="E225" s="5">
        <v>0</v>
      </c>
      <c r="F225" s="5">
        <v>37</v>
      </c>
      <c r="G225" s="5">
        <v>1</v>
      </c>
      <c r="H225" s="68">
        <f t="shared" si="43"/>
        <v>437</v>
      </c>
      <c r="I225" s="69">
        <v>100</v>
      </c>
      <c r="J225" s="69">
        <f t="shared" si="44"/>
        <v>43700</v>
      </c>
      <c r="L225" s="5"/>
      <c r="M225" s="5"/>
      <c r="N225" s="5"/>
      <c r="O225" s="80"/>
      <c r="P225" s="79"/>
      <c r="Q225" s="79"/>
      <c r="S225" s="80"/>
      <c r="T225" s="79"/>
      <c r="U225" s="80">
        <f t="shared" si="45"/>
        <v>0</v>
      </c>
      <c r="V225" s="79">
        <f t="shared" si="46"/>
        <v>43700</v>
      </c>
      <c r="W225" s="80">
        <f t="shared" si="47"/>
        <v>0</v>
      </c>
      <c r="Y225" s="79">
        <f t="shared" si="48"/>
        <v>43700</v>
      </c>
      <c r="Z225" s="79"/>
    </row>
    <row r="226" spans="1:27" s="70" customFormat="1" ht="24" x14ac:dyDescent="0.55000000000000004">
      <c r="A226" s="42"/>
      <c r="B226" s="78" t="s">
        <v>46</v>
      </c>
      <c r="C226" s="5">
        <v>14639</v>
      </c>
      <c r="D226" s="5">
        <v>1</v>
      </c>
      <c r="E226" s="5">
        <v>1</v>
      </c>
      <c r="F226" s="5">
        <v>54</v>
      </c>
      <c r="G226" s="5">
        <v>1</v>
      </c>
      <c r="H226" s="68">
        <f t="shared" si="43"/>
        <v>554</v>
      </c>
      <c r="I226" s="69">
        <v>100</v>
      </c>
      <c r="J226" s="69">
        <f t="shared" si="44"/>
        <v>55400</v>
      </c>
      <c r="L226" s="5"/>
      <c r="M226" s="5"/>
      <c r="N226" s="5"/>
      <c r="O226" s="80"/>
      <c r="P226" s="79"/>
      <c r="Q226" s="79"/>
      <c r="S226" s="80"/>
      <c r="T226" s="79"/>
      <c r="U226" s="80">
        <f t="shared" si="45"/>
        <v>0</v>
      </c>
      <c r="V226" s="79">
        <f t="shared" si="46"/>
        <v>55400</v>
      </c>
      <c r="W226" s="80">
        <f t="shared" si="47"/>
        <v>0</v>
      </c>
      <c r="Y226" s="79">
        <f t="shared" si="48"/>
        <v>55400</v>
      </c>
      <c r="Z226" s="79"/>
    </row>
    <row r="227" spans="1:27" s="77" customFormat="1" ht="24" x14ac:dyDescent="0.55000000000000004">
      <c r="A227" s="45"/>
      <c r="B227" s="34"/>
      <c r="C227" s="35"/>
      <c r="D227" s="35"/>
      <c r="E227" s="35"/>
      <c r="F227" s="35"/>
      <c r="G227" s="35"/>
      <c r="H227" s="76"/>
      <c r="I227" s="76"/>
      <c r="J227" s="76"/>
      <c r="L227" s="35"/>
      <c r="M227" s="35"/>
      <c r="N227" s="35"/>
      <c r="O227" s="82"/>
      <c r="P227" s="82"/>
      <c r="Q227" s="82"/>
      <c r="S227" s="82"/>
      <c r="T227" s="82"/>
      <c r="U227" s="82"/>
      <c r="V227" s="82"/>
      <c r="W227" s="82"/>
      <c r="Y227" s="82"/>
      <c r="Z227" s="82"/>
    </row>
    <row r="228" spans="1:27" s="70" customFormat="1" ht="24" x14ac:dyDescent="0.55000000000000004">
      <c r="A228" s="42">
        <v>61</v>
      </c>
      <c r="B228" s="78" t="s">
        <v>46</v>
      </c>
      <c r="C228" s="5">
        <v>5689</v>
      </c>
      <c r="D228" s="5">
        <v>1</v>
      </c>
      <c r="E228" s="5">
        <v>0</v>
      </c>
      <c r="F228" s="5">
        <v>0</v>
      </c>
      <c r="G228" s="5">
        <v>2</v>
      </c>
      <c r="H228" s="68">
        <f t="shared" si="43"/>
        <v>400</v>
      </c>
      <c r="I228" s="69">
        <v>150</v>
      </c>
      <c r="J228" s="69">
        <f t="shared" si="44"/>
        <v>60000</v>
      </c>
      <c r="L228" s="5" t="s">
        <v>169</v>
      </c>
      <c r="M228" s="5" t="s">
        <v>49</v>
      </c>
      <c r="N228" s="5">
        <v>2</v>
      </c>
      <c r="O228" s="80">
        <v>484</v>
      </c>
      <c r="P228" s="79">
        <v>100</v>
      </c>
      <c r="Q228" s="79">
        <v>6800</v>
      </c>
      <c r="R228" s="80">
        <f t="shared" ref="R228" si="51">O228*Q228</f>
        <v>3291200</v>
      </c>
      <c r="S228" s="80">
        <v>31</v>
      </c>
      <c r="T228" s="79"/>
      <c r="U228" s="80">
        <f t="shared" si="45"/>
        <v>3291200</v>
      </c>
      <c r="V228" s="79">
        <f t="shared" si="46"/>
        <v>3351200</v>
      </c>
      <c r="W228" s="80">
        <f t="shared" si="47"/>
        <v>3351200</v>
      </c>
      <c r="Y228" s="79">
        <f t="shared" si="48"/>
        <v>3351200</v>
      </c>
      <c r="Z228" s="79"/>
    </row>
    <row r="229" spans="1:27" s="70" customFormat="1" ht="24" x14ac:dyDescent="0.55000000000000004">
      <c r="A229" s="42"/>
      <c r="B229" s="78"/>
      <c r="C229" s="5"/>
      <c r="D229" s="5"/>
      <c r="E229" s="5"/>
      <c r="F229" s="5"/>
      <c r="G229" s="5"/>
      <c r="H229" s="68">
        <f t="shared" si="43"/>
        <v>0</v>
      </c>
      <c r="I229" s="69"/>
      <c r="J229" s="69">
        <f t="shared" si="44"/>
        <v>0</v>
      </c>
      <c r="L229" s="5"/>
      <c r="M229" s="5" t="s">
        <v>49</v>
      </c>
      <c r="N229" s="5">
        <v>2</v>
      </c>
      <c r="O229" s="80">
        <v>484</v>
      </c>
      <c r="P229" s="79">
        <v>100</v>
      </c>
      <c r="Q229" s="79">
        <v>6800</v>
      </c>
      <c r="R229" s="80">
        <f>O229*Q229</f>
        <v>3291200</v>
      </c>
      <c r="S229" s="80">
        <v>31</v>
      </c>
      <c r="T229" s="79"/>
      <c r="U229" s="80">
        <f t="shared" si="45"/>
        <v>3291200</v>
      </c>
      <c r="V229" s="79">
        <f t="shared" si="46"/>
        <v>3291200</v>
      </c>
      <c r="W229" s="80">
        <f t="shared" si="47"/>
        <v>3291200</v>
      </c>
      <c r="Y229" s="79">
        <f t="shared" si="48"/>
        <v>3291200</v>
      </c>
      <c r="Z229" s="79"/>
    </row>
    <row r="230" spans="1:27" s="70" customFormat="1" ht="24" x14ac:dyDescent="0.55000000000000004">
      <c r="A230" s="42"/>
      <c r="B230" s="78"/>
      <c r="C230" s="5"/>
      <c r="D230" s="5"/>
      <c r="E230" s="5"/>
      <c r="F230" s="5"/>
      <c r="G230" s="5"/>
      <c r="H230" s="68">
        <f t="shared" si="43"/>
        <v>0</v>
      </c>
      <c r="I230" s="69"/>
      <c r="J230" s="69">
        <f t="shared" si="44"/>
        <v>0</v>
      </c>
      <c r="L230" s="5"/>
      <c r="M230" s="5" t="s">
        <v>114</v>
      </c>
      <c r="N230" s="5">
        <v>2</v>
      </c>
      <c r="O230" s="80">
        <v>8</v>
      </c>
      <c r="P230" s="79">
        <v>100</v>
      </c>
      <c r="Q230" s="79">
        <v>6800</v>
      </c>
      <c r="R230" s="80">
        <f>O230*Q230</f>
        <v>54400</v>
      </c>
      <c r="S230" s="80">
        <v>31</v>
      </c>
      <c r="T230" s="79"/>
      <c r="U230" s="80">
        <f t="shared" si="45"/>
        <v>54400</v>
      </c>
      <c r="V230" s="79">
        <f t="shared" si="46"/>
        <v>54400</v>
      </c>
      <c r="W230" s="80">
        <f t="shared" si="47"/>
        <v>54400</v>
      </c>
      <c r="Y230" s="79">
        <f t="shared" si="48"/>
        <v>54400</v>
      </c>
      <c r="Z230" s="79"/>
    </row>
    <row r="231" spans="1:27" s="70" customFormat="1" ht="24" x14ac:dyDescent="0.55000000000000004">
      <c r="A231" s="42"/>
      <c r="B231" s="78" t="s">
        <v>46</v>
      </c>
      <c r="C231" s="5">
        <v>5510</v>
      </c>
      <c r="D231" s="5">
        <v>0</v>
      </c>
      <c r="E231" s="5">
        <v>1</v>
      </c>
      <c r="F231" s="5">
        <v>74</v>
      </c>
      <c r="G231" s="5">
        <v>1</v>
      </c>
      <c r="H231" s="68">
        <f t="shared" si="43"/>
        <v>174</v>
      </c>
      <c r="I231" s="69">
        <v>100</v>
      </c>
      <c r="J231" s="69">
        <f t="shared" si="44"/>
        <v>17400</v>
      </c>
      <c r="L231" s="5"/>
      <c r="M231" s="5"/>
      <c r="N231" s="5"/>
      <c r="O231" s="80"/>
      <c r="P231" s="79"/>
      <c r="Q231" s="79"/>
      <c r="S231" s="80"/>
      <c r="T231" s="79"/>
      <c r="U231" s="80">
        <f t="shared" si="45"/>
        <v>0</v>
      </c>
      <c r="V231" s="79">
        <f t="shared" si="46"/>
        <v>17400</v>
      </c>
      <c r="W231" s="80">
        <f t="shared" si="47"/>
        <v>0</v>
      </c>
      <c r="Y231" s="79">
        <f t="shared" si="48"/>
        <v>17400</v>
      </c>
      <c r="Z231" s="79"/>
    </row>
    <row r="232" spans="1:27" s="70" customFormat="1" ht="24" x14ac:dyDescent="0.55000000000000004">
      <c r="A232" s="42"/>
      <c r="B232" s="78" t="s">
        <v>46</v>
      </c>
      <c r="C232" s="5">
        <v>5511</v>
      </c>
      <c r="D232" s="5">
        <v>3</v>
      </c>
      <c r="E232" s="5">
        <v>1</v>
      </c>
      <c r="F232" s="5">
        <v>86</v>
      </c>
      <c r="G232" s="5">
        <v>1</v>
      </c>
      <c r="H232" s="68">
        <f t="shared" si="43"/>
        <v>1386</v>
      </c>
      <c r="I232" s="69">
        <v>100</v>
      </c>
      <c r="J232" s="69">
        <f t="shared" si="44"/>
        <v>138600</v>
      </c>
      <c r="L232" s="5"/>
      <c r="M232" s="5"/>
      <c r="N232" s="5"/>
      <c r="O232" s="80"/>
      <c r="P232" s="79"/>
      <c r="Q232" s="79"/>
      <c r="S232" s="80"/>
      <c r="T232" s="79"/>
      <c r="U232" s="80">
        <f t="shared" si="45"/>
        <v>0</v>
      </c>
      <c r="V232" s="79">
        <f t="shared" si="46"/>
        <v>138600</v>
      </c>
      <c r="W232" s="80">
        <f t="shared" si="47"/>
        <v>0</v>
      </c>
      <c r="Y232" s="79">
        <f t="shared" si="48"/>
        <v>138600</v>
      </c>
      <c r="Z232" s="79"/>
    </row>
    <row r="233" spans="1:27" s="77" customFormat="1" ht="24" x14ac:dyDescent="0.55000000000000004">
      <c r="A233" s="45"/>
      <c r="B233" s="34"/>
      <c r="C233" s="35"/>
      <c r="D233" s="35"/>
      <c r="E233" s="35"/>
      <c r="F233" s="35"/>
      <c r="G233" s="35"/>
      <c r="H233" s="76"/>
      <c r="I233" s="76"/>
      <c r="J233" s="76"/>
      <c r="L233" s="35"/>
      <c r="M233" s="35"/>
      <c r="N233" s="35"/>
      <c r="O233" s="82"/>
      <c r="P233" s="82"/>
      <c r="Q233" s="82"/>
      <c r="S233" s="82"/>
      <c r="T233" s="82"/>
      <c r="U233" s="82"/>
      <c r="V233" s="82"/>
      <c r="W233" s="82"/>
      <c r="Y233" s="82"/>
      <c r="Z233" s="82"/>
    </row>
    <row r="234" spans="1:27" s="70" customFormat="1" ht="24" x14ac:dyDescent="0.55000000000000004">
      <c r="A234" s="42">
        <v>62</v>
      </c>
      <c r="B234" s="78" t="s">
        <v>46</v>
      </c>
      <c r="C234" s="5">
        <v>5635</v>
      </c>
      <c r="D234" s="5">
        <v>0</v>
      </c>
      <c r="E234" s="5">
        <v>1</v>
      </c>
      <c r="F234" s="5">
        <v>43</v>
      </c>
      <c r="G234" s="5">
        <v>2</v>
      </c>
      <c r="H234" s="68">
        <f t="shared" si="43"/>
        <v>143</v>
      </c>
      <c r="I234" s="69">
        <v>150</v>
      </c>
      <c r="J234" s="69">
        <f t="shared" si="44"/>
        <v>21450</v>
      </c>
      <c r="L234" s="5" t="s">
        <v>48</v>
      </c>
      <c r="M234" s="5" t="s">
        <v>49</v>
      </c>
      <c r="N234" s="5">
        <v>2</v>
      </c>
      <c r="O234" s="80">
        <v>800</v>
      </c>
      <c r="P234" s="79">
        <v>100</v>
      </c>
      <c r="Q234" s="79">
        <v>6800</v>
      </c>
      <c r="R234" s="80">
        <f>O234*Q234</f>
        <v>5440000</v>
      </c>
      <c r="S234" s="80">
        <v>22</v>
      </c>
      <c r="T234" s="79"/>
      <c r="U234" s="80">
        <f t="shared" si="45"/>
        <v>5440000</v>
      </c>
      <c r="V234" s="79">
        <f t="shared" si="46"/>
        <v>5461450</v>
      </c>
      <c r="W234" s="80">
        <f t="shared" si="47"/>
        <v>5461450</v>
      </c>
      <c r="Y234" s="79">
        <f t="shared" si="48"/>
        <v>5461450</v>
      </c>
      <c r="Z234" s="79"/>
    </row>
    <row r="235" spans="1:27" s="70" customFormat="1" ht="24" x14ac:dyDescent="0.55000000000000004">
      <c r="A235" s="42"/>
      <c r="B235" s="78"/>
      <c r="C235" s="5"/>
      <c r="D235" s="5"/>
      <c r="E235" s="5"/>
      <c r="F235" s="5"/>
      <c r="G235" s="5"/>
      <c r="H235" s="68">
        <f t="shared" si="43"/>
        <v>0</v>
      </c>
      <c r="I235" s="69"/>
      <c r="J235" s="69">
        <f t="shared" si="44"/>
        <v>0</v>
      </c>
      <c r="L235" s="5"/>
      <c r="M235" s="5" t="s">
        <v>189</v>
      </c>
      <c r="N235" s="5">
        <v>3</v>
      </c>
      <c r="O235" s="80">
        <v>126</v>
      </c>
      <c r="P235" s="79">
        <v>100</v>
      </c>
      <c r="Q235" s="79">
        <v>6800</v>
      </c>
      <c r="R235" s="80">
        <f>O235*Q235</f>
        <v>856800</v>
      </c>
      <c r="S235" s="80">
        <v>22</v>
      </c>
      <c r="T235" s="79"/>
      <c r="U235" s="80">
        <f t="shared" si="45"/>
        <v>856800</v>
      </c>
      <c r="V235" s="79">
        <f t="shared" si="46"/>
        <v>856800</v>
      </c>
      <c r="W235" s="80">
        <f t="shared" si="47"/>
        <v>856800</v>
      </c>
      <c r="Y235" s="79">
        <f t="shared" si="48"/>
        <v>856800</v>
      </c>
      <c r="Z235" s="79"/>
    </row>
    <row r="236" spans="1:27" s="70" customFormat="1" ht="24" x14ac:dyDescent="0.55000000000000004">
      <c r="A236" s="42"/>
      <c r="B236" s="78" t="s">
        <v>46</v>
      </c>
      <c r="C236" s="5">
        <v>14649</v>
      </c>
      <c r="D236" s="5">
        <v>3</v>
      </c>
      <c r="E236" s="5">
        <v>3</v>
      </c>
      <c r="F236" s="5">
        <v>80</v>
      </c>
      <c r="G236" s="5">
        <v>1</v>
      </c>
      <c r="H236" s="68">
        <f t="shared" si="43"/>
        <v>1580</v>
      </c>
      <c r="I236" s="69">
        <v>100</v>
      </c>
      <c r="J236" s="69">
        <f t="shared" si="44"/>
        <v>158000</v>
      </c>
      <c r="L236" s="5"/>
      <c r="M236" s="5"/>
      <c r="N236" s="5"/>
      <c r="O236" s="80"/>
      <c r="P236" s="79"/>
      <c r="Q236" s="79"/>
      <c r="S236" s="80"/>
      <c r="T236" s="79"/>
      <c r="U236" s="80">
        <f t="shared" si="45"/>
        <v>0</v>
      </c>
      <c r="V236" s="79">
        <f t="shared" si="46"/>
        <v>158000</v>
      </c>
      <c r="W236" s="80">
        <f t="shared" si="47"/>
        <v>0</v>
      </c>
      <c r="Y236" s="79">
        <f t="shared" si="48"/>
        <v>158000</v>
      </c>
      <c r="Z236" s="79"/>
    </row>
    <row r="237" spans="1:27" s="70" customFormat="1" ht="24" x14ac:dyDescent="0.55000000000000004">
      <c r="A237" s="42"/>
      <c r="B237" s="78" t="s">
        <v>46</v>
      </c>
      <c r="C237" s="5">
        <v>5410</v>
      </c>
      <c r="D237" s="5">
        <v>3</v>
      </c>
      <c r="E237" s="5">
        <v>2</v>
      </c>
      <c r="F237" s="5">
        <v>91</v>
      </c>
      <c r="G237" s="5">
        <v>1</v>
      </c>
      <c r="H237" s="68">
        <f t="shared" si="43"/>
        <v>1491</v>
      </c>
      <c r="I237" s="69">
        <v>100</v>
      </c>
      <c r="J237" s="69">
        <f t="shared" si="44"/>
        <v>149100</v>
      </c>
      <c r="L237" s="5"/>
      <c r="M237" s="5"/>
      <c r="N237" s="5"/>
      <c r="O237" s="80"/>
      <c r="P237" s="79"/>
      <c r="Q237" s="79"/>
      <c r="S237" s="80"/>
      <c r="T237" s="79"/>
      <c r="U237" s="80">
        <f t="shared" si="45"/>
        <v>0</v>
      </c>
      <c r="V237" s="79">
        <f t="shared" si="46"/>
        <v>149100</v>
      </c>
      <c r="W237" s="80">
        <f t="shared" si="47"/>
        <v>0</v>
      </c>
      <c r="Y237" s="79">
        <f t="shared" si="48"/>
        <v>149100</v>
      </c>
      <c r="Z237" s="79"/>
    </row>
    <row r="238" spans="1:27" s="92" customFormat="1" ht="24" x14ac:dyDescent="0.55000000000000004">
      <c r="A238" s="88"/>
      <c r="B238" s="89" t="s">
        <v>89</v>
      </c>
      <c r="C238" s="90">
        <v>516</v>
      </c>
      <c r="D238" s="90">
        <v>0</v>
      </c>
      <c r="E238" s="90">
        <v>3</v>
      </c>
      <c r="F238" s="90">
        <v>30</v>
      </c>
      <c r="G238" s="90">
        <v>1</v>
      </c>
      <c r="H238" s="91">
        <f t="shared" si="43"/>
        <v>330</v>
      </c>
      <c r="I238" s="91">
        <v>100</v>
      </c>
      <c r="J238" s="91">
        <f t="shared" si="44"/>
        <v>33000</v>
      </c>
      <c r="L238" s="90"/>
      <c r="M238" s="90"/>
      <c r="N238" s="90"/>
      <c r="O238" s="93"/>
      <c r="P238" s="93"/>
      <c r="Q238" s="93"/>
      <c r="S238" s="93"/>
      <c r="T238" s="93"/>
      <c r="U238" s="93">
        <f t="shared" si="45"/>
        <v>0</v>
      </c>
      <c r="V238" s="93">
        <f t="shared" si="46"/>
        <v>33000</v>
      </c>
      <c r="W238" s="93">
        <f t="shared" si="47"/>
        <v>0</v>
      </c>
      <c r="Y238" s="93">
        <f t="shared" si="48"/>
        <v>33000</v>
      </c>
      <c r="Z238" s="93">
        <v>0.01</v>
      </c>
      <c r="AA238" s="93">
        <f>Y238*Z238/100</f>
        <v>3.3</v>
      </c>
    </row>
    <row r="239" spans="1:27" s="77" customFormat="1" ht="24" x14ac:dyDescent="0.55000000000000004">
      <c r="A239" s="45"/>
      <c r="B239" s="34"/>
      <c r="C239" s="35"/>
      <c r="D239" s="35"/>
      <c r="E239" s="35"/>
      <c r="F239" s="35"/>
      <c r="G239" s="35"/>
      <c r="H239" s="76"/>
      <c r="I239" s="76"/>
      <c r="J239" s="76"/>
      <c r="L239" s="35"/>
      <c r="M239" s="35"/>
      <c r="N239" s="35"/>
      <c r="O239" s="82"/>
      <c r="P239" s="82"/>
      <c r="Q239" s="82"/>
      <c r="S239" s="82"/>
      <c r="T239" s="82"/>
      <c r="U239" s="82"/>
      <c r="V239" s="82"/>
      <c r="W239" s="82"/>
      <c r="Y239" s="82"/>
      <c r="Z239" s="82"/>
    </row>
    <row r="240" spans="1:27" s="70" customFormat="1" ht="24" x14ac:dyDescent="0.55000000000000004">
      <c r="A240" s="42">
        <v>63</v>
      </c>
      <c r="B240" s="78" t="s">
        <v>46</v>
      </c>
      <c r="C240" s="5">
        <v>16728</v>
      </c>
      <c r="D240" s="5">
        <v>8</v>
      </c>
      <c r="E240" s="5">
        <v>0</v>
      </c>
      <c r="F240" s="5">
        <v>46</v>
      </c>
      <c r="G240" s="5">
        <v>1</v>
      </c>
      <c r="H240" s="68">
        <f t="shared" si="43"/>
        <v>3246</v>
      </c>
      <c r="I240" s="69">
        <v>100</v>
      </c>
      <c r="J240" s="69">
        <f t="shared" si="44"/>
        <v>324600</v>
      </c>
      <c r="L240" s="5"/>
      <c r="M240" s="5"/>
      <c r="N240" s="5"/>
      <c r="O240" s="80"/>
      <c r="P240" s="79"/>
      <c r="Q240" s="79"/>
      <c r="S240" s="80"/>
      <c r="T240" s="79"/>
      <c r="U240" s="80">
        <f t="shared" si="45"/>
        <v>0</v>
      </c>
      <c r="V240" s="79">
        <f t="shared" si="46"/>
        <v>324600</v>
      </c>
      <c r="W240" s="80">
        <f t="shared" si="47"/>
        <v>0</v>
      </c>
      <c r="Y240" s="79">
        <f t="shared" si="48"/>
        <v>324600</v>
      </c>
      <c r="Z240" s="79"/>
    </row>
    <row r="241" spans="1:26" s="77" customFormat="1" ht="24" x14ac:dyDescent="0.55000000000000004">
      <c r="A241" s="45"/>
      <c r="B241" s="34"/>
      <c r="C241" s="35"/>
      <c r="D241" s="35"/>
      <c r="E241" s="35"/>
      <c r="F241" s="35"/>
      <c r="G241" s="35"/>
      <c r="H241" s="76"/>
      <c r="I241" s="76"/>
      <c r="J241" s="76"/>
      <c r="L241" s="35"/>
      <c r="M241" s="35"/>
      <c r="N241" s="35"/>
      <c r="O241" s="82"/>
      <c r="P241" s="82"/>
      <c r="Q241" s="82"/>
      <c r="S241" s="82"/>
      <c r="T241" s="82"/>
      <c r="U241" s="82"/>
      <c r="V241" s="82"/>
      <c r="W241" s="82"/>
      <c r="Y241" s="82"/>
      <c r="Z241" s="82"/>
    </row>
    <row r="242" spans="1:26" s="70" customFormat="1" ht="24" x14ac:dyDescent="0.55000000000000004">
      <c r="A242" s="42">
        <v>64</v>
      </c>
      <c r="B242" s="78" t="s">
        <v>46</v>
      </c>
      <c r="C242" s="5">
        <v>5667</v>
      </c>
      <c r="D242" s="5">
        <v>0</v>
      </c>
      <c r="E242" s="5">
        <v>2</v>
      </c>
      <c r="F242" s="5">
        <v>20</v>
      </c>
      <c r="G242" s="5">
        <v>2</v>
      </c>
      <c r="H242" s="68">
        <f t="shared" si="43"/>
        <v>220</v>
      </c>
      <c r="I242" s="69">
        <v>150</v>
      </c>
      <c r="J242" s="69">
        <f t="shared" si="44"/>
        <v>33000</v>
      </c>
      <c r="L242" s="5" t="s">
        <v>48</v>
      </c>
      <c r="M242" s="5" t="s">
        <v>50</v>
      </c>
      <c r="N242" s="5">
        <v>2</v>
      </c>
      <c r="O242" s="80">
        <v>93.6</v>
      </c>
      <c r="P242" s="79">
        <v>100</v>
      </c>
      <c r="Q242" s="79">
        <v>6800</v>
      </c>
      <c r="R242" s="80">
        <f>O242*Q242</f>
        <v>636480</v>
      </c>
      <c r="S242" s="80">
        <v>31</v>
      </c>
      <c r="T242" s="79"/>
      <c r="U242" s="80">
        <f t="shared" si="45"/>
        <v>636480</v>
      </c>
      <c r="V242" s="79">
        <f t="shared" si="46"/>
        <v>669480</v>
      </c>
      <c r="W242" s="80">
        <f t="shared" si="47"/>
        <v>669480</v>
      </c>
      <c r="Y242" s="79">
        <f t="shared" si="48"/>
        <v>669480</v>
      </c>
      <c r="Z242" s="79"/>
    </row>
    <row r="243" spans="1:26" s="70" customFormat="1" ht="24" x14ac:dyDescent="0.55000000000000004">
      <c r="A243" s="42"/>
      <c r="B243" s="78"/>
      <c r="C243" s="5"/>
      <c r="D243" s="5"/>
      <c r="E243" s="5"/>
      <c r="F243" s="5"/>
      <c r="G243" s="5"/>
      <c r="H243" s="68">
        <f t="shared" si="43"/>
        <v>0</v>
      </c>
      <c r="I243" s="69"/>
      <c r="J243" s="69">
        <f t="shared" si="44"/>
        <v>0</v>
      </c>
      <c r="L243" s="5"/>
      <c r="M243" s="5" t="s">
        <v>114</v>
      </c>
      <c r="N243" s="5">
        <v>2</v>
      </c>
      <c r="O243" s="80">
        <v>8</v>
      </c>
      <c r="P243" s="79">
        <v>100</v>
      </c>
      <c r="Q243" s="79">
        <v>6800</v>
      </c>
      <c r="R243" s="80">
        <f>O243*Q243</f>
        <v>54400</v>
      </c>
      <c r="S243" s="80">
        <v>31</v>
      </c>
      <c r="T243" s="79"/>
      <c r="U243" s="80">
        <f t="shared" si="45"/>
        <v>54400</v>
      </c>
      <c r="V243" s="79">
        <f t="shared" si="46"/>
        <v>54400</v>
      </c>
      <c r="W243" s="80">
        <f t="shared" si="47"/>
        <v>54400</v>
      </c>
      <c r="Y243" s="79">
        <f t="shared" si="48"/>
        <v>54400</v>
      </c>
      <c r="Z243" s="79"/>
    </row>
    <row r="244" spans="1:26" s="70" customFormat="1" ht="24" x14ac:dyDescent="0.55000000000000004">
      <c r="A244" s="42"/>
      <c r="B244" s="78" t="s">
        <v>46</v>
      </c>
      <c r="C244" s="5">
        <v>14642</v>
      </c>
      <c r="D244" s="5">
        <v>2</v>
      </c>
      <c r="E244" s="5">
        <v>1</v>
      </c>
      <c r="F244" s="5">
        <v>34</v>
      </c>
      <c r="G244" s="5">
        <v>1</v>
      </c>
      <c r="H244" s="68">
        <f t="shared" si="43"/>
        <v>934</v>
      </c>
      <c r="I244" s="69">
        <v>100</v>
      </c>
      <c r="J244" s="69">
        <f t="shared" si="44"/>
        <v>93400</v>
      </c>
      <c r="L244" s="5"/>
      <c r="M244" s="5"/>
      <c r="N244" s="5"/>
      <c r="O244" s="80"/>
      <c r="P244" s="79"/>
      <c r="Q244" s="79"/>
      <c r="S244" s="80"/>
      <c r="T244" s="79"/>
      <c r="U244" s="80">
        <f t="shared" si="45"/>
        <v>0</v>
      </c>
      <c r="V244" s="79">
        <f t="shared" si="46"/>
        <v>93400</v>
      </c>
      <c r="W244" s="80">
        <f t="shared" si="47"/>
        <v>0</v>
      </c>
      <c r="Y244" s="79">
        <f t="shared" si="48"/>
        <v>93400</v>
      </c>
      <c r="Z244" s="79"/>
    </row>
    <row r="245" spans="1:26" s="77" customFormat="1" ht="24" x14ac:dyDescent="0.55000000000000004">
      <c r="A245" s="45"/>
      <c r="B245" s="34"/>
      <c r="C245" s="35"/>
      <c r="D245" s="35"/>
      <c r="E245" s="35"/>
      <c r="F245" s="35"/>
      <c r="G245" s="35"/>
      <c r="H245" s="76"/>
      <c r="I245" s="76"/>
      <c r="J245" s="76"/>
      <c r="L245" s="35"/>
      <c r="M245" s="35"/>
      <c r="N245" s="35"/>
      <c r="O245" s="82"/>
      <c r="P245" s="82"/>
      <c r="Q245" s="82"/>
      <c r="S245" s="82"/>
      <c r="T245" s="82"/>
      <c r="U245" s="82"/>
      <c r="V245" s="82"/>
      <c r="W245" s="82"/>
      <c r="Y245" s="82"/>
      <c r="Z245" s="82"/>
    </row>
    <row r="246" spans="1:26" s="70" customFormat="1" ht="24" x14ac:dyDescent="0.55000000000000004">
      <c r="A246" s="42">
        <v>65</v>
      </c>
      <c r="B246" s="78" t="s">
        <v>46</v>
      </c>
      <c r="C246" s="5">
        <v>5627</v>
      </c>
      <c r="D246" s="5">
        <v>1</v>
      </c>
      <c r="E246" s="5">
        <v>1</v>
      </c>
      <c r="F246" s="5">
        <v>93</v>
      </c>
      <c r="G246" s="5">
        <v>2</v>
      </c>
      <c r="H246" s="68">
        <f t="shared" si="43"/>
        <v>593</v>
      </c>
      <c r="I246" s="69">
        <v>150</v>
      </c>
      <c r="J246" s="69">
        <f t="shared" si="44"/>
        <v>88950</v>
      </c>
      <c r="L246" s="5" t="s">
        <v>169</v>
      </c>
      <c r="M246" s="5" t="s">
        <v>49</v>
      </c>
      <c r="N246" s="5">
        <v>2</v>
      </c>
      <c r="O246" s="80">
        <v>144.5</v>
      </c>
      <c r="P246" s="79">
        <v>100</v>
      </c>
      <c r="Q246" s="79">
        <v>6800</v>
      </c>
      <c r="R246" s="80">
        <f t="shared" ref="R246" si="52">O246*Q246</f>
        <v>982600</v>
      </c>
      <c r="S246" s="80">
        <v>21</v>
      </c>
      <c r="T246" s="79"/>
      <c r="U246" s="80">
        <f t="shared" si="45"/>
        <v>982600</v>
      </c>
      <c r="V246" s="79">
        <f t="shared" si="46"/>
        <v>1071550</v>
      </c>
      <c r="W246" s="80">
        <f t="shared" si="47"/>
        <v>1071550</v>
      </c>
      <c r="Y246" s="79">
        <f t="shared" si="48"/>
        <v>1071550</v>
      </c>
      <c r="Z246" s="79"/>
    </row>
    <row r="247" spans="1:26" s="70" customFormat="1" ht="24" x14ac:dyDescent="0.55000000000000004">
      <c r="A247" s="42"/>
      <c r="B247" s="78"/>
      <c r="C247" s="5"/>
      <c r="D247" s="5"/>
      <c r="E247" s="5"/>
      <c r="F247" s="5"/>
      <c r="G247" s="5"/>
      <c r="H247" s="68">
        <f t="shared" si="43"/>
        <v>0</v>
      </c>
      <c r="I247" s="69"/>
      <c r="J247" s="69">
        <f t="shared" si="44"/>
        <v>0</v>
      </c>
      <c r="L247" s="5"/>
      <c r="M247" s="5" t="s">
        <v>49</v>
      </c>
      <c r="N247" s="5">
        <v>2</v>
      </c>
      <c r="O247" s="80">
        <v>32</v>
      </c>
      <c r="P247" s="79">
        <v>100</v>
      </c>
      <c r="Q247" s="79">
        <v>6800</v>
      </c>
      <c r="R247" s="80">
        <f>O247*Q247</f>
        <v>217600</v>
      </c>
      <c r="S247" s="80">
        <v>21</v>
      </c>
      <c r="T247" s="79"/>
      <c r="U247" s="80">
        <f t="shared" si="45"/>
        <v>217600</v>
      </c>
      <c r="V247" s="79">
        <f t="shared" si="46"/>
        <v>217600</v>
      </c>
      <c r="W247" s="80">
        <f t="shared" si="47"/>
        <v>217600</v>
      </c>
      <c r="Y247" s="79">
        <f t="shared" si="48"/>
        <v>217600</v>
      </c>
      <c r="Z247" s="79"/>
    </row>
    <row r="248" spans="1:26" s="70" customFormat="1" ht="24" x14ac:dyDescent="0.55000000000000004">
      <c r="A248" s="42"/>
      <c r="B248" s="78"/>
      <c r="C248" s="5"/>
      <c r="D248" s="5"/>
      <c r="E248" s="5"/>
      <c r="F248" s="5"/>
      <c r="G248" s="5"/>
      <c r="H248" s="68">
        <f t="shared" si="43"/>
        <v>0</v>
      </c>
      <c r="I248" s="69"/>
      <c r="J248" s="69">
        <f t="shared" si="44"/>
        <v>0</v>
      </c>
      <c r="L248" s="5"/>
      <c r="M248" s="5" t="s">
        <v>114</v>
      </c>
      <c r="N248" s="5">
        <v>2</v>
      </c>
      <c r="O248" s="80">
        <v>6</v>
      </c>
      <c r="P248" s="79">
        <v>100</v>
      </c>
      <c r="Q248" s="79">
        <v>6800</v>
      </c>
      <c r="R248" s="80">
        <f>O248*Q248</f>
        <v>40800</v>
      </c>
      <c r="S248" s="80">
        <v>21</v>
      </c>
      <c r="T248" s="79"/>
      <c r="U248" s="80">
        <f t="shared" si="45"/>
        <v>40800</v>
      </c>
      <c r="V248" s="79">
        <f t="shared" si="46"/>
        <v>40800</v>
      </c>
      <c r="W248" s="80">
        <f t="shared" si="47"/>
        <v>40800</v>
      </c>
      <c r="Y248" s="79">
        <f t="shared" si="48"/>
        <v>40800</v>
      </c>
      <c r="Z248" s="79"/>
    </row>
    <row r="249" spans="1:26" s="77" customFormat="1" ht="24" x14ac:dyDescent="0.55000000000000004">
      <c r="A249" s="45"/>
      <c r="B249" s="34"/>
      <c r="C249" s="35"/>
      <c r="D249" s="35"/>
      <c r="E249" s="35"/>
      <c r="F249" s="35"/>
      <c r="G249" s="35"/>
      <c r="H249" s="76"/>
      <c r="I249" s="76"/>
      <c r="J249" s="76"/>
      <c r="L249" s="35"/>
      <c r="M249" s="35"/>
      <c r="N249" s="35"/>
      <c r="O249" s="82"/>
      <c r="P249" s="82"/>
      <c r="Q249" s="82"/>
      <c r="S249" s="82"/>
      <c r="T249" s="82"/>
      <c r="U249" s="82"/>
      <c r="V249" s="82"/>
      <c r="W249" s="82"/>
      <c r="Y249" s="82"/>
      <c r="Z249" s="82"/>
    </row>
    <row r="250" spans="1:26" s="70" customFormat="1" ht="24" x14ac:dyDescent="0.55000000000000004">
      <c r="A250" s="42">
        <v>66</v>
      </c>
      <c r="B250" s="78" t="s">
        <v>46</v>
      </c>
      <c r="C250" s="5">
        <v>5657</v>
      </c>
      <c r="D250" s="5">
        <v>0</v>
      </c>
      <c r="E250" s="5">
        <v>1</v>
      </c>
      <c r="F250" s="5">
        <v>49</v>
      </c>
      <c r="G250" s="5">
        <v>2</v>
      </c>
      <c r="H250" s="68">
        <f t="shared" si="43"/>
        <v>149</v>
      </c>
      <c r="I250" s="69">
        <v>150</v>
      </c>
      <c r="J250" s="69">
        <f t="shared" si="44"/>
        <v>22350</v>
      </c>
      <c r="L250" s="5" t="s">
        <v>169</v>
      </c>
      <c r="M250" s="5" t="s">
        <v>49</v>
      </c>
      <c r="N250" s="5">
        <v>2</v>
      </c>
      <c r="O250" s="80">
        <v>162</v>
      </c>
      <c r="P250" s="79">
        <v>100</v>
      </c>
      <c r="Q250" s="79">
        <v>6800</v>
      </c>
      <c r="R250" s="80">
        <f t="shared" ref="R250" si="53">O250*Q250</f>
        <v>1101600</v>
      </c>
      <c r="S250" s="80">
        <v>31</v>
      </c>
      <c r="T250" s="79"/>
      <c r="U250" s="80">
        <f t="shared" si="45"/>
        <v>1101600</v>
      </c>
      <c r="V250" s="79">
        <f t="shared" si="46"/>
        <v>1123950</v>
      </c>
      <c r="W250" s="80">
        <f t="shared" si="47"/>
        <v>1123950</v>
      </c>
      <c r="Y250" s="79">
        <f t="shared" si="48"/>
        <v>1123950</v>
      </c>
      <c r="Z250" s="79"/>
    </row>
    <row r="251" spans="1:26" s="70" customFormat="1" ht="24" x14ac:dyDescent="0.55000000000000004">
      <c r="A251" s="42"/>
      <c r="B251" s="78"/>
      <c r="C251" s="5"/>
      <c r="D251" s="5"/>
      <c r="E251" s="5"/>
      <c r="F251" s="5"/>
      <c r="G251" s="5"/>
      <c r="H251" s="68">
        <f t="shared" si="43"/>
        <v>0</v>
      </c>
      <c r="I251" s="69"/>
      <c r="J251" s="69">
        <f t="shared" si="44"/>
        <v>0</v>
      </c>
      <c r="L251" s="5"/>
      <c r="M251" s="5" t="s">
        <v>49</v>
      </c>
      <c r="N251" s="5">
        <v>2</v>
      </c>
      <c r="O251" s="80">
        <v>162</v>
      </c>
      <c r="P251" s="79">
        <v>100</v>
      </c>
      <c r="Q251" s="79">
        <v>6800</v>
      </c>
      <c r="R251" s="80">
        <f>O251*Q251</f>
        <v>1101600</v>
      </c>
      <c r="S251" s="80">
        <v>31</v>
      </c>
      <c r="T251" s="79"/>
      <c r="U251" s="80">
        <f t="shared" si="45"/>
        <v>1101600</v>
      </c>
      <c r="V251" s="79">
        <f t="shared" si="46"/>
        <v>1101600</v>
      </c>
      <c r="W251" s="80">
        <f t="shared" si="47"/>
        <v>1101600</v>
      </c>
      <c r="Y251" s="79">
        <f t="shared" si="48"/>
        <v>1101600</v>
      </c>
      <c r="Z251" s="79"/>
    </row>
    <row r="252" spans="1:26" s="70" customFormat="1" ht="24" x14ac:dyDescent="0.55000000000000004">
      <c r="A252" s="42"/>
      <c r="B252" s="78"/>
      <c r="C252" s="5"/>
      <c r="D252" s="5"/>
      <c r="E252" s="5"/>
      <c r="F252" s="5"/>
      <c r="G252" s="5"/>
      <c r="H252" s="68">
        <f t="shared" si="43"/>
        <v>0</v>
      </c>
      <c r="I252" s="69"/>
      <c r="J252" s="69">
        <f t="shared" si="44"/>
        <v>0</v>
      </c>
      <c r="L252" s="5"/>
      <c r="M252" s="5" t="s">
        <v>114</v>
      </c>
      <c r="N252" s="5">
        <v>2</v>
      </c>
      <c r="O252" s="80">
        <v>8</v>
      </c>
      <c r="P252" s="79">
        <v>100</v>
      </c>
      <c r="Q252" s="79">
        <v>6800</v>
      </c>
      <c r="R252" s="80">
        <f>O252*Q252</f>
        <v>54400</v>
      </c>
      <c r="S252" s="80">
        <v>31</v>
      </c>
      <c r="T252" s="79"/>
      <c r="U252" s="80">
        <f t="shared" si="45"/>
        <v>54400</v>
      </c>
      <c r="V252" s="79">
        <f t="shared" si="46"/>
        <v>54400</v>
      </c>
      <c r="W252" s="80">
        <f t="shared" si="47"/>
        <v>54400</v>
      </c>
      <c r="Y252" s="79">
        <f t="shared" si="48"/>
        <v>54400</v>
      </c>
      <c r="Z252" s="79"/>
    </row>
    <row r="253" spans="1:26" s="70" customFormat="1" ht="24" x14ac:dyDescent="0.55000000000000004">
      <c r="A253" s="42"/>
      <c r="B253" s="78" t="s">
        <v>46</v>
      </c>
      <c r="C253" s="5">
        <v>14646</v>
      </c>
      <c r="D253" s="5">
        <v>2</v>
      </c>
      <c r="E253" s="5">
        <v>3</v>
      </c>
      <c r="F253" s="5">
        <v>50</v>
      </c>
      <c r="G253" s="5">
        <v>1</v>
      </c>
      <c r="H253" s="68">
        <f t="shared" si="43"/>
        <v>1150</v>
      </c>
      <c r="I253" s="69">
        <v>100</v>
      </c>
      <c r="J253" s="69">
        <f t="shared" si="44"/>
        <v>115000</v>
      </c>
      <c r="L253" s="5"/>
      <c r="M253" s="5"/>
      <c r="N253" s="5"/>
      <c r="O253" s="80"/>
      <c r="P253" s="79"/>
      <c r="Q253" s="79"/>
      <c r="S253" s="80"/>
      <c r="T253" s="79"/>
      <c r="U253" s="80">
        <f t="shared" si="45"/>
        <v>0</v>
      </c>
      <c r="V253" s="79">
        <f t="shared" si="46"/>
        <v>115000</v>
      </c>
      <c r="W253" s="80">
        <f t="shared" si="47"/>
        <v>0</v>
      </c>
      <c r="Y253" s="79">
        <f t="shared" si="48"/>
        <v>115000</v>
      </c>
      <c r="Z253" s="79"/>
    </row>
    <row r="254" spans="1:26" s="70" customFormat="1" ht="24" x14ac:dyDescent="0.55000000000000004">
      <c r="A254" s="42"/>
      <c r="B254" s="78" t="s">
        <v>46</v>
      </c>
      <c r="C254" s="5">
        <v>14645</v>
      </c>
      <c r="D254" s="5">
        <v>6</v>
      </c>
      <c r="E254" s="5">
        <v>0</v>
      </c>
      <c r="F254" s="5">
        <v>20</v>
      </c>
      <c r="G254" s="5">
        <v>1</v>
      </c>
      <c r="H254" s="68">
        <f t="shared" si="43"/>
        <v>2420</v>
      </c>
      <c r="I254" s="69">
        <v>100</v>
      </c>
      <c r="J254" s="69">
        <f t="shared" si="44"/>
        <v>242000</v>
      </c>
      <c r="L254" s="5"/>
      <c r="M254" s="5"/>
      <c r="N254" s="5"/>
      <c r="O254" s="80"/>
      <c r="P254" s="79"/>
      <c r="Q254" s="79"/>
      <c r="S254" s="80"/>
      <c r="T254" s="79"/>
      <c r="U254" s="80">
        <f t="shared" si="45"/>
        <v>0</v>
      </c>
      <c r="V254" s="79">
        <f t="shared" si="46"/>
        <v>242000</v>
      </c>
      <c r="W254" s="80">
        <f t="shared" si="47"/>
        <v>0</v>
      </c>
      <c r="Y254" s="79">
        <f t="shared" si="48"/>
        <v>242000</v>
      </c>
      <c r="Z254" s="79"/>
    </row>
    <row r="255" spans="1:26" s="70" customFormat="1" ht="24" x14ac:dyDescent="0.55000000000000004">
      <c r="A255" s="42"/>
      <c r="B255" s="78" t="s">
        <v>46</v>
      </c>
      <c r="C255" s="5">
        <v>18657</v>
      </c>
      <c r="D255" s="5">
        <v>2</v>
      </c>
      <c r="E255" s="5">
        <v>2</v>
      </c>
      <c r="F255" s="5">
        <v>47</v>
      </c>
      <c r="G255" s="5">
        <v>1</v>
      </c>
      <c r="H255" s="68">
        <f t="shared" si="43"/>
        <v>1047</v>
      </c>
      <c r="I255" s="69">
        <v>130</v>
      </c>
      <c r="J255" s="69">
        <f t="shared" si="44"/>
        <v>136110</v>
      </c>
      <c r="L255" s="5"/>
      <c r="M255" s="5"/>
      <c r="N255" s="5"/>
      <c r="O255" s="80"/>
      <c r="P255" s="79"/>
      <c r="Q255" s="79"/>
      <c r="S255" s="80"/>
      <c r="T255" s="79"/>
      <c r="U255" s="80">
        <f t="shared" si="45"/>
        <v>0</v>
      </c>
      <c r="V255" s="79">
        <f t="shared" si="46"/>
        <v>136110</v>
      </c>
      <c r="W255" s="80">
        <f t="shared" si="47"/>
        <v>0</v>
      </c>
      <c r="Y255" s="79">
        <f t="shared" si="48"/>
        <v>136110</v>
      </c>
      <c r="Z255" s="79"/>
    </row>
    <row r="256" spans="1:26" s="77" customFormat="1" ht="24" x14ac:dyDescent="0.55000000000000004">
      <c r="A256" s="45"/>
      <c r="B256" s="34"/>
      <c r="C256" s="35"/>
      <c r="D256" s="35"/>
      <c r="E256" s="35"/>
      <c r="F256" s="35"/>
      <c r="G256" s="35"/>
      <c r="H256" s="76"/>
      <c r="I256" s="76"/>
      <c r="J256" s="76"/>
      <c r="L256" s="35"/>
      <c r="M256" s="35"/>
      <c r="N256" s="35"/>
      <c r="O256" s="82"/>
      <c r="P256" s="82"/>
      <c r="Q256" s="82"/>
      <c r="S256" s="82"/>
      <c r="T256" s="82"/>
      <c r="U256" s="82"/>
      <c r="V256" s="82"/>
      <c r="W256" s="82"/>
      <c r="Y256" s="82"/>
      <c r="Z256" s="82"/>
    </row>
    <row r="257" spans="1:27" s="70" customFormat="1" ht="24" x14ac:dyDescent="0.55000000000000004">
      <c r="A257" s="42">
        <v>67</v>
      </c>
      <c r="B257" s="78" t="s">
        <v>46</v>
      </c>
      <c r="C257" s="5">
        <v>5639</v>
      </c>
      <c r="D257" s="5">
        <v>0</v>
      </c>
      <c r="E257" s="5">
        <v>1</v>
      </c>
      <c r="F257" s="5">
        <v>16</v>
      </c>
      <c r="G257" s="5">
        <v>2</v>
      </c>
      <c r="H257" s="68">
        <f t="shared" si="43"/>
        <v>116</v>
      </c>
      <c r="I257" s="69">
        <v>150</v>
      </c>
      <c r="J257" s="69">
        <f t="shared" si="44"/>
        <v>17400</v>
      </c>
      <c r="L257" s="5" t="s">
        <v>48</v>
      </c>
      <c r="M257" s="5" t="s">
        <v>114</v>
      </c>
      <c r="N257" s="5">
        <v>2</v>
      </c>
      <c r="O257" s="80">
        <v>84</v>
      </c>
      <c r="P257" s="79">
        <v>100</v>
      </c>
      <c r="Q257" s="79">
        <v>6800</v>
      </c>
      <c r="R257" s="80">
        <f t="shared" ref="R257" si="54">O257*Q257</f>
        <v>571200</v>
      </c>
      <c r="S257" s="80">
        <v>29</v>
      </c>
      <c r="T257" s="79"/>
      <c r="U257" s="80">
        <f t="shared" si="45"/>
        <v>571200</v>
      </c>
      <c r="V257" s="79">
        <f t="shared" si="46"/>
        <v>588600</v>
      </c>
      <c r="W257" s="80">
        <f t="shared" si="47"/>
        <v>588600</v>
      </c>
      <c r="Y257" s="79">
        <f t="shared" si="48"/>
        <v>588600</v>
      </c>
      <c r="Z257" s="79"/>
    </row>
    <row r="258" spans="1:27" s="70" customFormat="1" ht="24" x14ac:dyDescent="0.55000000000000004">
      <c r="A258" s="42"/>
      <c r="B258" s="78"/>
      <c r="C258" s="5"/>
      <c r="D258" s="5"/>
      <c r="E258" s="5"/>
      <c r="F258" s="5"/>
      <c r="G258" s="5"/>
      <c r="H258" s="68">
        <f t="shared" si="43"/>
        <v>0</v>
      </c>
      <c r="I258" s="69"/>
      <c r="J258" s="69">
        <f t="shared" si="44"/>
        <v>0</v>
      </c>
      <c r="L258" s="5"/>
      <c r="M258" s="5" t="s">
        <v>189</v>
      </c>
      <c r="N258" s="5">
        <v>2</v>
      </c>
      <c r="O258" s="80">
        <v>18</v>
      </c>
      <c r="P258" s="79">
        <v>100</v>
      </c>
      <c r="Q258" s="79">
        <v>6800</v>
      </c>
      <c r="R258" s="80">
        <f>O258*Q258</f>
        <v>122400</v>
      </c>
      <c r="S258" s="80">
        <v>3</v>
      </c>
      <c r="T258" s="79"/>
      <c r="U258" s="80">
        <f t="shared" si="45"/>
        <v>122400</v>
      </c>
      <c r="V258" s="79">
        <f t="shared" si="46"/>
        <v>122400</v>
      </c>
      <c r="W258" s="80">
        <f t="shared" si="47"/>
        <v>122400</v>
      </c>
      <c r="Y258" s="79">
        <f t="shared" si="48"/>
        <v>122400</v>
      </c>
      <c r="Z258" s="79"/>
    </row>
    <row r="259" spans="1:27" s="70" customFormat="1" ht="24" x14ac:dyDescent="0.55000000000000004">
      <c r="A259" s="42"/>
      <c r="B259" s="78"/>
      <c r="C259" s="5"/>
      <c r="D259" s="5"/>
      <c r="E259" s="5"/>
      <c r="F259" s="5"/>
      <c r="G259" s="5"/>
      <c r="H259" s="68">
        <f t="shared" si="43"/>
        <v>0</v>
      </c>
      <c r="I259" s="69"/>
      <c r="J259" s="69">
        <f t="shared" si="44"/>
        <v>0</v>
      </c>
      <c r="L259" s="5"/>
      <c r="M259" s="5" t="s">
        <v>114</v>
      </c>
      <c r="N259" s="5">
        <v>2</v>
      </c>
      <c r="O259" s="80">
        <v>6</v>
      </c>
      <c r="P259" s="79">
        <v>100</v>
      </c>
      <c r="Q259" s="79">
        <v>6800</v>
      </c>
      <c r="R259" s="80">
        <f>O259*Q259</f>
        <v>40800</v>
      </c>
      <c r="S259" s="80">
        <v>29</v>
      </c>
      <c r="T259" s="79"/>
      <c r="U259" s="80">
        <f t="shared" si="45"/>
        <v>40800</v>
      </c>
      <c r="V259" s="79">
        <f t="shared" si="46"/>
        <v>40800</v>
      </c>
      <c r="W259" s="80">
        <f t="shared" si="47"/>
        <v>40800</v>
      </c>
      <c r="Y259" s="79">
        <f t="shared" si="48"/>
        <v>40800</v>
      </c>
      <c r="Z259" s="79"/>
    </row>
    <row r="260" spans="1:27" s="70" customFormat="1" ht="24" x14ac:dyDescent="0.55000000000000004">
      <c r="A260" s="42"/>
      <c r="B260" s="78" t="s">
        <v>46</v>
      </c>
      <c r="C260" s="5">
        <v>5232</v>
      </c>
      <c r="D260" s="5">
        <v>3</v>
      </c>
      <c r="E260" s="5">
        <v>1</v>
      </c>
      <c r="F260" s="5">
        <v>0</v>
      </c>
      <c r="G260" s="5">
        <v>1</v>
      </c>
      <c r="H260" s="68">
        <f t="shared" si="43"/>
        <v>1300</v>
      </c>
      <c r="I260" s="69">
        <v>130</v>
      </c>
      <c r="J260" s="69">
        <f t="shared" si="44"/>
        <v>169000</v>
      </c>
      <c r="L260" s="5"/>
      <c r="M260" s="5"/>
      <c r="N260" s="5"/>
      <c r="O260" s="80"/>
      <c r="P260" s="79"/>
      <c r="Q260" s="79"/>
      <c r="S260" s="80"/>
      <c r="T260" s="79"/>
      <c r="U260" s="80">
        <f t="shared" si="45"/>
        <v>0</v>
      </c>
      <c r="V260" s="79">
        <f t="shared" si="46"/>
        <v>169000</v>
      </c>
      <c r="W260" s="80">
        <f t="shared" si="47"/>
        <v>0</v>
      </c>
      <c r="Y260" s="79">
        <f t="shared" si="48"/>
        <v>169000</v>
      </c>
      <c r="Z260" s="79"/>
    </row>
    <row r="261" spans="1:27" s="70" customFormat="1" ht="24" x14ac:dyDescent="0.55000000000000004">
      <c r="A261" s="42"/>
      <c r="B261" s="78" t="s">
        <v>46</v>
      </c>
      <c r="C261" s="5">
        <v>15712</v>
      </c>
      <c r="D261" s="5">
        <v>3</v>
      </c>
      <c r="E261" s="5">
        <v>2</v>
      </c>
      <c r="F261" s="5">
        <v>32</v>
      </c>
      <c r="G261" s="5">
        <v>1</v>
      </c>
      <c r="H261" s="68">
        <f t="shared" si="43"/>
        <v>1432</v>
      </c>
      <c r="I261" s="69">
        <v>130</v>
      </c>
      <c r="J261" s="69">
        <f t="shared" si="44"/>
        <v>186160</v>
      </c>
      <c r="L261" s="5"/>
      <c r="M261" s="5"/>
      <c r="N261" s="5"/>
      <c r="O261" s="80"/>
      <c r="P261" s="79"/>
      <c r="Q261" s="79"/>
      <c r="S261" s="80"/>
      <c r="T261" s="79"/>
      <c r="U261" s="80">
        <f t="shared" si="45"/>
        <v>0</v>
      </c>
      <c r="V261" s="79">
        <f t="shared" si="46"/>
        <v>186160</v>
      </c>
      <c r="W261" s="80">
        <f t="shared" si="47"/>
        <v>0</v>
      </c>
      <c r="Y261" s="79">
        <f t="shared" si="48"/>
        <v>186160</v>
      </c>
      <c r="Z261" s="79"/>
    </row>
    <row r="262" spans="1:27" s="77" customFormat="1" ht="24" x14ac:dyDescent="0.55000000000000004">
      <c r="A262" s="45"/>
      <c r="B262" s="34"/>
      <c r="C262" s="35"/>
      <c r="D262" s="35"/>
      <c r="E262" s="35"/>
      <c r="F262" s="35"/>
      <c r="G262" s="35"/>
      <c r="H262" s="76"/>
      <c r="I262" s="76"/>
      <c r="J262" s="76"/>
      <c r="L262" s="35"/>
      <c r="M262" s="35"/>
      <c r="N262" s="35"/>
      <c r="O262" s="82"/>
      <c r="P262" s="82"/>
      <c r="Q262" s="82"/>
      <c r="S262" s="82"/>
      <c r="T262" s="82"/>
      <c r="U262" s="82"/>
      <c r="V262" s="82"/>
      <c r="W262" s="82"/>
      <c r="Y262" s="82"/>
      <c r="Z262" s="82"/>
    </row>
    <row r="263" spans="1:27" s="70" customFormat="1" ht="24" x14ac:dyDescent="0.55000000000000004">
      <c r="A263" s="42">
        <v>68</v>
      </c>
      <c r="B263" s="78" t="s">
        <v>46</v>
      </c>
      <c r="C263" s="5">
        <v>5671</v>
      </c>
      <c r="D263" s="5">
        <v>0</v>
      </c>
      <c r="E263" s="5">
        <v>3</v>
      </c>
      <c r="F263" s="5">
        <v>67</v>
      </c>
      <c r="G263" s="5">
        <v>2</v>
      </c>
      <c r="H263" s="68">
        <f t="shared" si="43"/>
        <v>367</v>
      </c>
      <c r="I263" s="69">
        <v>150</v>
      </c>
      <c r="J263" s="69">
        <f t="shared" si="44"/>
        <v>55050</v>
      </c>
      <c r="L263" s="5" t="s">
        <v>48</v>
      </c>
      <c r="M263" s="5" t="s">
        <v>49</v>
      </c>
      <c r="N263" s="5">
        <v>2</v>
      </c>
      <c r="O263" s="80">
        <v>180</v>
      </c>
      <c r="P263" s="79">
        <v>100</v>
      </c>
      <c r="Q263" s="79">
        <v>6800</v>
      </c>
      <c r="R263" s="80">
        <f t="shared" ref="R263" si="55">O263*Q263</f>
        <v>1224000</v>
      </c>
      <c r="S263" s="80">
        <v>31</v>
      </c>
      <c r="T263" s="79"/>
      <c r="U263" s="80">
        <f t="shared" si="45"/>
        <v>1224000</v>
      </c>
      <c r="V263" s="79">
        <f t="shared" si="46"/>
        <v>1279050</v>
      </c>
      <c r="W263" s="80">
        <f t="shared" si="47"/>
        <v>1279050</v>
      </c>
      <c r="Y263" s="79">
        <f t="shared" si="48"/>
        <v>1279050</v>
      </c>
      <c r="Z263" s="79"/>
    </row>
    <row r="264" spans="1:27" s="70" customFormat="1" ht="24" x14ac:dyDescent="0.55000000000000004">
      <c r="A264" s="42"/>
      <c r="B264" s="78"/>
      <c r="C264" s="5"/>
      <c r="D264" s="5"/>
      <c r="E264" s="5"/>
      <c r="F264" s="5"/>
      <c r="G264" s="5"/>
      <c r="H264" s="68">
        <f t="shared" si="43"/>
        <v>0</v>
      </c>
      <c r="I264" s="69"/>
      <c r="J264" s="69">
        <f t="shared" si="44"/>
        <v>0</v>
      </c>
      <c r="L264" s="5"/>
      <c r="M264" s="5" t="s">
        <v>49</v>
      </c>
      <c r="N264" s="5">
        <v>2</v>
      </c>
      <c r="O264" s="80">
        <v>36</v>
      </c>
      <c r="P264" s="79">
        <v>100</v>
      </c>
      <c r="Q264" s="79">
        <v>6800</v>
      </c>
      <c r="R264" s="80">
        <f>O264*Q264</f>
        <v>244800</v>
      </c>
      <c r="S264" s="80">
        <v>29</v>
      </c>
      <c r="T264" s="79"/>
      <c r="U264" s="80">
        <f t="shared" si="45"/>
        <v>244800</v>
      </c>
      <c r="V264" s="79">
        <f t="shared" si="46"/>
        <v>244800</v>
      </c>
      <c r="W264" s="80">
        <f t="shared" si="47"/>
        <v>244800</v>
      </c>
      <c r="Y264" s="79">
        <f t="shared" si="48"/>
        <v>244800</v>
      </c>
      <c r="Z264" s="79"/>
    </row>
    <row r="265" spans="1:27" s="70" customFormat="1" ht="24" x14ac:dyDescent="0.55000000000000004">
      <c r="A265" s="42"/>
      <c r="B265" s="78"/>
      <c r="C265" s="5"/>
      <c r="D265" s="5"/>
      <c r="E265" s="5"/>
      <c r="F265" s="5"/>
      <c r="G265" s="5"/>
      <c r="H265" s="68">
        <f t="shared" si="43"/>
        <v>0</v>
      </c>
      <c r="I265" s="69"/>
      <c r="J265" s="69">
        <f t="shared" si="44"/>
        <v>0</v>
      </c>
      <c r="L265" s="5"/>
      <c r="M265" s="5" t="s">
        <v>114</v>
      </c>
      <c r="N265" s="5">
        <v>2</v>
      </c>
      <c r="O265" s="80">
        <v>6</v>
      </c>
      <c r="P265" s="79">
        <v>100</v>
      </c>
      <c r="Q265" s="79">
        <v>6800</v>
      </c>
      <c r="R265" s="80">
        <f>O265*Q265</f>
        <v>40800</v>
      </c>
      <c r="S265" s="80">
        <v>31</v>
      </c>
      <c r="T265" s="79"/>
      <c r="U265" s="80">
        <f t="shared" si="45"/>
        <v>40800</v>
      </c>
      <c r="V265" s="79">
        <f t="shared" si="46"/>
        <v>40800</v>
      </c>
      <c r="W265" s="80">
        <f t="shared" si="47"/>
        <v>40800</v>
      </c>
      <c r="Y265" s="79">
        <f t="shared" si="48"/>
        <v>40800</v>
      </c>
      <c r="Z265" s="79"/>
    </row>
    <row r="266" spans="1:27" s="77" customFormat="1" ht="24" x14ac:dyDescent="0.55000000000000004">
      <c r="A266" s="45"/>
      <c r="B266" s="34"/>
      <c r="C266" s="35"/>
      <c r="D266" s="35"/>
      <c r="E266" s="35"/>
      <c r="F266" s="35"/>
      <c r="G266" s="35"/>
      <c r="H266" s="76"/>
      <c r="I266" s="76"/>
      <c r="J266" s="76"/>
      <c r="L266" s="35"/>
      <c r="M266" s="35"/>
      <c r="N266" s="35"/>
      <c r="O266" s="82"/>
      <c r="P266" s="82"/>
      <c r="Q266" s="82"/>
      <c r="S266" s="82"/>
      <c r="T266" s="82"/>
      <c r="U266" s="82"/>
      <c r="V266" s="82"/>
      <c r="W266" s="82"/>
      <c r="Y266" s="82"/>
      <c r="Z266" s="82"/>
    </row>
    <row r="267" spans="1:27" s="70" customFormat="1" ht="24" x14ac:dyDescent="0.55000000000000004">
      <c r="A267" s="42">
        <v>69</v>
      </c>
      <c r="B267" s="78" t="s">
        <v>46</v>
      </c>
      <c r="C267" s="5">
        <v>5685</v>
      </c>
      <c r="D267" s="5">
        <v>0</v>
      </c>
      <c r="E267" s="5">
        <v>2</v>
      </c>
      <c r="F267" s="5">
        <v>82</v>
      </c>
      <c r="G267" s="5">
        <v>2</v>
      </c>
      <c r="H267" s="68">
        <f t="shared" ref="H267:H330" si="56">+(D267*400)+(E267*100)+F267</f>
        <v>282</v>
      </c>
      <c r="I267" s="69">
        <v>150</v>
      </c>
      <c r="J267" s="69">
        <f t="shared" ref="J267:J330" si="57">H267*I267</f>
        <v>42300</v>
      </c>
      <c r="L267" s="5" t="s">
        <v>169</v>
      </c>
      <c r="M267" s="5" t="s">
        <v>49</v>
      </c>
      <c r="N267" s="5">
        <v>2</v>
      </c>
      <c r="O267" s="80">
        <v>200</v>
      </c>
      <c r="P267" s="79">
        <v>100</v>
      </c>
      <c r="Q267" s="79">
        <v>6800</v>
      </c>
      <c r="R267" s="80">
        <f>O267*Q267</f>
        <v>1360000</v>
      </c>
      <c r="S267" s="80">
        <v>21</v>
      </c>
      <c r="T267" s="79"/>
      <c r="U267" s="80">
        <f t="shared" ref="U267:U330" si="58">R267*(100-T267)/100</f>
        <v>1360000</v>
      </c>
      <c r="V267" s="79">
        <f t="shared" ref="V267:V330" si="59">J267+U267</f>
        <v>1402300</v>
      </c>
      <c r="W267" s="80">
        <f t="shared" ref="W267:W330" si="60">V267*P267/100</f>
        <v>1402300</v>
      </c>
      <c r="Y267" s="79">
        <f t="shared" ref="Y267:Y330" si="61">J267+U267</f>
        <v>1402300</v>
      </c>
      <c r="Z267" s="79"/>
    </row>
    <row r="268" spans="1:27" s="70" customFormat="1" ht="24" x14ac:dyDescent="0.55000000000000004">
      <c r="A268" s="42"/>
      <c r="B268" s="78"/>
      <c r="C268" s="5"/>
      <c r="D268" s="5"/>
      <c r="E268" s="5"/>
      <c r="F268" s="5"/>
      <c r="G268" s="5"/>
      <c r="H268" s="68">
        <f t="shared" si="56"/>
        <v>0</v>
      </c>
      <c r="I268" s="69"/>
      <c r="J268" s="69">
        <f t="shared" si="57"/>
        <v>0</v>
      </c>
      <c r="L268" s="5"/>
      <c r="M268" s="5" t="s">
        <v>114</v>
      </c>
      <c r="N268" s="5">
        <v>2</v>
      </c>
      <c r="O268" s="80">
        <v>6</v>
      </c>
      <c r="P268" s="79">
        <v>100</v>
      </c>
      <c r="Q268" s="79">
        <v>6800</v>
      </c>
      <c r="R268" s="80">
        <f>O268*Q268</f>
        <v>40800</v>
      </c>
      <c r="S268" s="80">
        <v>21</v>
      </c>
      <c r="T268" s="79"/>
      <c r="U268" s="80">
        <f t="shared" si="58"/>
        <v>40800</v>
      </c>
      <c r="V268" s="79">
        <f t="shared" si="59"/>
        <v>40800</v>
      </c>
      <c r="W268" s="80">
        <f t="shared" si="60"/>
        <v>40800</v>
      </c>
      <c r="Y268" s="79">
        <f t="shared" si="61"/>
        <v>40800</v>
      </c>
      <c r="Z268" s="79"/>
    </row>
    <row r="269" spans="1:27" s="77" customFormat="1" ht="24" x14ac:dyDescent="0.55000000000000004">
      <c r="A269" s="61"/>
      <c r="B269" s="34"/>
      <c r="C269" s="35"/>
      <c r="D269" s="35"/>
      <c r="E269" s="35"/>
      <c r="F269" s="35"/>
      <c r="G269" s="35"/>
      <c r="H269" s="76"/>
      <c r="I269" s="76"/>
      <c r="J269" s="76"/>
      <c r="L269" s="35"/>
      <c r="M269" s="35"/>
      <c r="N269" s="35"/>
      <c r="O269" s="82"/>
      <c r="P269" s="82"/>
      <c r="Q269" s="82"/>
      <c r="S269" s="82"/>
      <c r="T269" s="82"/>
      <c r="U269" s="82"/>
      <c r="V269" s="82"/>
      <c r="W269" s="82"/>
      <c r="Y269" s="82"/>
      <c r="Z269" s="82"/>
    </row>
    <row r="270" spans="1:27" s="70" customFormat="1" ht="24" x14ac:dyDescent="0.55000000000000004">
      <c r="A270" s="42">
        <v>70</v>
      </c>
      <c r="B270" s="78" t="s">
        <v>46</v>
      </c>
      <c r="C270" s="5">
        <v>4677</v>
      </c>
      <c r="D270" s="5">
        <v>1</v>
      </c>
      <c r="E270" s="5">
        <v>0</v>
      </c>
      <c r="F270" s="5">
        <v>82</v>
      </c>
      <c r="G270" s="5">
        <v>2</v>
      </c>
      <c r="H270" s="68">
        <f t="shared" si="56"/>
        <v>482</v>
      </c>
      <c r="I270" s="69">
        <v>130</v>
      </c>
      <c r="J270" s="69">
        <f t="shared" si="57"/>
        <v>62660</v>
      </c>
      <c r="L270" s="5" t="s">
        <v>105</v>
      </c>
      <c r="M270" s="5" t="s">
        <v>49</v>
      </c>
      <c r="N270" s="5">
        <v>2</v>
      </c>
      <c r="O270" s="80">
        <v>277.5</v>
      </c>
      <c r="P270" s="79">
        <v>100</v>
      </c>
      <c r="Q270" s="79">
        <v>6800</v>
      </c>
      <c r="R270" s="80">
        <f t="shared" ref="R270" si="62">O270*Q270</f>
        <v>1887000</v>
      </c>
      <c r="S270" s="80">
        <v>7</v>
      </c>
      <c r="T270" s="79"/>
      <c r="U270" s="80">
        <f t="shared" si="58"/>
        <v>1887000</v>
      </c>
      <c r="V270" s="79">
        <f t="shared" si="59"/>
        <v>1949660</v>
      </c>
      <c r="W270" s="80">
        <f t="shared" si="60"/>
        <v>1949660</v>
      </c>
      <c r="Y270" s="79">
        <f t="shared" si="61"/>
        <v>1949660</v>
      </c>
      <c r="Z270" s="79"/>
    </row>
    <row r="271" spans="1:27" s="70" customFormat="1" ht="24" x14ac:dyDescent="0.55000000000000004">
      <c r="A271" s="42"/>
      <c r="B271" s="78"/>
      <c r="C271" s="5"/>
      <c r="D271" s="5"/>
      <c r="E271" s="5"/>
      <c r="F271" s="5"/>
      <c r="G271" s="5"/>
      <c r="H271" s="68">
        <f t="shared" si="56"/>
        <v>0</v>
      </c>
      <c r="I271" s="69"/>
      <c r="J271" s="69">
        <f t="shared" si="57"/>
        <v>0</v>
      </c>
      <c r="L271" s="5" t="s">
        <v>81</v>
      </c>
      <c r="M271" s="5" t="s">
        <v>189</v>
      </c>
      <c r="N271" s="5">
        <v>3</v>
      </c>
      <c r="O271" s="80">
        <v>16</v>
      </c>
      <c r="P271" s="79">
        <v>100</v>
      </c>
      <c r="Q271" s="79">
        <v>6800</v>
      </c>
      <c r="R271" s="80">
        <f>O271*Q271</f>
        <v>108800</v>
      </c>
      <c r="S271" s="80">
        <v>7</v>
      </c>
      <c r="T271" s="79"/>
      <c r="U271" s="80">
        <f t="shared" si="58"/>
        <v>108800</v>
      </c>
      <c r="V271" s="79">
        <f t="shared" si="59"/>
        <v>108800</v>
      </c>
      <c r="W271" s="80">
        <f t="shared" si="60"/>
        <v>108800</v>
      </c>
      <c r="Y271" s="79">
        <f t="shared" si="61"/>
        <v>108800</v>
      </c>
      <c r="Z271" s="79"/>
    </row>
    <row r="272" spans="1:27" s="92" customFormat="1" ht="24" x14ac:dyDescent="0.55000000000000004">
      <c r="A272" s="88"/>
      <c r="B272" s="89"/>
      <c r="C272" s="90"/>
      <c r="D272" s="90"/>
      <c r="E272" s="90"/>
      <c r="F272" s="90"/>
      <c r="G272" s="90"/>
      <c r="H272" s="91">
        <f t="shared" si="56"/>
        <v>0</v>
      </c>
      <c r="I272" s="91"/>
      <c r="J272" s="91">
        <f t="shared" si="57"/>
        <v>0</v>
      </c>
      <c r="L272" s="90" t="s">
        <v>61</v>
      </c>
      <c r="M272" s="90" t="s">
        <v>189</v>
      </c>
      <c r="N272" s="90">
        <v>3</v>
      </c>
      <c r="O272" s="93">
        <v>62</v>
      </c>
      <c r="P272" s="93">
        <v>100</v>
      </c>
      <c r="Q272" s="93">
        <v>6800</v>
      </c>
      <c r="R272" s="93">
        <f>O272*Q272</f>
        <v>421600</v>
      </c>
      <c r="S272" s="93">
        <v>7</v>
      </c>
      <c r="T272" s="93">
        <v>7</v>
      </c>
      <c r="U272" s="93">
        <f t="shared" si="58"/>
        <v>392088</v>
      </c>
      <c r="V272" s="93">
        <f t="shared" si="59"/>
        <v>392088</v>
      </c>
      <c r="W272" s="93">
        <f t="shared" si="60"/>
        <v>392088</v>
      </c>
      <c r="Y272" s="93">
        <f t="shared" si="61"/>
        <v>392088</v>
      </c>
      <c r="Z272" s="93">
        <v>0.3</v>
      </c>
      <c r="AA272" s="93">
        <f>Y272*Z272/100</f>
        <v>1176.2639999999999</v>
      </c>
    </row>
    <row r="273" spans="1:27" s="70" customFormat="1" ht="24" x14ac:dyDescent="0.55000000000000004">
      <c r="A273" s="42"/>
      <c r="B273" s="78" t="s">
        <v>46</v>
      </c>
      <c r="C273" s="5">
        <v>15637</v>
      </c>
      <c r="D273" s="5">
        <v>0</v>
      </c>
      <c r="E273" s="5">
        <v>3</v>
      </c>
      <c r="F273" s="5">
        <v>92</v>
      </c>
      <c r="G273" s="5">
        <v>1</v>
      </c>
      <c r="H273" s="68">
        <f t="shared" si="56"/>
        <v>392</v>
      </c>
      <c r="I273" s="69">
        <v>130</v>
      </c>
      <c r="J273" s="69">
        <f t="shared" si="57"/>
        <v>50960</v>
      </c>
      <c r="L273" s="5"/>
      <c r="M273" s="5"/>
      <c r="N273" s="5"/>
      <c r="O273" s="80"/>
      <c r="P273" s="79"/>
      <c r="Q273" s="79"/>
      <c r="S273" s="80"/>
      <c r="T273" s="79"/>
      <c r="U273" s="80">
        <f t="shared" si="58"/>
        <v>0</v>
      </c>
      <c r="V273" s="79">
        <f t="shared" si="59"/>
        <v>50960</v>
      </c>
      <c r="W273" s="80">
        <f t="shared" si="60"/>
        <v>0</v>
      </c>
      <c r="Y273" s="79">
        <f t="shared" si="61"/>
        <v>50960</v>
      </c>
      <c r="Z273" s="79"/>
    </row>
    <row r="274" spans="1:27" s="77" customFormat="1" ht="24" x14ac:dyDescent="0.55000000000000004">
      <c r="A274" s="45"/>
      <c r="B274" s="34"/>
      <c r="C274" s="35"/>
      <c r="D274" s="35"/>
      <c r="E274" s="35"/>
      <c r="F274" s="35"/>
      <c r="G274" s="35"/>
      <c r="H274" s="76"/>
      <c r="I274" s="76"/>
      <c r="J274" s="76"/>
      <c r="L274" s="35"/>
      <c r="M274" s="35"/>
      <c r="N274" s="35"/>
      <c r="O274" s="82"/>
      <c r="P274" s="82"/>
      <c r="Q274" s="82"/>
      <c r="S274" s="82"/>
      <c r="T274" s="82"/>
      <c r="U274" s="82"/>
      <c r="V274" s="82"/>
      <c r="W274" s="82"/>
      <c r="Y274" s="82"/>
      <c r="Z274" s="82"/>
    </row>
    <row r="275" spans="1:27" s="92" customFormat="1" ht="24" x14ac:dyDescent="0.55000000000000004">
      <c r="A275" s="88">
        <v>71</v>
      </c>
      <c r="B275" s="90" t="s">
        <v>118</v>
      </c>
      <c r="C275" s="90"/>
      <c r="D275" s="90">
        <v>1</v>
      </c>
      <c r="E275" s="90">
        <v>0</v>
      </c>
      <c r="F275" s="90">
        <v>0</v>
      </c>
      <c r="G275" s="90">
        <v>2</v>
      </c>
      <c r="H275" s="91">
        <f t="shared" si="56"/>
        <v>400</v>
      </c>
      <c r="I275" s="91">
        <v>200</v>
      </c>
      <c r="J275" s="91">
        <f t="shared" si="57"/>
        <v>80000</v>
      </c>
      <c r="L275" s="90" t="s">
        <v>48</v>
      </c>
      <c r="M275" s="90" t="s">
        <v>50</v>
      </c>
      <c r="N275" s="90">
        <v>2</v>
      </c>
      <c r="O275" s="93">
        <v>108</v>
      </c>
      <c r="P275" s="93">
        <v>100</v>
      </c>
      <c r="Q275" s="93">
        <v>6800</v>
      </c>
      <c r="R275" s="93">
        <f>O275*Q275</f>
        <v>734400</v>
      </c>
      <c r="S275" s="93">
        <v>41</v>
      </c>
      <c r="T275" s="93">
        <v>93</v>
      </c>
      <c r="U275" s="93">
        <f t="shared" si="58"/>
        <v>51408</v>
      </c>
      <c r="V275" s="93">
        <f t="shared" si="59"/>
        <v>131408</v>
      </c>
      <c r="W275" s="93">
        <f t="shared" si="60"/>
        <v>131408</v>
      </c>
      <c r="Y275" s="93">
        <f t="shared" si="61"/>
        <v>131408</v>
      </c>
      <c r="Z275" s="93">
        <v>0.02</v>
      </c>
      <c r="AA275" s="93">
        <f>Y275*Z275/100</f>
        <v>26.281599999999997</v>
      </c>
    </row>
    <row r="276" spans="1:27" s="70" customFormat="1" ht="24" x14ac:dyDescent="0.55000000000000004">
      <c r="A276" s="42"/>
      <c r="B276" s="5"/>
      <c r="C276" s="5"/>
      <c r="D276" s="5"/>
      <c r="E276" s="5"/>
      <c r="F276" s="5"/>
      <c r="G276" s="5"/>
      <c r="H276" s="68">
        <f t="shared" si="56"/>
        <v>0</v>
      </c>
      <c r="I276" s="69"/>
      <c r="J276" s="69">
        <f t="shared" si="57"/>
        <v>0</v>
      </c>
      <c r="L276" s="5"/>
      <c r="M276" s="5" t="s">
        <v>114</v>
      </c>
      <c r="N276" s="5">
        <v>2</v>
      </c>
      <c r="O276" s="80">
        <v>8</v>
      </c>
      <c r="P276" s="79">
        <v>100</v>
      </c>
      <c r="Q276" s="79">
        <v>6800</v>
      </c>
      <c r="R276" s="80">
        <f>O276*Q276</f>
        <v>54400</v>
      </c>
      <c r="S276" s="80">
        <v>41</v>
      </c>
      <c r="T276" s="79">
        <v>93</v>
      </c>
      <c r="U276" s="80">
        <f t="shared" si="58"/>
        <v>3808</v>
      </c>
      <c r="V276" s="79">
        <f t="shared" si="59"/>
        <v>3808</v>
      </c>
      <c r="W276" s="80">
        <f t="shared" si="60"/>
        <v>3808</v>
      </c>
      <c r="Y276" s="79">
        <f t="shared" si="61"/>
        <v>3808</v>
      </c>
      <c r="Z276" s="79">
        <v>0.02</v>
      </c>
      <c r="AA276" s="80">
        <f>Y276*Z276/100</f>
        <v>0.76159999999999994</v>
      </c>
    </row>
    <row r="277" spans="1:27" s="70" customFormat="1" ht="24" x14ac:dyDescent="0.55000000000000004">
      <c r="A277" s="42"/>
      <c r="B277" s="78" t="s">
        <v>46</v>
      </c>
      <c r="C277" s="5">
        <v>16709</v>
      </c>
      <c r="D277" s="5">
        <v>2</v>
      </c>
      <c r="E277" s="5">
        <v>1</v>
      </c>
      <c r="F277" s="5">
        <v>26</v>
      </c>
      <c r="G277" s="5">
        <v>1</v>
      </c>
      <c r="H277" s="68">
        <f t="shared" si="56"/>
        <v>926</v>
      </c>
      <c r="I277" s="69">
        <v>100</v>
      </c>
      <c r="J277" s="69">
        <f t="shared" si="57"/>
        <v>92600</v>
      </c>
      <c r="L277" s="5"/>
      <c r="M277" s="5"/>
      <c r="N277" s="5"/>
      <c r="O277" s="80"/>
      <c r="P277" s="79"/>
      <c r="Q277" s="79"/>
      <c r="S277" s="80"/>
      <c r="T277" s="79"/>
      <c r="U277" s="80">
        <f t="shared" si="58"/>
        <v>0</v>
      </c>
      <c r="V277" s="79">
        <f t="shared" si="59"/>
        <v>92600</v>
      </c>
      <c r="W277" s="80">
        <f t="shared" si="60"/>
        <v>0</v>
      </c>
      <c r="Y277" s="79">
        <f t="shared" si="61"/>
        <v>92600</v>
      </c>
      <c r="Z277" s="79"/>
    </row>
    <row r="278" spans="1:27" s="77" customFormat="1" ht="24" x14ac:dyDescent="0.55000000000000004">
      <c r="A278" s="45"/>
      <c r="B278" s="35"/>
      <c r="C278" s="35"/>
      <c r="D278" s="35"/>
      <c r="E278" s="35"/>
      <c r="F278" s="35"/>
      <c r="G278" s="35"/>
      <c r="H278" s="76"/>
      <c r="I278" s="76"/>
      <c r="J278" s="76"/>
      <c r="L278" s="35"/>
      <c r="M278" s="35"/>
      <c r="N278" s="35"/>
      <c r="O278" s="82"/>
      <c r="P278" s="82"/>
      <c r="Q278" s="82"/>
      <c r="S278" s="82"/>
      <c r="T278" s="82"/>
      <c r="U278" s="82"/>
      <c r="V278" s="82"/>
      <c r="W278" s="82"/>
      <c r="Y278" s="82"/>
      <c r="Z278" s="82"/>
    </row>
    <row r="279" spans="1:27" s="70" customFormat="1" ht="24" x14ac:dyDescent="0.55000000000000004">
      <c r="A279" s="42">
        <v>72</v>
      </c>
      <c r="B279" s="78" t="s">
        <v>46</v>
      </c>
      <c r="C279" s="5">
        <v>5642</v>
      </c>
      <c r="D279" s="5">
        <v>0</v>
      </c>
      <c r="E279" s="5">
        <v>1</v>
      </c>
      <c r="F279" s="5">
        <v>23</v>
      </c>
      <c r="G279" s="5">
        <v>2</v>
      </c>
      <c r="H279" s="68">
        <f t="shared" si="56"/>
        <v>123</v>
      </c>
      <c r="I279" s="69">
        <v>100</v>
      </c>
      <c r="J279" s="69">
        <f t="shared" si="57"/>
        <v>12300</v>
      </c>
      <c r="L279" s="5" t="s">
        <v>48</v>
      </c>
      <c r="M279" s="5" t="s">
        <v>49</v>
      </c>
      <c r="N279" s="5">
        <v>2</v>
      </c>
      <c r="O279" s="80">
        <v>218.5</v>
      </c>
      <c r="P279" s="79">
        <v>100</v>
      </c>
      <c r="Q279" s="79">
        <v>6800</v>
      </c>
      <c r="R279" s="80">
        <f t="shared" ref="R279" si="63">O279*Q279</f>
        <v>1485800</v>
      </c>
      <c r="S279" s="80">
        <v>23</v>
      </c>
      <c r="T279" s="79"/>
      <c r="U279" s="80">
        <f t="shared" si="58"/>
        <v>1485800</v>
      </c>
      <c r="V279" s="79">
        <f t="shared" si="59"/>
        <v>1498100</v>
      </c>
      <c r="W279" s="80">
        <f t="shared" si="60"/>
        <v>1498100</v>
      </c>
      <c r="Y279" s="79">
        <f t="shared" si="61"/>
        <v>1498100</v>
      </c>
      <c r="Z279" s="79"/>
    </row>
    <row r="280" spans="1:27" s="70" customFormat="1" ht="24" x14ac:dyDescent="0.55000000000000004">
      <c r="A280" s="42"/>
      <c r="B280" s="78"/>
      <c r="C280" s="5"/>
      <c r="D280" s="5"/>
      <c r="E280" s="5"/>
      <c r="F280" s="5"/>
      <c r="G280" s="5"/>
      <c r="H280" s="68">
        <f t="shared" si="56"/>
        <v>0</v>
      </c>
      <c r="I280" s="69"/>
      <c r="J280" s="69">
        <f t="shared" si="57"/>
        <v>0</v>
      </c>
      <c r="L280" s="5"/>
      <c r="M280" s="5" t="s">
        <v>49</v>
      </c>
      <c r="N280" s="5">
        <v>2</v>
      </c>
      <c r="O280" s="80">
        <v>81</v>
      </c>
      <c r="P280" s="79">
        <v>100</v>
      </c>
      <c r="Q280" s="79">
        <v>6800</v>
      </c>
      <c r="R280" s="80">
        <f>O280*Q280</f>
        <v>550800</v>
      </c>
      <c r="S280" s="80">
        <v>3</v>
      </c>
      <c r="T280" s="79"/>
      <c r="U280" s="80">
        <f t="shared" si="58"/>
        <v>550800</v>
      </c>
      <c r="V280" s="79">
        <f t="shared" si="59"/>
        <v>550800</v>
      </c>
      <c r="W280" s="80">
        <f t="shared" si="60"/>
        <v>550800</v>
      </c>
      <c r="Y280" s="79">
        <f t="shared" si="61"/>
        <v>550800</v>
      </c>
      <c r="Z280" s="79"/>
    </row>
    <row r="281" spans="1:27" s="70" customFormat="1" ht="24" x14ac:dyDescent="0.55000000000000004">
      <c r="A281" s="42"/>
      <c r="B281" s="78"/>
      <c r="C281" s="5"/>
      <c r="D281" s="5"/>
      <c r="E281" s="5"/>
      <c r="F281" s="5"/>
      <c r="G281" s="5"/>
      <c r="H281" s="68">
        <f t="shared" si="56"/>
        <v>0</v>
      </c>
      <c r="I281" s="69"/>
      <c r="J281" s="69">
        <f t="shared" si="57"/>
        <v>0</v>
      </c>
      <c r="L281" s="5"/>
      <c r="M281" s="5" t="s">
        <v>114</v>
      </c>
      <c r="N281" s="5">
        <v>2</v>
      </c>
      <c r="O281" s="80">
        <v>8</v>
      </c>
      <c r="P281" s="79">
        <v>100</v>
      </c>
      <c r="Q281" s="79">
        <v>6800</v>
      </c>
      <c r="R281" s="80">
        <f>O281*Q281</f>
        <v>54400</v>
      </c>
      <c r="S281" s="80">
        <v>23</v>
      </c>
      <c r="T281" s="79"/>
      <c r="U281" s="80">
        <f t="shared" si="58"/>
        <v>54400</v>
      </c>
      <c r="V281" s="79">
        <f t="shared" si="59"/>
        <v>54400</v>
      </c>
      <c r="W281" s="80">
        <f t="shared" si="60"/>
        <v>54400</v>
      </c>
      <c r="Y281" s="79">
        <f t="shared" si="61"/>
        <v>54400</v>
      </c>
      <c r="Z281" s="79"/>
    </row>
    <row r="282" spans="1:27" s="70" customFormat="1" ht="24" x14ac:dyDescent="0.55000000000000004">
      <c r="A282" s="42"/>
      <c r="B282" s="78" t="s">
        <v>46</v>
      </c>
      <c r="C282" s="5">
        <v>17359</v>
      </c>
      <c r="D282" s="5">
        <v>2</v>
      </c>
      <c r="E282" s="5">
        <v>2</v>
      </c>
      <c r="F282" s="5">
        <v>44</v>
      </c>
      <c r="G282" s="5">
        <v>1</v>
      </c>
      <c r="H282" s="68">
        <f t="shared" si="56"/>
        <v>1044</v>
      </c>
      <c r="I282" s="69">
        <v>130</v>
      </c>
      <c r="J282" s="69">
        <f t="shared" si="57"/>
        <v>135720</v>
      </c>
      <c r="L282" s="5"/>
      <c r="M282" s="5"/>
      <c r="N282" s="5"/>
      <c r="O282" s="80"/>
      <c r="P282" s="79"/>
      <c r="Q282" s="79"/>
      <c r="S282" s="80"/>
      <c r="T282" s="79"/>
      <c r="U282" s="80">
        <f t="shared" si="58"/>
        <v>0</v>
      </c>
      <c r="V282" s="79">
        <f t="shared" si="59"/>
        <v>135720</v>
      </c>
      <c r="W282" s="80">
        <f t="shared" si="60"/>
        <v>0</v>
      </c>
      <c r="Y282" s="79">
        <f t="shared" si="61"/>
        <v>135720</v>
      </c>
      <c r="Z282" s="79"/>
    </row>
    <row r="283" spans="1:27" s="77" customFormat="1" ht="24" x14ac:dyDescent="0.55000000000000004">
      <c r="A283" s="45"/>
      <c r="B283" s="34"/>
      <c r="C283" s="35"/>
      <c r="D283" s="35"/>
      <c r="E283" s="35"/>
      <c r="F283" s="35"/>
      <c r="G283" s="35"/>
      <c r="H283" s="76"/>
      <c r="I283" s="76"/>
      <c r="J283" s="76"/>
      <c r="L283" s="35"/>
      <c r="M283" s="35"/>
      <c r="N283" s="35"/>
      <c r="O283" s="82"/>
      <c r="P283" s="82"/>
      <c r="Q283" s="82"/>
      <c r="S283" s="82"/>
      <c r="T283" s="82"/>
      <c r="U283" s="82"/>
      <c r="V283" s="82"/>
      <c r="W283" s="82"/>
      <c r="Y283" s="82"/>
      <c r="Z283" s="82"/>
    </row>
    <row r="284" spans="1:27" s="70" customFormat="1" ht="24" x14ac:dyDescent="0.55000000000000004">
      <c r="A284" s="42">
        <v>73</v>
      </c>
      <c r="B284" s="13" t="s">
        <v>46</v>
      </c>
      <c r="C284" s="27" t="s">
        <v>379</v>
      </c>
      <c r="D284" s="14">
        <v>5</v>
      </c>
      <c r="E284" s="14">
        <v>2</v>
      </c>
      <c r="F284" s="14">
        <v>41</v>
      </c>
      <c r="G284" s="5">
        <v>1</v>
      </c>
      <c r="H284" s="68">
        <f t="shared" si="56"/>
        <v>2241</v>
      </c>
      <c r="I284" s="69">
        <v>130</v>
      </c>
      <c r="J284" s="69">
        <f t="shared" si="57"/>
        <v>291330</v>
      </c>
      <c r="L284" s="14"/>
      <c r="M284" s="14"/>
      <c r="N284" s="14"/>
      <c r="O284" s="85"/>
      <c r="P284" s="79"/>
      <c r="Q284" s="79"/>
      <c r="S284" s="85"/>
      <c r="T284" s="79"/>
      <c r="U284" s="80">
        <f t="shared" si="58"/>
        <v>0</v>
      </c>
      <c r="V284" s="79">
        <f t="shared" si="59"/>
        <v>291330</v>
      </c>
      <c r="W284" s="80">
        <f t="shared" si="60"/>
        <v>0</v>
      </c>
      <c r="Y284" s="79">
        <f t="shared" si="61"/>
        <v>291330</v>
      </c>
      <c r="Z284" s="79"/>
    </row>
    <row r="285" spans="1:27" s="77" customFormat="1" ht="24" x14ac:dyDescent="0.55000000000000004">
      <c r="A285" s="45"/>
      <c r="B285" s="47"/>
      <c r="C285" s="48"/>
      <c r="D285" s="46"/>
      <c r="E285" s="46"/>
      <c r="F285" s="46"/>
      <c r="G285" s="35"/>
      <c r="H285" s="76"/>
      <c r="I285" s="76"/>
      <c r="J285" s="76"/>
      <c r="L285" s="46"/>
      <c r="M285" s="46"/>
      <c r="N285" s="46"/>
      <c r="O285" s="86"/>
      <c r="P285" s="82"/>
      <c r="Q285" s="82"/>
      <c r="S285" s="86"/>
      <c r="T285" s="82"/>
      <c r="U285" s="82"/>
      <c r="V285" s="82"/>
      <c r="W285" s="82"/>
      <c r="Y285" s="82"/>
      <c r="Z285" s="82"/>
    </row>
    <row r="286" spans="1:27" s="70" customFormat="1" ht="24" x14ac:dyDescent="0.55000000000000004">
      <c r="A286" s="42">
        <v>74</v>
      </c>
      <c r="B286" s="78" t="s">
        <v>46</v>
      </c>
      <c r="C286" s="5">
        <v>5653</v>
      </c>
      <c r="D286" s="5">
        <v>0</v>
      </c>
      <c r="E286" s="5">
        <v>2</v>
      </c>
      <c r="F286" s="5">
        <v>78</v>
      </c>
      <c r="G286" s="5">
        <v>2</v>
      </c>
      <c r="H286" s="68">
        <f t="shared" si="56"/>
        <v>278</v>
      </c>
      <c r="I286" s="69">
        <v>150</v>
      </c>
      <c r="J286" s="69">
        <f t="shared" si="57"/>
        <v>41700</v>
      </c>
      <c r="L286" s="5" t="s">
        <v>169</v>
      </c>
      <c r="M286" s="5" t="s">
        <v>49</v>
      </c>
      <c r="N286" s="5">
        <v>2</v>
      </c>
      <c r="O286" s="80">
        <v>400</v>
      </c>
      <c r="P286" s="79">
        <v>100</v>
      </c>
      <c r="Q286" s="79">
        <v>6800</v>
      </c>
      <c r="R286" s="80">
        <f>O286*Q286</f>
        <v>2720000</v>
      </c>
      <c r="S286" s="80">
        <v>21</v>
      </c>
      <c r="T286" s="79"/>
      <c r="U286" s="80">
        <f t="shared" si="58"/>
        <v>2720000</v>
      </c>
      <c r="V286" s="79">
        <f t="shared" si="59"/>
        <v>2761700</v>
      </c>
      <c r="W286" s="80">
        <f t="shared" si="60"/>
        <v>2761700</v>
      </c>
      <c r="Y286" s="79">
        <f t="shared" si="61"/>
        <v>2761700</v>
      </c>
      <c r="Z286" s="79"/>
    </row>
    <row r="287" spans="1:27" s="70" customFormat="1" ht="24" x14ac:dyDescent="0.55000000000000004">
      <c r="A287" s="42"/>
      <c r="B287" s="78"/>
      <c r="C287" s="5"/>
      <c r="D287" s="5"/>
      <c r="E287" s="5"/>
      <c r="F287" s="5"/>
      <c r="G287" s="5"/>
      <c r="H287" s="68">
        <f t="shared" si="56"/>
        <v>0</v>
      </c>
      <c r="I287" s="69"/>
      <c r="J287" s="69">
        <f t="shared" si="57"/>
        <v>0</v>
      </c>
      <c r="L287" s="5"/>
      <c r="M287" s="5" t="s">
        <v>114</v>
      </c>
      <c r="N287" s="5">
        <v>2</v>
      </c>
      <c r="O287" s="80">
        <v>8</v>
      </c>
      <c r="P287" s="79">
        <v>100</v>
      </c>
      <c r="Q287" s="79">
        <v>6800</v>
      </c>
      <c r="R287" s="80">
        <f>O287*Q287</f>
        <v>54400</v>
      </c>
      <c r="S287" s="80">
        <v>21</v>
      </c>
      <c r="T287" s="79"/>
      <c r="U287" s="80">
        <f t="shared" si="58"/>
        <v>54400</v>
      </c>
      <c r="V287" s="79">
        <f t="shared" si="59"/>
        <v>54400</v>
      </c>
      <c r="W287" s="80">
        <f t="shared" si="60"/>
        <v>54400</v>
      </c>
      <c r="Y287" s="79">
        <f t="shared" si="61"/>
        <v>54400</v>
      </c>
      <c r="Z287" s="79"/>
    </row>
    <row r="288" spans="1:27" s="70" customFormat="1" ht="24" x14ac:dyDescent="0.55000000000000004">
      <c r="A288" s="42"/>
      <c r="B288" s="78" t="s">
        <v>46</v>
      </c>
      <c r="C288" s="5">
        <v>15664</v>
      </c>
      <c r="D288" s="5">
        <v>2</v>
      </c>
      <c r="E288" s="5">
        <v>3</v>
      </c>
      <c r="F288" s="5">
        <v>30</v>
      </c>
      <c r="G288" s="5">
        <v>1</v>
      </c>
      <c r="H288" s="68">
        <f t="shared" si="56"/>
        <v>1130</v>
      </c>
      <c r="I288" s="69">
        <v>130</v>
      </c>
      <c r="J288" s="69">
        <f t="shared" si="57"/>
        <v>146900</v>
      </c>
      <c r="L288" s="5"/>
      <c r="M288" s="5"/>
      <c r="N288" s="5"/>
      <c r="O288" s="80"/>
      <c r="P288" s="79"/>
      <c r="Q288" s="79"/>
      <c r="S288" s="80"/>
      <c r="T288" s="79"/>
      <c r="U288" s="80">
        <f t="shared" si="58"/>
        <v>0</v>
      </c>
      <c r="V288" s="79">
        <f t="shared" si="59"/>
        <v>146900</v>
      </c>
      <c r="W288" s="80">
        <f t="shared" si="60"/>
        <v>0</v>
      </c>
      <c r="Y288" s="79">
        <f t="shared" si="61"/>
        <v>146900</v>
      </c>
      <c r="Z288" s="79"/>
    </row>
    <row r="289" spans="1:27" s="70" customFormat="1" ht="24" x14ac:dyDescent="0.55000000000000004">
      <c r="A289" s="42"/>
      <c r="B289" s="78" t="s">
        <v>46</v>
      </c>
      <c r="C289" s="5">
        <v>12610</v>
      </c>
      <c r="D289" s="5">
        <v>2</v>
      </c>
      <c r="E289" s="5">
        <v>2</v>
      </c>
      <c r="F289" s="5">
        <v>18</v>
      </c>
      <c r="G289" s="5">
        <v>1</v>
      </c>
      <c r="H289" s="68">
        <f t="shared" si="56"/>
        <v>1018</v>
      </c>
      <c r="I289" s="69">
        <v>130</v>
      </c>
      <c r="J289" s="69">
        <f t="shared" si="57"/>
        <v>132340</v>
      </c>
      <c r="L289" s="5"/>
      <c r="M289" s="5"/>
      <c r="N289" s="5"/>
      <c r="O289" s="80"/>
      <c r="P289" s="79"/>
      <c r="Q289" s="79"/>
      <c r="S289" s="80"/>
      <c r="T289" s="79"/>
      <c r="U289" s="80">
        <f t="shared" si="58"/>
        <v>0</v>
      </c>
      <c r="V289" s="79">
        <f t="shared" si="59"/>
        <v>132340</v>
      </c>
      <c r="W289" s="80">
        <f t="shared" si="60"/>
        <v>0</v>
      </c>
      <c r="Y289" s="79">
        <f t="shared" si="61"/>
        <v>132340</v>
      </c>
      <c r="Z289" s="79"/>
    </row>
    <row r="290" spans="1:27" s="77" customFormat="1" ht="24" x14ac:dyDescent="0.55000000000000004">
      <c r="A290" s="45"/>
      <c r="B290" s="34"/>
      <c r="C290" s="35"/>
      <c r="D290" s="35"/>
      <c r="E290" s="35"/>
      <c r="F290" s="35"/>
      <c r="G290" s="35"/>
      <c r="H290" s="76"/>
      <c r="I290" s="76"/>
      <c r="J290" s="76"/>
      <c r="L290" s="35"/>
      <c r="M290" s="35"/>
      <c r="N290" s="35"/>
      <c r="O290" s="82"/>
      <c r="P290" s="82"/>
      <c r="Q290" s="82"/>
      <c r="S290" s="82"/>
      <c r="T290" s="82"/>
      <c r="U290" s="82"/>
      <c r="V290" s="82"/>
      <c r="W290" s="82"/>
      <c r="Y290" s="82"/>
      <c r="Z290" s="82"/>
    </row>
    <row r="291" spans="1:27" s="70" customFormat="1" ht="24" x14ac:dyDescent="0.55000000000000004">
      <c r="A291" s="42">
        <v>75</v>
      </c>
      <c r="B291" s="78" t="s">
        <v>46</v>
      </c>
      <c r="C291" s="5">
        <v>14617</v>
      </c>
      <c r="D291" s="5">
        <v>1</v>
      </c>
      <c r="E291" s="5">
        <v>0</v>
      </c>
      <c r="F291" s="5">
        <v>69</v>
      </c>
      <c r="G291" s="5">
        <v>1</v>
      </c>
      <c r="H291" s="68">
        <f t="shared" si="56"/>
        <v>469</v>
      </c>
      <c r="I291" s="69">
        <v>130</v>
      </c>
      <c r="J291" s="69">
        <f t="shared" si="57"/>
        <v>60970</v>
      </c>
      <c r="L291" s="5"/>
      <c r="M291" s="5"/>
      <c r="N291" s="5"/>
      <c r="O291" s="80"/>
      <c r="P291" s="79"/>
      <c r="Q291" s="79"/>
      <c r="S291" s="80"/>
      <c r="T291" s="79"/>
      <c r="U291" s="80">
        <f t="shared" si="58"/>
        <v>0</v>
      </c>
      <c r="V291" s="79">
        <f t="shared" si="59"/>
        <v>60970</v>
      </c>
      <c r="W291" s="80">
        <f t="shared" si="60"/>
        <v>0</v>
      </c>
      <c r="Y291" s="79">
        <f t="shared" si="61"/>
        <v>60970</v>
      </c>
      <c r="Z291" s="79"/>
    </row>
    <row r="292" spans="1:27" s="77" customFormat="1" ht="24" x14ac:dyDescent="0.55000000000000004">
      <c r="A292" s="45"/>
      <c r="B292" s="34"/>
      <c r="C292" s="35"/>
      <c r="D292" s="35"/>
      <c r="E292" s="35"/>
      <c r="F292" s="35"/>
      <c r="G292" s="35"/>
      <c r="H292" s="76"/>
      <c r="I292" s="76"/>
      <c r="J292" s="76"/>
      <c r="L292" s="35"/>
      <c r="M292" s="35"/>
      <c r="N292" s="35"/>
      <c r="O292" s="82"/>
      <c r="P292" s="82"/>
      <c r="Q292" s="82"/>
      <c r="S292" s="82"/>
      <c r="T292" s="82"/>
      <c r="U292" s="82"/>
      <c r="V292" s="82"/>
      <c r="W292" s="82"/>
      <c r="Y292" s="82"/>
      <c r="Z292" s="82"/>
    </row>
    <row r="293" spans="1:27" s="70" customFormat="1" ht="24" x14ac:dyDescent="0.55000000000000004">
      <c r="A293" s="42">
        <v>76</v>
      </c>
      <c r="B293" s="78" t="s">
        <v>46</v>
      </c>
      <c r="C293" s="5">
        <v>5669</v>
      </c>
      <c r="D293" s="5">
        <v>0</v>
      </c>
      <c r="E293" s="5">
        <v>3</v>
      </c>
      <c r="F293" s="5">
        <v>64</v>
      </c>
      <c r="G293" s="5">
        <v>2</v>
      </c>
      <c r="H293" s="68">
        <f t="shared" si="56"/>
        <v>364</v>
      </c>
      <c r="I293" s="69">
        <v>150</v>
      </c>
      <c r="J293" s="69">
        <f t="shared" si="57"/>
        <v>54600</v>
      </c>
      <c r="L293" s="5" t="s">
        <v>48</v>
      </c>
      <c r="M293" s="5" t="s">
        <v>49</v>
      </c>
      <c r="N293" s="5">
        <v>2</v>
      </c>
      <c r="O293" s="80">
        <v>322</v>
      </c>
      <c r="P293" s="79">
        <v>100</v>
      </c>
      <c r="Q293" s="79">
        <v>6800</v>
      </c>
      <c r="R293" s="80">
        <f t="shared" ref="R293" si="64">O293*Q293</f>
        <v>2189600</v>
      </c>
      <c r="S293" s="80">
        <v>61</v>
      </c>
      <c r="T293" s="79"/>
      <c r="U293" s="80">
        <f t="shared" si="58"/>
        <v>2189600</v>
      </c>
      <c r="V293" s="79">
        <f t="shared" si="59"/>
        <v>2244200</v>
      </c>
      <c r="W293" s="80">
        <f t="shared" si="60"/>
        <v>2244200</v>
      </c>
      <c r="Y293" s="79">
        <f t="shared" si="61"/>
        <v>2244200</v>
      </c>
      <c r="Z293" s="79"/>
    </row>
    <row r="294" spans="1:27" s="70" customFormat="1" ht="24" x14ac:dyDescent="0.55000000000000004">
      <c r="A294" s="42"/>
      <c r="B294" s="78"/>
      <c r="C294" s="5"/>
      <c r="D294" s="5"/>
      <c r="E294" s="5"/>
      <c r="F294" s="5"/>
      <c r="G294" s="5"/>
      <c r="H294" s="68">
        <f t="shared" si="56"/>
        <v>0</v>
      </c>
      <c r="I294" s="69"/>
      <c r="J294" s="69">
        <f t="shared" si="57"/>
        <v>0</v>
      </c>
      <c r="L294" s="5"/>
      <c r="M294" s="5" t="s">
        <v>49</v>
      </c>
      <c r="N294" s="5">
        <v>2</v>
      </c>
      <c r="O294" s="80">
        <v>78.5</v>
      </c>
      <c r="P294" s="79">
        <v>100</v>
      </c>
      <c r="Q294" s="79">
        <v>6800</v>
      </c>
      <c r="R294" s="80">
        <f>O294*Q294</f>
        <v>533800</v>
      </c>
      <c r="S294" s="80">
        <v>61</v>
      </c>
      <c r="T294" s="79"/>
      <c r="U294" s="80">
        <f t="shared" si="58"/>
        <v>533800</v>
      </c>
      <c r="V294" s="79">
        <f t="shared" si="59"/>
        <v>533800</v>
      </c>
      <c r="W294" s="80">
        <f t="shared" si="60"/>
        <v>533800</v>
      </c>
      <c r="Y294" s="79">
        <f t="shared" si="61"/>
        <v>533800</v>
      </c>
      <c r="Z294" s="79"/>
    </row>
    <row r="295" spans="1:27" s="70" customFormat="1" ht="24" x14ac:dyDescent="0.55000000000000004">
      <c r="A295" s="42"/>
      <c r="B295" s="78"/>
      <c r="C295" s="5"/>
      <c r="D295" s="5"/>
      <c r="E295" s="5"/>
      <c r="F295" s="5"/>
      <c r="G295" s="5"/>
      <c r="H295" s="68">
        <f t="shared" si="56"/>
        <v>0</v>
      </c>
      <c r="I295" s="69"/>
      <c r="J295" s="69">
        <f t="shared" si="57"/>
        <v>0</v>
      </c>
      <c r="L295" s="5"/>
      <c r="M295" s="5" t="s">
        <v>114</v>
      </c>
      <c r="N295" s="5">
        <v>2</v>
      </c>
      <c r="O295" s="80">
        <v>6</v>
      </c>
      <c r="P295" s="79">
        <v>100</v>
      </c>
      <c r="Q295" s="79">
        <v>6800</v>
      </c>
      <c r="R295" s="80">
        <f>O295*Q295</f>
        <v>40800</v>
      </c>
      <c r="S295" s="80">
        <v>61</v>
      </c>
      <c r="T295" s="79"/>
      <c r="U295" s="80">
        <f t="shared" si="58"/>
        <v>40800</v>
      </c>
      <c r="V295" s="79">
        <f t="shared" si="59"/>
        <v>40800</v>
      </c>
      <c r="W295" s="80">
        <f t="shared" si="60"/>
        <v>40800</v>
      </c>
      <c r="Y295" s="79">
        <f t="shared" si="61"/>
        <v>40800</v>
      </c>
      <c r="Z295" s="79"/>
    </row>
    <row r="296" spans="1:27" s="77" customFormat="1" ht="24" x14ac:dyDescent="0.55000000000000004">
      <c r="A296" s="45"/>
      <c r="B296" s="34"/>
      <c r="C296" s="35"/>
      <c r="D296" s="35"/>
      <c r="E296" s="35"/>
      <c r="F296" s="35"/>
      <c r="G296" s="35"/>
      <c r="H296" s="76"/>
      <c r="I296" s="76"/>
      <c r="J296" s="76"/>
      <c r="L296" s="35"/>
      <c r="M296" s="35"/>
      <c r="N296" s="35"/>
      <c r="O296" s="82"/>
      <c r="P296" s="82"/>
      <c r="Q296" s="82"/>
      <c r="S296" s="82"/>
      <c r="T296" s="82"/>
      <c r="U296" s="82"/>
      <c r="V296" s="82"/>
      <c r="W296" s="82"/>
      <c r="Y296" s="82"/>
      <c r="Z296" s="82"/>
    </row>
    <row r="297" spans="1:27" s="70" customFormat="1" ht="24" x14ac:dyDescent="0.55000000000000004">
      <c r="A297" s="42">
        <v>77</v>
      </c>
      <c r="B297" s="78" t="s">
        <v>46</v>
      </c>
      <c r="C297" s="5">
        <v>5652</v>
      </c>
      <c r="D297" s="5">
        <v>0</v>
      </c>
      <c r="E297" s="5">
        <v>1</v>
      </c>
      <c r="F297" s="5">
        <v>85</v>
      </c>
      <c r="G297" s="5">
        <v>2</v>
      </c>
      <c r="H297" s="68">
        <f t="shared" si="56"/>
        <v>185</v>
      </c>
      <c r="I297" s="69">
        <v>150</v>
      </c>
      <c r="J297" s="69">
        <f t="shared" si="57"/>
        <v>27750</v>
      </c>
      <c r="L297" s="5" t="s">
        <v>169</v>
      </c>
      <c r="M297" s="5" t="s">
        <v>49</v>
      </c>
      <c r="N297" s="5">
        <v>2</v>
      </c>
      <c r="O297" s="80">
        <v>432</v>
      </c>
      <c r="P297" s="79">
        <v>100</v>
      </c>
      <c r="Q297" s="79">
        <v>6800</v>
      </c>
      <c r="R297" s="80">
        <f>O297*Q297</f>
        <v>2937600</v>
      </c>
      <c r="S297" s="80">
        <v>21</v>
      </c>
      <c r="T297" s="79"/>
      <c r="U297" s="80">
        <f t="shared" si="58"/>
        <v>2937600</v>
      </c>
      <c r="V297" s="79">
        <f t="shared" si="59"/>
        <v>2965350</v>
      </c>
      <c r="W297" s="80">
        <f t="shared" si="60"/>
        <v>2965350</v>
      </c>
      <c r="Y297" s="79">
        <f t="shared" si="61"/>
        <v>2965350</v>
      </c>
      <c r="Z297" s="79"/>
    </row>
    <row r="298" spans="1:27" s="70" customFormat="1" ht="24" x14ac:dyDescent="0.55000000000000004">
      <c r="A298" s="42"/>
      <c r="B298" s="78"/>
      <c r="C298" s="5"/>
      <c r="D298" s="5"/>
      <c r="E298" s="5"/>
      <c r="F298" s="5"/>
      <c r="G298" s="5"/>
      <c r="H298" s="68">
        <f t="shared" si="56"/>
        <v>0</v>
      </c>
      <c r="I298" s="69"/>
      <c r="J298" s="69">
        <f t="shared" si="57"/>
        <v>0</v>
      </c>
      <c r="L298" s="5"/>
      <c r="M298" s="5" t="s">
        <v>114</v>
      </c>
      <c r="N298" s="5">
        <v>2</v>
      </c>
      <c r="O298" s="80">
        <v>8</v>
      </c>
      <c r="P298" s="79">
        <v>100</v>
      </c>
      <c r="Q298" s="79">
        <v>6800</v>
      </c>
      <c r="R298" s="80">
        <f>O298*Q298</f>
        <v>54400</v>
      </c>
      <c r="S298" s="80">
        <v>31</v>
      </c>
      <c r="T298" s="79"/>
      <c r="U298" s="80">
        <f t="shared" si="58"/>
        <v>54400</v>
      </c>
      <c r="V298" s="79">
        <f t="shared" si="59"/>
        <v>54400</v>
      </c>
      <c r="W298" s="80">
        <f t="shared" si="60"/>
        <v>54400</v>
      </c>
      <c r="Y298" s="79">
        <f t="shared" si="61"/>
        <v>54400</v>
      </c>
      <c r="Z298" s="79"/>
    </row>
    <row r="299" spans="1:27" s="77" customFormat="1" ht="24" x14ac:dyDescent="0.55000000000000004">
      <c r="A299" s="45"/>
      <c r="B299" s="34"/>
      <c r="C299" s="35"/>
      <c r="D299" s="35"/>
      <c r="E299" s="35"/>
      <c r="F299" s="35"/>
      <c r="G299" s="35"/>
      <c r="H299" s="76"/>
      <c r="I299" s="76"/>
      <c r="J299" s="76"/>
      <c r="L299" s="35"/>
      <c r="M299" s="35"/>
      <c r="N299" s="35"/>
      <c r="O299" s="82"/>
      <c r="P299" s="82"/>
      <c r="Q299" s="82"/>
      <c r="S299" s="82"/>
      <c r="T299" s="82"/>
      <c r="U299" s="82"/>
      <c r="V299" s="82"/>
      <c r="W299" s="82"/>
      <c r="Y299" s="82"/>
      <c r="Z299" s="82"/>
    </row>
    <row r="300" spans="1:27" s="92" customFormat="1" ht="24" x14ac:dyDescent="0.55000000000000004">
      <c r="A300" s="88">
        <v>78</v>
      </c>
      <c r="B300" s="152" t="s">
        <v>118</v>
      </c>
      <c r="C300" s="152"/>
      <c r="D300" s="90">
        <v>1</v>
      </c>
      <c r="E300" s="90">
        <v>0</v>
      </c>
      <c r="F300" s="90">
        <v>0</v>
      </c>
      <c r="G300" s="90">
        <v>2</v>
      </c>
      <c r="H300" s="91">
        <f t="shared" si="56"/>
        <v>400</v>
      </c>
      <c r="I300" s="91">
        <v>200</v>
      </c>
      <c r="J300" s="91">
        <f t="shared" si="57"/>
        <v>80000</v>
      </c>
      <c r="L300" s="90" t="s">
        <v>48</v>
      </c>
      <c r="M300" s="90" t="s">
        <v>49</v>
      </c>
      <c r="N300" s="90">
        <v>2</v>
      </c>
      <c r="O300" s="93">
        <v>228</v>
      </c>
      <c r="P300" s="93">
        <v>100</v>
      </c>
      <c r="Q300" s="93">
        <v>6800</v>
      </c>
      <c r="R300" s="93">
        <f>O300*Q300</f>
        <v>1550400</v>
      </c>
      <c r="S300" s="93">
        <v>24</v>
      </c>
      <c r="T300" s="93">
        <v>80</v>
      </c>
      <c r="U300" s="93">
        <f t="shared" si="58"/>
        <v>310080</v>
      </c>
      <c r="V300" s="93">
        <f t="shared" si="59"/>
        <v>390080</v>
      </c>
      <c r="W300" s="93">
        <f t="shared" si="60"/>
        <v>390080</v>
      </c>
      <c r="Y300" s="93">
        <f t="shared" si="61"/>
        <v>390080</v>
      </c>
      <c r="Z300" s="93">
        <v>0.02</v>
      </c>
      <c r="AA300" s="93">
        <f>Y300*Z300/100</f>
        <v>78.016000000000005</v>
      </c>
    </row>
    <row r="301" spans="1:27" s="70" customFormat="1" ht="24" x14ac:dyDescent="0.55000000000000004">
      <c r="A301" s="39"/>
      <c r="B301" s="5"/>
      <c r="C301" s="5"/>
      <c r="D301" s="5"/>
      <c r="E301" s="5"/>
      <c r="F301" s="5"/>
      <c r="G301" s="5"/>
      <c r="H301" s="68">
        <f t="shared" si="56"/>
        <v>0</v>
      </c>
      <c r="I301" s="69"/>
      <c r="J301" s="69">
        <f t="shared" si="57"/>
        <v>0</v>
      </c>
      <c r="L301" s="5"/>
      <c r="M301" s="5" t="s">
        <v>49</v>
      </c>
      <c r="N301" s="5">
        <v>2</v>
      </c>
      <c r="O301" s="80">
        <v>57</v>
      </c>
      <c r="P301" s="79">
        <v>100</v>
      </c>
      <c r="Q301" s="79">
        <v>6800</v>
      </c>
      <c r="R301" s="80">
        <f>O301*Q301</f>
        <v>387600</v>
      </c>
      <c r="S301" s="80">
        <v>6</v>
      </c>
      <c r="T301" s="79">
        <v>14</v>
      </c>
      <c r="U301" s="80">
        <f t="shared" si="58"/>
        <v>333336</v>
      </c>
      <c r="V301" s="79">
        <f t="shared" si="59"/>
        <v>333336</v>
      </c>
      <c r="W301" s="80">
        <f t="shared" si="60"/>
        <v>333336</v>
      </c>
      <c r="Y301" s="79">
        <f t="shared" si="61"/>
        <v>333336</v>
      </c>
      <c r="Z301" s="79">
        <v>0.02</v>
      </c>
      <c r="AA301" s="80">
        <f>Y301*Z301/100</f>
        <v>66.667200000000008</v>
      </c>
    </row>
    <row r="302" spans="1:27" s="70" customFormat="1" ht="24" x14ac:dyDescent="0.55000000000000004">
      <c r="A302" s="42"/>
      <c r="B302" s="78" t="s">
        <v>46</v>
      </c>
      <c r="C302" s="5">
        <v>5475</v>
      </c>
      <c r="D302" s="5">
        <v>1</v>
      </c>
      <c r="E302" s="5">
        <v>1</v>
      </c>
      <c r="F302" s="5">
        <v>55</v>
      </c>
      <c r="G302" s="5">
        <v>1</v>
      </c>
      <c r="H302" s="68">
        <f t="shared" si="56"/>
        <v>555</v>
      </c>
      <c r="I302" s="69">
        <v>100</v>
      </c>
      <c r="J302" s="69">
        <f t="shared" si="57"/>
        <v>55500</v>
      </c>
      <c r="L302" s="5"/>
      <c r="M302" s="5"/>
      <c r="N302" s="5"/>
      <c r="O302" s="80"/>
      <c r="P302" s="79"/>
      <c r="Q302" s="79"/>
      <c r="S302" s="80"/>
      <c r="T302" s="79"/>
      <c r="U302" s="80">
        <f t="shared" si="58"/>
        <v>0</v>
      </c>
      <c r="V302" s="79">
        <f t="shared" si="59"/>
        <v>55500</v>
      </c>
      <c r="W302" s="80">
        <f t="shared" si="60"/>
        <v>0</v>
      </c>
      <c r="Y302" s="79">
        <f t="shared" si="61"/>
        <v>55500</v>
      </c>
      <c r="Z302" s="79"/>
    </row>
    <row r="303" spans="1:27" s="77" customFormat="1" ht="24" x14ac:dyDescent="0.55000000000000004">
      <c r="A303" s="40"/>
      <c r="B303" s="35"/>
      <c r="C303" s="35"/>
      <c r="D303" s="35"/>
      <c r="E303" s="35"/>
      <c r="F303" s="35"/>
      <c r="G303" s="35"/>
      <c r="H303" s="76"/>
      <c r="I303" s="76"/>
      <c r="J303" s="76"/>
      <c r="L303" s="35"/>
      <c r="M303" s="35"/>
      <c r="N303" s="35"/>
      <c r="O303" s="82"/>
      <c r="P303" s="82"/>
      <c r="Q303" s="82"/>
      <c r="S303" s="82"/>
      <c r="T303" s="82"/>
      <c r="U303" s="82"/>
      <c r="V303" s="82"/>
      <c r="W303" s="82"/>
      <c r="Y303" s="82"/>
      <c r="Z303" s="82"/>
    </row>
    <row r="304" spans="1:27" s="70" customFormat="1" ht="24" x14ac:dyDescent="0.55000000000000004">
      <c r="A304" s="42">
        <v>79</v>
      </c>
      <c r="B304" s="78" t="s">
        <v>46</v>
      </c>
      <c r="C304" s="5">
        <v>5665</v>
      </c>
      <c r="D304" s="5">
        <v>0</v>
      </c>
      <c r="E304" s="5">
        <v>2</v>
      </c>
      <c r="F304" s="5">
        <v>57</v>
      </c>
      <c r="G304" s="5">
        <v>2</v>
      </c>
      <c r="H304" s="68">
        <f t="shared" si="56"/>
        <v>257</v>
      </c>
      <c r="I304" s="69">
        <v>130</v>
      </c>
      <c r="J304" s="69">
        <f t="shared" si="57"/>
        <v>33410</v>
      </c>
      <c r="L304" s="5" t="s">
        <v>48</v>
      </c>
      <c r="M304" s="5" t="s">
        <v>49</v>
      </c>
      <c r="N304" s="5">
        <v>2</v>
      </c>
      <c r="O304" s="80">
        <v>180</v>
      </c>
      <c r="P304" s="79">
        <v>100</v>
      </c>
      <c r="Q304" s="79">
        <v>6800</v>
      </c>
      <c r="R304" s="80">
        <f t="shared" ref="R304" si="65">O304*Q304</f>
        <v>1224000</v>
      </c>
      <c r="S304" s="80">
        <v>29</v>
      </c>
      <c r="T304" s="79"/>
      <c r="U304" s="80">
        <f t="shared" si="58"/>
        <v>1224000</v>
      </c>
      <c r="V304" s="79">
        <f t="shared" si="59"/>
        <v>1257410</v>
      </c>
      <c r="W304" s="80">
        <f t="shared" si="60"/>
        <v>1257410</v>
      </c>
      <c r="Y304" s="79">
        <f t="shared" si="61"/>
        <v>1257410</v>
      </c>
      <c r="Z304" s="79"/>
    </row>
    <row r="305" spans="1:27" s="70" customFormat="1" ht="24" x14ac:dyDescent="0.55000000000000004">
      <c r="A305" s="42"/>
      <c r="B305" s="78"/>
      <c r="C305" s="5"/>
      <c r="D305" s="5"/>
      <c r="E305" s="5"/>
      <c r="F305" s="5"/>
      <c r="G305" s="5"/>
      <c r="H305" s="68">
        <f t="shared" si="56"/>
        <v>0</v>
      </c>
      <c r="I305" s="69"/>
      <c r="J305" s="69">
        <f t="shared" si="57"/>
        <v>0</v>
      </c>
      <c r="L305" s="5"/>
      <c r="M305" s="5" t="s">
        <v>49</v>
      </c>
      <c r="N305" s="5">
        <v>2</v>
      </c>
      <c r="O305" s="80">
        <v>36</v>
      </c>
      <c r="P305" s="79">
        <v>100</v>
      </c>
      <c r="Q305" s="79">
        <v>6800</v>
      </c>
      <c r="R305" s="80">
        <f>O305*Q305</f>
        <v>244800</v>
      </c>
      <c r="S305" s="80">
        <v>16</v>
      </c>
      <c r="T305" s="79"/>
      <c r="U305" s="80">
        <f t="shared" si="58"/>
        <v>244800</v>
      </c>
      <c r="V305" s="79">
        <f t="shared" si="59"/>
        <v>244800</v>
      </c>
      <c r="W305" s="80">
        <f t="shared" si="60"/>
        <v>244800</v>
      </c>
      <c r="Y305" s="79">
        <f t="shared" si="61"/>
        <v>244800</v>
      </c>
      <c r="Z305" s="79"/>
    </row>
    <row r="306" spans="1:27" s="70" customFormat="1" ht="24" x14ac:dyDescent="0.55000000000000004">
      <c r="A306" s="42"/>
      <c r="B306" s="78"/>
      <c r="C306" s="5"/>
      <c r="D306" s="5"/>
      <c r="E306" s="5"/>
      <c r="F306" s="5"/>
      <c r="G306" s="5"/>
      <c r="H306" s="68">
        <f t="shared" si="56"/>
        <v>0</v>
      </c>
      <c r="I306" s="69"/>
      <c r="J306" s="69">
        <f t="shared" si="57"/>
        <v>0</v>
      </c>
      <c r="L306" s="5"/>
      <c r="M306" s="5" t="s">
        <v>114</v>
      </c>
      <c r="N306" s="5">
        <v>2</v>
      </c>
      <c r="O306" s="80">
        <v>6</v>
      </c>
      <c r="P306" s="79">
        <v>100</v>
      </c>
      <c r="Q306" s="79">
        <v>6800</v>
      </c>
      <c r="R306" s="80">
        <f>O306*Q306</f>
        <v>40800</v>
      </c>
      <c r="S306" s="80">
        <v>41</v>
      </c>
      <c r="T306" s="79"/>
      <c r="U306" s="80">
        <f t="shared" si="58"/>
        <v>40800</v>
      </c>
      <c r="V306" s="79">
        <f t="shared" si="59"/>
        <v>40800</v>
      </c>
      <c r="W306" s="80">
        <f t="shared" si="60"/>
        <v>40800</v>
      </c>
      <c r="Y306" s="79">
        <f t="shared" si="61"/>
        <v>40800</v>
      </c>
      <c r="Z306" s="79"/>
    </row>
    <row r="307" spans="1:27" s="70" customFormat="1" ht="24" x14ac:dyDescent="0.55000000000000004">
      <c r="A307" s="42"/>
      <c r="B307" s="78" t="s">
        <v>46</v>
      </c>
      <c r="C307" s="5">
        <v>5522</v>
      </c>
      <c r="D307" s="5">
        <v>2</v>
      </c>
      <c r="E307" s="5">
        <v>0</v>
      </c>
      <c r="F307" s="5">
        <v>17</v>
      </c>
      <c r="G307" s="5">
        <v>1</v>
      </c>
      <c r="H307" s="68">
        <f t="shared" si="56"/>
        <v>817</v>
      </c>
      <c r="I307" s="69">
        <v>100</v>
      </c>
      <c r="J307" s="69">
        <f t="shared" si="57"/>
        <v>81700</v>
      </c>
      <c r="L307" s="5"/>
      <c r="M307" s="5"/>
      <c r="N307" s="5"/>
      <c r="O307" s="80"/>
      <c r="P307" s="79"/>
      <c r="Q307" s="79"/>
      <c r="S307" s="80"/>
      <c r="T307" s="79"/>
      <c r="U307" s="80">
        <f t="shared" si="58"/>
        <v>0</v>
      </c>
      <c r="V307" s="79">
        <f t="shared" si="59"/>
        <v>81700</v>
      </c>
      <c r="W307" s="80">
        <f t="shared" si="60"/>
        <v>0</v>
      </c>
      <c r="Y307" s="79">
        <f t="shared" si="61"/>
        <v>81700</v>
      </c>
      <c r="Z307" s="79"/>
    </row>
    <row r="308" spans="1:27" s="70" customFormat="1" ht="24" x14ac:dyDescent="0.55000000000000004">
      <c r="A308" s="42"/>
      <c r="B308" s="78" t="s">
        <v>46</v>
      </c>
      <c r="C308" s="5">
        <v>5525</v>
      </c>
      <c r="D308" s="5">
        <v>0</v>
      </c>
      <c r="E308" s="5">
        <v>1</v>
      </c>
      <c r="F308" s="5">
        <v>1</v>
      </c>
      <c r="G308" s="5">
        <v>1</v>
      </c>
      <c r="H308" s="68">
        <f t="shared" si="56"/>
        <v>101</v>
      </c>
      <c r="I308" s="69">
        <v>100</v>
      </c>
      <c r="J308" s="69">
        <f t="shared" si="57"/>
        <v>10100</v>
      </c>
      <c r="L308" s="5"/>
      <c r="M308" s="5"/>
      <c r="N308" s="5"/>
      <c r="O308" s="80"/>
      <c r="P308" s="79"/>
      <c r="Q308" s="79"/>
      <c r="S308" s="80"/>
      <c r="T308" s="79"/>
      <c r="U308" s="80">
        <f t="shared" si="58"/>
        <v>0</v>
      </c>
      <c r="V308" s="79">
        <f t="shared" si="59"/>
        <v>10100</v>
      </c>
      <c r="W308" s="80">
        <f t="shared" si="60"/>
        <v>0</v>
      </c>
      <c r="Y308" s="79">
        <f t="shared" si="61"/>
        <v>10100</v>
      </c>
      <c r="Z308" s="79"/>
    </row>
    <row r="309" spans="1:27" s="70" customFormat="1" ht="24" x14ac:dyDescent="0.55000000000000004">
      <c r="A309" s="42"/>
      <c r="B309" s="78" t="s">
        <v>46</v>
      </c>
      <c r="C309" s="5">
        <v>16606</v>
      </c>
      <c r="D309" s="5">
        <v>3</v>
      </c>
      <c r="E309" s="5">
        <v>0</v>
      </c>
      <c r="F309" s="5">
        <v>71</v>
      </c>
      <c r="G309" s="5">
        <v>1</v>
      </c>
      <c r="H309" s="68">
        <f t="shared" si="56"/>
        <v>1271</v>
      </c>
      <c r="I309" s="69">
        <v>100</v>
      </c>
      <c r="J309" s="69">
        <f t="shared" si="57"/>
        <v>127100</v>
      </c>
      <c r="L309" s="5"/>
      <c r="M309" s="5"/>
      <c r="N309" s="5"/>
      <c r="O309" s="80"/>
      <c r="P309" s="79"/>
      <c r="Q309" s="79"/>
      <c r="S309" s="80"/>
      <c r="T309" s="79"/>
      <c r="U309" s="80">
        <f t="shared" si="58"/>
        <v>0</v>
      </c>
      <c r="V309" s="79">
        <f t="shared" si="59"/>
        <v>127100</v>
      </c>
      <c r="W309" s="80">
        <f t="shared" si="60"/>
        <v>0</v>
      </c>
      <c r="Y309" s="79">
        <f t="shared" si="61"/>
        <v>127100</v>
      </c>
      <c r="Z309" s="79"/>
    </row>
    <row r="310" spans="1:27" s="70" customFormat="1" ht="24" x14ac:dyDescent="0.55000000000000004">
      <c r="A310" s="42"/>
      <c r="B310" s="78" t="s">
        <v>46</v>
      </c>
      <c r="C310" s="5">
        <v>5233</v>
      </c>
      <c r="D310" s="5">
        <v>3</v>
      </c>
      <c r="E310" s="5">
        <v>2</v>
      </c>
      <c r="F310" s="5">
        <v>99</v>
      </c>
      <c r="G310" s="5">
        <v>1</v>
      </c>
      <c r="H310" s="68">
        <f t="shared" si="56"/>
        <v>1499</v>
      </c>
      <c r="I310" s="69">
        <v>130</v>
      </c>
      <c r="J310" s="69">
        <f t="shared" si="57"/>
        <v>194870</v>
      </c>
      <c r="L310" s="5"/>
      <c r="M310" s="5"/>
      <c r="N310" s="5"/>
      <c r="O310" s="80"/>
      <c r="P310" s="79"/>
      <c r="Q310" s="79"/>
      <c r="S310" s="80"/>
      <c r="T310" s="79"/>
      <c r="U310" s="80">
        <f t="shared" si="58"/>
        <v>0</v>
      </c>
      <c r="V310" s="79">
        <f t="shared" si="59"/>
        <v>194870</v>
      </c>
      <c r="W310" s="80">
        <f t="shared" si="60"/>
        <v>0</v>
      </c>
      <c r="Y310" s="79">
        <f t="shared" si="61"/>
        <v>194870</v>
      </c>
      <c r="Z310" s="79"/>
    </row>
    <row r="311" spans="1:27" s="77" customFormat="1" ht="24" x14ac:dyDescent="0.55000000000000004">
      <c r="A311" s="45"/>
      <c r="B311" s="34"/>
      <c r="C311" s="35"/>
      <c r="D311" s="35"/>
      <c r="E311" s="35"/>
      <c r="F311" s="35"/>
      <c r="G311" s="35"/>
      <c r="H311" s="76"/>
      <c r="I311" s="76"/>
      <c r="J311" s="76"/>
      <c r="L311" s="35"/>
      <c r="M311" s="35"/>
      <c r="N311" s="35"/>
      <c r="O311" s="82"/>
      <c r="P311" s="82"/>
      <c r="Q311" s="82"/>
      <c r="S311" s="82"/>
      <c r="T311" s="82"/>
      <c r="U311" s="82"/>
      <c r="V311" s="82"/>
      <c r="W311" s="82"/>
      <c r="Y311" s="82"/>
      <c r="Z311" s="82"/>
    </row>
    <row r="312" spans="1:27" s="70" customFormat="1" ht="24" x14ac:dyDescent="0.55000000000000004">
      <c r="A312" s="42">
        <v>80</v>
      </c>
      <c r="B312" s="78" t="s">
        <v>46</v>
      </c>
      <c r="C312" s="5">
        <v>5620</v>
      </c>
      <c r="D312" s="5">
        <v>3</v>
      </c>
      <c r="E312" s="5">
        <v>2</v>
      </c>
      <c r="F312" s="5">
        <v>44</v>
      </c>
      <c r="G312" s="5">
        <v>2</v>
      </c>
      <c r="H312" s="68">
        <f t="shared" si="56"/>
        <v>1444</v>
      </c>
      <c r="I312" s="69">
        <v>150</v>
      </c>
      <c r="J312" s="69">
        <f t="shared" si="57"/>
        <v>216600</v>
      </c>
      <c r="L312" s="5" t="s">
        <v>48</v>
      </c>
      <c r="M312" s="5" t="s">
        <v>84</v>
      </c>
      <c r="N312" s="5">
        <v>2</v>
      </c>
      <c r="O312" s="80">
        <v>225.5</v>
      </c>
      <c r="P312" s="79">
        <v>100</v>
      </c>
      <c r="Q312" s="79">
        <v>6800</v>
      </c>
      <c r="R312" s="80">
        <f>O312*Q312</f>
        <v>1533400</v>
      </c>
      <c r="S312" s="80">
        <v>46</v>
      </c>
      <c r="T312" s="79"/>
      <c r="U312" s="80">
        <f t="shared" si="58"/>
        <v>1533400</v>
      </c>
      <c r="V312" s="79">
        <f t="shared" si="59"/>
        <v>1750000</v>
      </c>
      <c r="W312" s="80">
        <f t="shared" si="60"/>
        <v>1750000</v>
      </c>
      <c r="Y312" s="79">
        <f t="shared" si="61"/>
        <v>1750000</v>
      </c>
      <c r="Z312" s="79"/>
    </row>
    <row r="313" spans="1:27" s="70" customFormat="1" ht="24" x14ac:dyDescent="0.55000000000000004">
      <c r="A313" s="42"/>
      <c r="B313" s="78"/>
      <c r="C313" s="5"/>
      <c r="D313" s="5"/>
      <c r="E313" s="5"/>
      <c r="F313" s="5"/>
      <c r="G313" s="5"/>
      <c r="H313" s="68">
        <f t="shared" si="56"/>
        <v>0</v>
      </c>
      <c r="I313" s="69"/>
      <c r="J313" s="69">
        <f t="shared" si="57"/>
        <v>0</v>
      </c>
      <c r="L313" s="5"/>
      <c r="M313" s="5" t="s">
        <v>114</v>
      </c>
      <c r="N313" s="5">
        <v>2</v>
      </c>
      <c r="O313" s="80">
        <v>8</v>
      </c>
      <c r="P313" s="79">
        <v>100</v>
      </c>
      <c r="Q313" s="79">
        <v>6800</v>
      </c>
      <c r="R313" s="80">
        <f>O313*Q313</f>
        <v>54400</v>
      </c>
      <c r="S313" s="80">
        <v>46</v>
      </c>
      <c r="T313" s="79"/>
      <c r="U313" s="80">
        <f t="shared" si="58"/>
        <v>54400</v>
      </c>
      <c r="V313" s="79">
        <f t="shared" si="59"/>
        <v>54400</v>
      </c>
      <c r="W313" s="80">
        <f t="shared" si="60"/>
        <v>54400</v>
      </c>
      <c r="Y313" s="79">
        <f t="shared" si="61"/>
        <v>54400</v>
      </c>
      <c r="Z313" s="79"/>
    </row>
    <row r="314" spans="1:27" s="70" customFormat="1" ht="24" x14ac:dyDescent="0.55000000000000004">
      <c r="A314" s="42"/>
      <c r="B314" s="78" t="s">
        <v>46</v>
      </c>
      <c r="C314" s="5">
        <v>14245</v>
      </c>
      <c r="D314" s="5">
        <v>1</v>
      </c>
      <c r="E314" s="5">
        <v>3</v>
      </c>
      <c r="F314" s="5">
        <v>29</v>
      </c>
      <c r="G314" s="5">
        <v>1</v>
      </c>
      <c r="H314" s="68">
        <f t="shared" si="56"/>
        <v>729</v>
      </c>
      <c r="I314" s="69">
        <v>100</v>
      </c>
      <c r="J314" s="69">
        <f t="shared" si="57"/>
        <v>72900</v>
      </c>
      <c r="L314" s="5"/>
      <c r="M314" s="5"/>
      <c r="N314" s="5"/>
      <c r="O314" s="80"/>
      <c r="P314" s="79"/>
      <c r="Q314" s="79"/>
      <c r="S314" s="80"/>
      <c r="T314" s="79"/>
      <c r="U314" s="80">
        <f t="shared" si="58"/>
        <v>0</v>
      </c>
      <c r="V314" s="79">
        <f t="shared" si="59"/>
        <v>72900</v>
      </c>
      <c r="W314" s="80">
        <f t="shared" si="60"/>
        <v>0</v>
      </c>
      <c r="Y314" s="79">
        <f t="shared" si="61"/>
        <v>72900</v>
      </c>
      <c r="Z314" s="79"/>
    </row>
    <row r="315" spans="1:27" s="77" customFormat="1" ht="24" x14ac:dyDescent="0.55000000000000004">
      <c r="A315" s="45"/>
      <c r="B315" s="34"/>
      <c r="C315" s="35"/>
      <c r="D315" s="35"/>
      <c r="E315" s="35"/>
      <c r="F315" s="35"/>
      <c r="G315" s="35"/>
      <c r="H315" s="76"/>
      <c r="I315" s="76"/>
      <c r="J315" s="76"/>
      <c r="L315" s="35"/>
      <c r="M315" s="35"/>
      <c r="N315" s="35"/>
      <c r="O315" s="82"/>
      <c r="P315" s="82"/>
      <c r="Q315" s="82"/>
      <c r="S315" s="82"/>
      <c r="T315" s="82"/>
      <c r="U315" s="82"/>
      <c r="V315" s="82"/>
      <c r="W315" s="82"/>
      <c r="Y315" s="82"/>
      <c r="Z315" s="82"/>
    </row>
    <row r="316" spans="1:27" s="92" customFormat="1" ht="24" x14ac:dyDescent="0.55000000000000004">
      <c r="A316" s="88">
        <v>81</v>
      </c>
      <c r="B316" s="89" t="s">
        <v>71</v>
      </c>
      <c r="C316" s="90">
        <v>7</v>
      </c>
      <c r="D316" s="90">
        <v>4</v>
      </c>
      <c r="E316" s="90">
        <v>0</v>
      </c>
      <c r="F316" s="90">
        <v>75</v>
      </c>
      <c r="G316" s="90">
        <v>2</v>
      </c>
      <c r="H316" s="91">
        <f t="shared" si="56"/>
        <v>1675</v>
      </c>
      <c r="I316" s="91">
        <v>100</v>
      </c>
      <c r="J316" s="91">
        <f t="shared" si="57"/>
        <v>167500</v>
      </c>
      <c r="L316" s="90" t="s">
        <v>48</v>
      </c>
      <c r="M316" s="90" t="s">
        <v>50</v>
      </c>
      <c r="N316" s="90">
        <v>2</v>
      </c>
      <c r="O316" s="93">
        <v>108</v>
      </c>
      <c r="P316" s="93">
        <v>100</v>
      </c>
      <c r="Q316" s="93">
        <v>6800</v>
      </c>
      <c r="R316" s="93">
        <f>O316*Q316</f>
        <v>734400</v>
      </c>
      <c r="S316" s="93">
        <v>11</v>
      </c>
      <c r="T316" s="93">
        <v>45</v>
      </c>
      <c r="U316" s="93">
        <f t="shared" si="58"/>
        <v>403920</v>
      </c>
      <c r="V316" s="93">
        <f t="shared" si="59"/>
        <v>571420</v>
      </c>
      <c r="W316" s="93">
        <f t="shared" si="60"/>
        <v>571420</v>
      </c>
      <c r="Y316" s="93">
        <f t="shared" si="61"/>
        <v>571420</v>
      </c>
      <c r="Z316" s="93">
        <v>0.02</v>
      </c>
      <c r="AA316" s="93">
        <f>Y316*Z316/100</f>
        <v>114.28399999999999</v>
      </c>
    </row>
    <row r="317" spans="1:27" s="70" customFormat="1" ht="24" x14ac:dyDescent="0.55000000000000004">
      <c r="A317" s="42"/>
      <c r="B317" s="78"/>
      <c r="C317" s="5"/>
      <c r="D317" s="5"/>
      <c r="E317" s="5"/>
      <c r="F317" s="5"/>
      <c r="G317" s="5"/>
      <c r="H317" s="68">
        <f t="shared" si="56"/>
        <v>0</v>
      </c>
      <c r="I317" s="69"/>
      <c r="J317" s="69">
        <f t="shared" si="57"/>
        <v>0</v>
      </c>
      <c r="L317" s="5"/>
      <c r="M317" s="5" t="s">
        <v>114</v>
      </c>
      <c r="N317" s="5">
        <v>2</v>
      </c>
      <c r="O317" s="80">
        <v>8</v>
      </c>
      <c r="P317" s="79">
        <v>100</v>
      </c>
      <c r="Q317" s="79">
        <v>6800</v>
      </c>
      <c r="R317" s="80">
        <f>O317*Q317</f>
        <v>54400</v>
      </c>
      <c r="S317" s="80">
        <v>8</v>
      </c>
      <c r="T317" s="79">
        <v>30</v>
      </c>
      <c r="U317" s="80">
        <f t="shared" si="58"/>
        <v>38080</v>
      </c>
      <c r="V317" s="79">
        <f t="shared" si="59"/>
        <v>38080</v>
      </c>
      <c r="W317" s="80">
        <f t="shared" si="60"/>
        <v>38080</v>
      </c>
      <c r="Y317" s="79">
        <f t="shared" si="61"/>
        <v>38080</v>
      </c>
      <c r="Z317" s="79">
        <v>0.02</v>
      </c>
      <c r="AA317" s="80">
        <f>Y317*Z317/100</f>
        <v>7.6160000000000005</v>
      </c>
    </row>
    <row r="318" spans="1:27" s="77" customFormat="1" ht="24" x14ac:dyDescent="0.55000000000000004">
      <c r="A318" s="45"/>
      <c r="B318" s="34"/>
      <c r="C318" s="35"/>
      <c r="D318" s="35"/>
      <c r="E318" s="35"/>
      <c r="F318" s="35"/>
      <c r="G318" s="35"/>
      <c r="H318" s="76"/>
      <c r="I318" s="76"/>
      <c r="J318" s="76"/>
      <c r="L318" s="35"/>
      <c r="M318" s="35"/>
      <c r="N318" s="35"/>
      <c r="O318" s="82"/>
      <c r="P318" s="82"/>
      <c r="Q318" s="82"/>
      <c r="S318" s="82"/>
      <c r="T318" s="82"/>
      <c r="U318" s="82"/>
      <c r="V318" s="82"/>
      <c r="W318" s="82"/>
      <c r="Y318" s="82"/>
      <c r="Z318" s="82"/>
    </row>
    <row r="319" spans="1:27" s="70" customFormat="1" ht="24" x14ac:dyDescent="0.55000000000000004">
      <c r="A319" s="42">
        <v>82</v>
      </c>
      <c r="B319" s="78" t="s">
        <v>46</v>
      </c>
      <c r="C319" s="5">
        <v>5668</v>
      </c>
      <c r="D319" s="5">
        <v>0</v>
      </c>
      <c r="E319" s="5">
        <v>3</v>
      </c>
      <c r="F319" s="5">
        <v>54</v>
      </c>
      <c r="G319" s="5">
        <v>2</v>
      </c>
      <c r="H319" s="68">
        <f t="shared" si="56"/>
        <v>354</v>
      </c>
      <c r="I319" s="69">
        <v>150</v>
      </c>
      <c r="J319" s="69">
        <f t="shared" si="57"/>
        <v>53100</v>
      </c>
      <c r="L319" s="5" t="s">
        <v>169</v>
      </c>
      <c r="M319" s="5" t="s">
        <v>49</v>
      </c>
      <c r="N319" s="5">
        <v>2</v>
      </c>
      <c r="O319" s="80">
        <v>275</v>
      </c>
      <c r="P319" s="79">
        <v>100</v>
      </c>
      <c r="Q319" s="79">
        <v>6800</v>
      </c>
      <c r="R319" s="80">
        <f>O319*Q319</f>
        <v>1870000</v>
      </c>
      <c r="S319" s="80">
        <v>31</v>
      </c>
      <c r="T319" s="79"/>
      <c r="U319" s="80">
        <f t="shared" si="58"/>
        <v>1870000</v>
      </c>
      <c r="V319" s="79">
        <f t="shared" si="59"/>
        <v>1923100</v>
      </c>
      <c r="W319" s="80">
        <f t="shared" si="60"/>
        <v>1923100</v>
      </c>
      <c r="Y319" s="79">
        <f t="shared" si="61"/>
        <v>1923100</v>
      </c>
      <c r="Z319" s="79"/>
    </row>
    <row r="320" spans="1:27" s="70" customFormat="1" ht="24" x14ac:dyDescent="0.55000000000000004">
      <c r="A320" s="42"/>
      <c r="B320" s="78"/>
      <c r="C320" s="5"/>
      <c r="D320" s="5"/>
      <c r="E320" s="5"/>
      <c r="F320" s="5"/>
      <c r="G320" s="5"/>
      <c r="H320" s="68">
        <f t="shared" si="56"/>
        <v>0</v>
      </c>
      <c r="I320" s="69"/>
      <c r="J320" s="69">
        <f t="shared" si="57"/>
        <v>0</v>
      </c>
      <c r="L320" s="5"/>
      <c r="M320" s="5" t="s">
        <v>114</v>
      </c>
      <c r="N320" s="5">
        <v>2</v>
      </c>
      <c r="O320" s="80">
        <v>8</v>
      </c>
      <c r="P320" s="79">
        <v>100</v>
      </c>
      <c r="Q320" s="79">
        <v>6800</v>
      </c>
      <c r="R320" s="80">
        <f>O320*Q320</f>
        <v>54400</v>
      </c>
      <c r="S320" s="80">
        <v>31</v>
      </c>
      <c r="T320" s="79"/>
      <c r="U320" s="80">
        <f t="shared" si="58"/>
        <v>54400</v>
      </c>
      <c r="V320" s="79">
        <f t="shared" si="59"/>
        <v>54400</v>
      </c>
      <c r="W320" s="80">
        <f t="shared" si="60"/>
        <v>54400</v>
      </c>
      <c r="Y320" s="79">
        <f t="shared" si="61"/>
        <v>54400</v>
      </c>
      <c r="Z320" s="79"/>
    </row>
    <row r="321" spans="1:26" s="70" customFormat="1" ht="24" x14ac:dyDescent="0.55000000000000004">
      <c r="A321" s="42"/>
      <c r="B321" s="78" t="s">
        <v>46</v>
      </c>
      <c r="C321" s="5">
        <v>16608</v>
      </c>
      <c r="D321" s="5">
        <v>2</v>
      </c>
      <c r="E321" s="5">
        <v>3</v>
      </c>
      <c r="F321" s="5">
        <v>73</v>
      </c>
      <c r="G321" s="5">
        <v>1</v>
      </c>
      <c r="H321" s="68">
        <f t="shared" si="56"/>
        <v>1173</v>
      </c>
      <c r="I321" s="69">
        <v>100</v>
      </c>
      <c r="J321" s="69">
        <f t="shared" si="57"/>
        <v>117300</v>
      </c>
      <c r="L321" s="5"/>
      <c r="M321" s="5"/>
      <c r="N321" s="5"/>
      <c r="O321" s="80"/>
      <c r="P321" s="79"/>
      <c r="Q321" s="79"/>
      <c r="S321" s="80"/>
      <c r="T321" s="79"/>
      <c r="U321" s="80">
        <f t="shared" si="58"/>
        <v>0</v>
      </c>
      <c r="V321" s="79">
        <f t="shared" si="59"/>
        <v>117300</v>
      </c>
      <c r="W321" s="80">
        <f t="shared" si="60"/>
        <v>0</v>
      </c>
      <c r="Y321" s="79">
        <f t="shared" si="61"/>
        <v>117300</v>
      </c>
      <c r="Z321" s="79"/>
    </row>
    <row r="322" spans="1:26" s="77" customFormat="1" ht="24" x14ac:dyDescent="0.55000000000000004">
      <c r="A322" s="45"/>
      <c r="B322" s="34"/>
      <c r="C322" s="35"/>
      <c r="D322" s="35"/>
      <c r="E322" s="35"/>
      <c r="F322" s="35"/>
      <c r="G322" s="35"/>
      <c r="H322" s="76"/>
      <c r="I322" s="76"/>
      <c r="J322" s="76"/>
      <c r="L322" s="35"/>
      <c r="M322" s="35"/>
      <c r="N322" s="35"/>
      <c r="O322" s="82"/>
      <c r="P322" s="82"/>
      <c r="Q322" s="82"/>
      <c r="S322" s="82"/>
      <c r="T322" s="82"/>
      <c r="U322" s="82"/>
      <c r="V322" s="82"/>
      <c r="W322" s="82"/>
      <c r="Y322" s="82"/>
      <c r="Z322" s="82"/>
    </row>
    <row r="323" spans="1:26" s="70" customFormat="1" ht="24" x14ac:dyDescent="0.55000000000000004">
      <c r="A323" s="42">
        <v>83</v>
      </c>
      <c r="B323" s="78" t="s">
        <v>46</v>
      </c>
      <c r="C323" s="5">
        <v>5666</v>
      </c>
      <c r="D323" s="5">
        <v>0</v>
      </c>
      <c r="E323" s="5">
        <v>2</v>
      </c>
      <c r="F323" s="5">
        <v>68</v>
      </c>
      <c r="G323" s="5">
        <v>2</v>
      </c>
      <c r="H323" s="68">
        <f t="shared" si="56"/>
        <v>268</v>
      </c>
      <c r="I323" s="69">
        <v>150</v>
      </c>
      <c r="J323" s="69">
        <f t="shared" si="57"/>
        <v>40200</v>
      </c>
      <c r="L323" s="5" t="s">
        <v>48</v>
      </c>
      <c r="M323" s="5" t="s">
        <v>49</v>
      </c>
      <c r="N323" s="5">
        <v>2</v>
      </c>
      <c r="O323" s="80">
        <v>120</v>
      </c>
      <c r="P323" s="79">
        <v>100</v>
      </c>
      <c r="Q323" s="79">
        <v>6800</v>
      </c>
      <c r="R323" s="80">
        <f t="shared" ref="R323" si="66">O323*Q323</f>
        <v>816000</v>
      </c>
      <c r="S323" s="80">
        <v>41</v>
      </c>
      <c r="T323" s="79"/>
      <c r="U323" s="80">
        <f t="shared" si="58"/>
        <v>816000</v>
      </c>
      <c r="V323" s="79">
        <f t="shared" si="59"/>
        <v>856200</v>
      </c>
      <c r="W323" s="80">
        <f t="shared" si="60"/>
        <v>856200</v>
      </c>
      <c r="Y323" s="79">
        <f t="shared" si="61"/>
        <v>856200</v>
      </c>
      <c r="Z323" s="79"/>
    </row>
    <row r="324" spans="1:26" s="70" customFormat="1" ht="24" x14ac:dyDescent="0.55000000000000004">
      <c r="A324" s="42"/>
      <c r="B324" s="78"/>
      <c r="C324" s="5"/>
      <c r="D324" s="5"/>
      <c r="E324" s="5"/>
      <c r="F324" s="5"/>
      <c r="G324" s="5"/>
      <c r="H324" s="68">
        <f t="shared" si="56"/>
        <v>0</v>
      </c>
      <c r="I324" s="69"/>
      <c r="J324" s="69">
        <f t="shared" si="57"/>
        <v>0</v>
      </c>
      <c r="L324" s="5"/>
      <c r="M324" s="5" t="s">
        <v>49</v>
      </c>
      <c r="N324" s="5">
        <v>2</v>
      </c>
      <c r="O324" s="80">
        <v>24</v>
      </c>
      <c r="P324" s="79">
        <v>100</v>
      </c>
      <c r="Q324" s="79">
        <v>6800</v>
      </c>
      <c r="R324" s="80">
        <f>O324*Q324</f>
        <v>163200</v>
      </c>
      <c r="S324" s="80">
        <v>3</v>
      </c>
      <c r="T324" s="79"/>
      <c r="U324" s="80">
        <f t="shared" si="58"/>
        <v>163200</v>
      </c>
      <c r="V324" s="79">
        <f t="shared" si="59"/>
        <v>163200</v>
      </c>
      <c r="W324" s="80">
        <f t="shared" si="60"/>
        <v>163200</v>
      </c>
      <c r="Y324" s="79">
        <f t="shared" si="61"/>
        <v>163200</v>
      </c>
      <c r="Z324" s="79"/>
    </row>
    <row r="325" spans="1:26" s="70" customFormat="1" ht="24" x14ac:dyDescent="0.55000000000000004">
      <c r="A325" s="42"/>
      <c r="B325" s="78"/>
      <c r="C325" s="5"/>
      <c r="D325" s="5"/>
      <c r="E325" s="5"/>
      <c r="F325" s="5"/>
      <c r="G325" s="5"/>
      <c r="H325" s="68">
        <f t="shared" si="56"/>
        <v>0</v>
      </c>
      <c r="I325" s="69"/>
      <c r="J325" s="69">
        <f t="shared" si="57"/>
        <v>0</v>
      </c>
      <c r="L325" s="5"/>
      <c r="M325" s="5" t="s">
        <v>114</v>
      </c>
      <c r="N325" s="5">
        <v>2</v>
      </c>
      <c r="O325" s="80">
        <v>8</v>
      </c>
      <c r="P325" s="79">
        <v>100</v>
      </c>
      <c r="Q325" s="79">
        <v>6800</v>
      </c>
      <c r="R325" s="80">
        <f>O325*Q325</f>
        <v>54400</v>
      </c>
      <c r="S325" s="80">
        <v>41</v>
      </c>
      <c r="T325" s="79"/>
      <c r="U325" s="80">
        <f t="shared" si="58"/>
        <v>54400</v>
      </c>
      <c r="V325" s="79">
        <f t="shared" si="59"/>
        <v>54400</v>
      </c>
      <c r="W325" s="80">
        <f t="shared" si="60"/>
        <v>54400</v>
      </c>
      <c r="Y325" s="79">
        <f t="shared" si="61"/>
        <v>54400</v>
      </c>
      <c r="Z325" s="79"/>
    </row>
    <row r="326" spans="1:26" s="70" customFormat="1" ht="24" x14ac:dyDescent="0.55000000000000004">
      <c r="A326" s="42"/>
      <c r="B326" s="78" t="s">
        <v>46</v>
      </c>
      <c r="C326" s="5">
        <v>14647</v>
      </c>
      <c r="D326" s="5">
        <v>2</v>
      </c>
      <c r="E326" s="5">
        <v>3</v>
      </c>
      <c r="F326" s="5">
        <v>95</v>
      </c>
      <c r="G326" s="5">
        <v>1</v>
      </c>
      <c r="H326" s="68">
        <f t="shared" si="56"/>
        <v>1195</v>
      </c>
      <c r="I326" s="69">
        <v>100</v>
      </c>
      <c r="J326" s="69">
        <f t="shared" si="57"/>
        <v>119500</v>
      </c>
      <c r="L326" s="5"/>
      <c r="M326" s="5"/>
      <c r="N326" s="5"/>
      <c r="O326" s="80"/>
      <c r="P326" s="79"/>
      <c r="Q326" s="79"/>
      <c r="S326" s="80"/>
      <c r="T326" s="79"/>
      <c r="U326" s="80">
        <f t="shared" si="58"/>
        <v>0</v>
      </c>
      <c r="V326" s="79">
        <f t="shared" si="59"/>
        <v>119500</v>
      </c>
      <c r="W326" s="80">
        <f t="shared" si="60"/>
        <v>0</v>
      </c>
      <c r="Y326" s="79">
        <f t="shared" si="61"/>
        <v>119500</v>
      </c>
      <c r="Z326" s="79"/>
    </row>
    <row r="327" spans="1:26" s="77" customFormat="1" ht="24" x14ac:dyDescent="0.55000000000000004">
      <c r="A327" s="45"/>
      <c r="B327" s="34"/>
      <c r="C327" s="35"/>
      <c r="D327" s="35"/>
      <c r="E327" s="35"/>
      <c r="F327" s="35"/>
      <c r="G327" s="35"/>
      <c r="H327" s="76"/>
      <c r="I327" s="76"/>
      <c r="J327" s="76"/>
      <c r="L327" s="35"/>
      <c r="M327" s="35"/>
      <c r="N327" s="35"/>
      <c r="O327" s="82"/>
      <c r="P327" s="82"/>
      <c r="Q327" s="82"/>
      <c r="S327" s="82"/>
      <c r="T327" s="82"/>
      <c r="U327" s="82"/>
      <c r="V327" s="82"/>
      <c r="W327" s="82"/>
      <c r="Y327" s="82"/>
      <c r="Z327" s="82"/>
    </row>
    <row r="328" spans="1:26" s="70" customFormat="1" ht="24" x14ac:dyDescent="0.55000000000000004">
      <c r="A328" s="42">
        <v>84</v>
      </c>
      <c r="B328" s="78" t="s">
        <v>46</v>
      </c>
      <c r="C328" s="5">
        <v>5672</v>
      </c>
      <c r="D328" s="5">
        <v>0</v>
      </c>
      <c r="E328" s="5">
        <v>3</v>
      </c>
      <c r="F328" s="5">
        <v>38</v>
      </c>
      <c r="G328" s="5">
        <v>2</v>
      </c>
      <c r="H328" s="68">
        <f t="shared" si="56"/>
        <v>338</v>
      </c>
      <c r="I328" s="69">
        <v>150</v>
      </c>
      <c r="J328" s="69">
        <f t="shared" si="57"/>
        <v>50700</v>
      </c>
      <c r="L328" s="5" t="s">
        <v>169</v>
      </c>
      <c r="M328" s="5" t="s">
        <v>49</v>
      </c>
      <c r="N328" s="5">
        <v>2</v>
      </c>
      <c r="O328" s="80">
        <v>264</v>
      </c>
      <c r="P328" s="79">
        <v>100</v>
      </c>
      <c r="Q328" s="79">
        <v>6800</v>
      </c>
      <c r="R328" s="80">
        <f t="shared" ref="R328" si="67">O328*Q328</f>
        <v>1795200</v>
      </c>
      <c r="S328" s="80">
        <v>35</v>
      </c>
      <c r="T328" s="79"/>
      <c r="U328" s="80">
        <f t="shared" si="58"/>
        <v>1795200</v>
      </c>
      <c r="V328" s="79">
        <f t="shared" si="59"/>
        <v>1845900</v>
      </c>
      <c r="W328" s="80">
        <f t="shared" si="60"/>
        <v>1845900</v>
      </c>
      <c r="Y328" s="79">
        <f t="shared" si="61"/>
        <v>1845900</v>
      </c>
      <c r="Z328" s="79"/>
    </row>
    <row r="329" spans="1:26" s="70" customFormat="1" ht="24" x14ac:dyDescent="0.55000000000000004">
      <c r="A329" s="42"/>
      <c r="B329" s="78"/>
      <c r="C329" s="5"/>
      <c r="D329" s="5"/>
      <c r="E329" s="5"/>
      <c r="F329" s="5"/>
      <c r="G329" s="5"/>
      <c r="H329" s="68">
        <f t="shared" si="56"/>
        <v>0</v>
      </c>
      <c r="I329" s="69"/>
      <c r="J329" s="69">
        <f t="shared" si="57"/>
        <v>0</v>
      </c>
      <c r="L329" s="5"/>
      <c r="M329" s="5" t="s">
        <v>49</v>
      </c>
      <c r="N329" s="5">
        <v>2</v>
      </c>
      <c r="O329" s="80">
        <v>36</v>
      </c>
      <c r="P329" s="79">
        <v>100</v>
      </c>
      <c r="Q329" s="79">
        <v>6800</v>
      </c>
      <c r="R329" s="80">
        <f>O329*Q329</f>
        <v>244800</v>
      </c>
      <c r="S329" s="80">
        <v>7</v>
      </c>
      <c r="T329" s="79"/>
      <c r="U329" s="80">
        <f t="shared" si="58"/>
        <v>244800</v>
      </c>
      <c r="V329" s="79">
        <f t="shared" si="59"/>
        <v>244800</v>
      </c>
      <c r="W329" s="80">
        <f t="shared" si="60"/>
        <v>244800</v>
      </c>
      <c r="Y329" s="79">
        <f t="shared" si="61"/>
        <v>244800</v>
      </c>
      <c r="Z329" s="79"/>
    </row>
    <row r="330" spans="1:26" s="70" customFormat="1" ht="24" x14ac:dyDescent="0.55000000000000004">
      <c r="A330" s="42"/>
      <c r="B330" s="78"/>
      <c r="C330" s="5"/>
      <c r="D330" s="5"/>
      <c r="E330" s="5"/>
      <c r="F330" s="5"/>
      <c r="G330" s="5"/>
      <c r="H330" s="68">
        <f t="shared" si="56"/>
        <v>0</v>
      </c>
      <c r="I330" s="69"/>
      <c r="J330" s="69">
        <f t="shared" si="57"/>
        <v>0</v>
      </c>
      <c r="L330" s="5"/>
      <c r="M330" s="5" t="s">
        <v>114</v>
      </c>
      <c r="N330" s="5">
        <v>2</v>
      </c>
      <c r="O330" s="80">
        <v>6</v>
      </c>
      <c r="P330" s="79">
        <v>100</v>
      </c>
      <c r="Q330" s="79">
        <v>6800</v>
      </c>
      <c r="R330" s="80">
        <f>O330*Q330</f>
        <v>40800</v>
      </c>
      <c r="S330" s="80">
        <v>35</v>
      </c>
      <c r="T330" s="79"/>
      <c r="U330" s="80">
        <f t="shared" si="58"/>
        <v>40800</v>
      </c>
      <c r="V330" s="79">
        <f t="shared" si="59"/>
        <v>40800</v>
      </c>
      <c r="W330" s="80">
        <f t="shared" si="60"/>
        <v>40800</v>
      </c>
      <c r="Y330" s="79">
        <f t="shared" si="61"/>
        <v>40800</v>
      </c>
      <c r="Z330" s="79"/>
    </row>
    <row r="331" spans="1:26" s="77" customFormat="1" ht="24" x14ac:dyDescent="0.55000000000000004">
      <c r="A331" s="45"/>
      <c r="B331" s="34"/>
      <c r="C331" s="35"/>
      <c r="D331" s="35"/>
      <c r="E331" s="35"/>
      <c r="F331" s="35"/>
      <c r="G331" s="35"/>
      <c r="H331" s="76"/>
      <c r="I331" s="76"/>
      <c r="J331" s="76"/>
      <c r="L331" s="35"/>
      <c r="M331" s="35"/>
      <c r="N331" s="35"/>
      <c r="O331" s="82"/>
      <c r="P331" s="82"/>
      <c r="Q331" s="82"/>
      <c r="S331" s="82"/>
      <c r="T331" s="82"/>
      <c r="U331" s="82"/>
      <c r="V331" s="82"/>
      <c r="W331" s="82"/>
      <c r="Y331" s="82"/>
      <c r="Z331" s="82"/>
    </row>
    <row r="332" spans="1:26" s="70" customFormat="1" ht="24" x14ac:dyDescent="0.55000000000000004">
      <c r="A332" s="42">
        <v>85</v>
      </c>
      <c r="B332" s="78" t="s">
        <v>46</v>
      </c>
      <c r="C332" s="5">
        <v>5680</v>
      </c>
      <c r="D332" s="5">
        <v>0</v>
      </c>
      <c r="E332" s="5">
        <v>3</v>
      </c>
      <c r="F332" s="5">
        <v>25</v>
      </c>
      <c r="G332" s="5">
        <v>2</v>
      </c>
      <c r="H332" s="68">
        <f t="shared" ref="H332:H395" si="68">+(D332*400)+(E332*100)+F332</f>
        <v>325</v>
      </c>
      <c r="I332" s="69">
        <v>150</v>
      </c>
      <c r="J332" s="69">
        <f t="shared" ref="J332:J395" si="69">H332*I332</f>
        <v>48750</v>
      </c>
      <c r="L332" s="5" t="s">
        <v>48</v>
      </c>
      <c r="M332" s="5" t="s">
        <v>49</v>
      </c>
      <c r="N332" s="5">
        <v>2</v>
      </c>
      <c r="O332" s="80">
        <v>180</v>
      </c>
      <c r="P332" s="79">
        <v>100</v>
      </c>
      <c r="Q332" s="79">
        <v>6800</v>
      </c>
      <c r="R332" s="80">
        <f t="shared" ref="R332" si="70">O332*Q332</f>
        <v>1224000</v>
      </c>
      <c r="S332" s="80">
        <v>36</v>
      </c>
      <c r="T332" s="79"/>
      <c r="U332" s="80">
        <f t="shared" ref="U332:U394" si="71">R332*(100-T332)/100</f>
        <v>1224000</v>
      </c>
      <c r="V332" s="79">
        <f t="shared" ref="V332:V394" si="72">J332+U332</f>
        <v>1272750</v>
      </c>
      <c r="W332" s="80">
        <f t="shared" ref="W332:W394" si="73">V332*P332/100</f>
        <v>1272750</v>
      </c>
      <c r="Y332" s="79">
        <f t="shared" ref="Y332:Y394" si="74">J332+U332</f>
        <v>1272750</v>
      </c>
      <c r="Z332" s="79"/>
    </row>
    <row r="333" spans="1:26" s="70" customFormat="1" ht="24" x14ac:dyDescent="0.55000000000000004">
      <c r="A333" s="42"/>
      <c r="B333" s="78"/>
      <c r="C333" s="5"/>
      <c r="D333" s="5"/>
      <c r="E333" s="5"/>
      <c r="F333" s="5"/>
      <c r="G333" s="5"/>
      <c r="H333" s="68">
        <f t="shared" si="68"/>
        <v>0</v>
      </c>
      <c r="I333" s="69"/>
      <c r="J333" s="69">
        <f t="shared" si="69"/>
        <v>0</v>
      </c>
      <c r="L333" s="5"/>
      <c r="M333" s="5" t="s">
        <v>49</v>
      </c>
      <c r="N333" s="5">
        <v>2</v>
      </c>
      <c r="O333" s="80">
        <v>36</v>
      </c>
      <c r="P333" s="79">
        <v>100</v>
      </c>
      <c r="Q333" s="79">
        <v>6800</v>
      </c>
      <c r="R333" s="80">
        <f>O333*Q333</f>
        <v>244800</v>
      </c>
      <c r="S333" s="80">
        <v>36</v>
      </c>
      <c r="T333" s="79"/>
      <c r="U333" s="80">
        <f t="shared" si="71"/>
        <v>244800</v>
      </c>
      <c r="V333" s="79">
        <f t="shared" si="72"/>
        <v>244800</v>
      </c>
      <c r="W333" s="80">
        <f t="shared" si="73"/>
        <v>244800</v>
      </c>
      <c r="Y333" s="79">
        <f t="shared" si="74"/>
        <v>244800</v>
      </c>
      <c r="Z333" s="79"/>
    </row>
    <row r="334" spans="1:26" s="70" customFormat="1" ht="24" x14ac:dyDescent="0.55000000000000004">
      <c r="A334" s="42"/>
      <c r="B334" s="78"/>
      <c r="C334" s="5"/>
      <c r="D334" s="5"/>
      <c r="E334" s="5"/>
      <c r="F334" s="5"/>
      <c r="G334" s="5"/>
      <c r="H334" s="68">
        <f t="shared" si="68"/>
        <v>0</v>
      </c>
      <c r="I334" s="69"/>
      <c r="J334" s="69">
        <f t="shared" si="69"/>
        <v>0</v>
      </c>
      <c r="L334" s="5"/>
      <c r="M334" s="5" t="s">
        <v>114</v>
      </c>
      <c r="N334" s="5">
        <v>2</v>
      </c>
      <c r="O334" s="80">
        <v>6</v>
      </c>
      <c r="P334" s="79">
        <v>100</v>
      </c>
      <c r="Q334" s="79">
        <v>6800</v>
      </c>
      <c r="R334" s="80">
        <f>O334*Q334</f>
        <v>40800</v>
      </c>
      <c r="S334" s="80">
        <v>36</v>
      </c>
      <c r="T334" s="79"/>
      <c r="U334" s="80">
        <f t="shared" si="71"/>
        <v>40800</v>
      </c>
      <c r="V334" s="79">
        <f t="shared" si="72"/>
        <v>40800</v>
      </c>
      <c r="W334" s="80">
        <f t="shared" si="73"/>
        <v>40800</v>
      </c>
      <c r="Y334" s="79">
        <f t="shared" si="74"/>
        <v>40800</v>
      </c>
      <c r="Z334" s="79"/>
    </row>
    <row r="335" spans="1:26" s="70" customFormat="1" ht="24" x14ac:dyDescent="0.55000000000000004">
      <c r="A335" s="42"/>
      <c r="B335" s="78" t="s">
        <v>46</v>
      </c>
      <c r="C335" s="5">
        <v>16697</v>
      </c>
      <c r="D335" s="5">
        <v>0</v>
      </c>
      <c r="E335" s="5">
        <v>1</v>
      </c>
      <c r="F335" s="5">
        <v>50</v>
      </c>
      <c r="G335" s="5">
        <v>1</v>
      </c>
      <c r="H335" s="68">
        <f t="shared" si="68"/>
        <v>150</v>
      </c>
      <c r="I335" s="69">
        <v>100</v>
      </c>
      <c r="J335" s="69">
        <f t="shared" si="69"/>
        <v>15000</v>
      </c>
      <c r="L335" s="5"/>
      <c r="M335" s="5"/>
      <c r="N335" s="5"/>
      <c r="O335" s="80"/>
      <c r="P335" s="79"/>
      <c r="Q335" s="79"/>
      <c r="S335" s="80"/>
      <c r="T335" s="79"/>
      <c r="U335" s="80">
        <f t="shared" si="71"/>
        <v>0</v>
      </c>
      <c r="V335" s="79">
        <f t="shared" si="72"/>
        <v>15000</v>
      </c>
      <c r="W335" s="80">
        <f t="shared" si="73"/>
        <v>0</v>
      </c>
      <c r="Y335" s="79">
        <f t="shared" si="74"/>
        <v>15000</v>
      </c>
      <c r="Z335" s="79"/>
    </row>
    <row r="336" spans="1:26" s="70" customFormat="1" ht="24" x14ac:dyDescent="0.55000000000000004">
      <c r="A336" s="42"/>
      <c r="B336" s="78" t="s">
        <v>46</v>
      </c>
      <c r="C336" s="5">
        <v>5201</v>
      </c>
      <c r="D336" s="5">
        <v>2</v>
      </c>
      <c r="E336" s="5">
        <v>0</v>
      </c>
      <c r="F336" s="5">
        <v>29</v>
      </c>
      <c r="G336" s="5">
        <v>1</v>
      </c>
      <c r="H336" s="68">
        <f t="shared" si="68"/>
        <v>829</v>
      </c>
      <c r="I336" s="69">
        <v>130</v>
      </c>
      <c r="J336" s="69">
        <f t="shared" si="69"/>
        <v>107770</v>
      </c>
      <c r="L336" s="5"/>
      <c r="M336" s="5"/>
      <c r="N336" s="5"/>
      <c r="O336" s="80"/>
      <c r="P336" s="79"/>
      <c r="Q336" s="79"/>
      <c r="S336" s="80"/>
      <c r="T336" s="79"/>
      <c r="U336" s="80">
        <f t="shared" si="71"/>
        <v>0</v>
      </c>
      <c r="V336" s="79">
        <f t="shared" si="72"/>
        <v>107770</v>
      </c>
      <c r="W336" s="80">
        <f t="shared" si="73"/>
        <v>0</v>
      </c>
      <c r="Y336" s="79">
        <f t="shared" si="74"/>
        <v>107770</v>
      </c>
      <c r="Z336" s="79"/>
    </row>
    <row r="337" spans="1:26" s="70" customFormat="1" ht="24" x14ac:dyDescent="0.55000000000000004">
      <c r="A337" s="42"/>
      <c r="B337" s="78" t="s">
        <v>46</v>
      </c>
      <c r="C337" s="5">
        <v>15718</v>
      </c>
      <c r="D337" s="5">
        <v>8</v>
      </c>
      <c r="E337" s="5">
        <v>2</v>
      </c>
      <c r="F337" s="5">
        <v>51</v>
      </c>
      <c r="G337" s="5">
        <v>1</v>
      </c>
      <c r="H337" s="68">
        <f t="shared" si="68"/>
        <v>3451</v>
      </c>
      <c r="I337" s="69">
        <v>130</v>
      </c>
      <c r="J337" s="69">
        <f t="shared" si="69"/>
        <v>448630</v>
      </c>
      <c r="L337" s="5"/>
      <c r="M337" s="5"/>
      <c r="N337" s="5"/>
      <c r="O337" s="80"/>
      <c r="P337" s="79"/>
      <c r="Q337" s="79"/>
      <c r="S337" s="80"/>
      <c r="T337" s="79"/>
      <c r="U337" s="80">
        <f t="shared" si="71"/>
        <v>0</v>
      </c>
      <c r="V337" s="79">
        <f t="shared" si="72"/>
        <v>448630</v>
      </c>
      <c r="W337" s="80">
        <f t="shared" si="73"/>
        <v>0</v>
      </c>
      <c r="Y337" s="79">
        <f t="shared" si="74"/>
        <v>448630</v>
      </c>
      <c r="Z337" s="79"/>
    </row>
    <row r="338" spans="1:26" s="70" customFormat="1" ht="24" x14ac:dyDescent="0.55000000000000004">
      <c r="A338" s="42"/>
      <c r="B338" s="78" t="s">
        <v>46</v>
      </c>
      <c r="C338" s="5">
        <v>15709</v>
      </c>
      <c r="D338" s="5">
        <v>7</v>
      </c>
      <c r="E338" s="5">
        <v>1</v>
      </c>
      <c r="F338" s="5">
        <v>0</v>
      </c>
      <c r="G338" s="5">
        <v>1</v>
      </c>
      <c r="H338" s="68">
        <f t="shared" si="68"/>
        <v>2900</v>
      </c>
      <c r="I338" s="69">
        <v>130</v>
      </c>
      <c r="J338" s="69">
        <f t="shared" si="69"/>
        <v>377000</v>
      </c>
      <c r="L338" s="5"/>
      <c r="M338" s="5"/>
      <c r="N338" s="5"/>
      <c r="O338" s="80"/>
      <c r="P338" s="79"/>
      <c r="Q338" s="79"/>
      <c r="S338" s="80"/>
      <c r="T338" s="79"/>
      <c r="U338" s="80">
        <f t="shared" si="71"/>
        <v>0</v>
      </c>
      <c r="V338" s="79">
        <f t="shared" si="72"/>
        <v>377000</v>
      </c>
      <c r="W338" s="80">
        <f t="shared" si="73"/>
        <v>0</v>
      </c>
      <c r="Y338" s="79">
        <f t="shared" si="74"/>
        <v>377000</v>
      </c>
      <c r="Z338" s="79"/>
    </row>
    <row r="339" spans="1:26" s="77" customFormat="1" ht="24" x14ac:dyDescent="0.55000000000000004">
      <c r="A339" s="45"/>
      <c r="B339" s="34"/>
      <c r="C339" s="35"/>
      <c r="D339" s="35"/>
      <c r="E339" s="35"/>
      <c r="F339" s="35"/>
      <c r="G339" s="35"/>
      <c r="H339" s="76"/>
      <c r="I339" s="76"/>
      <c r="J339" s="76"/>
      <c r="L339" s="35"/>
      <c r="M339" s="35"/>
      <c r="N339" s="35"/>
      <c r="O339" s="82"/>
      <c r="P339" s="82"/>
      <c r="Q339" s="82"/>
      <c r="S339" s="82"/>
      <c r="T339" s="82"/>
      <c r="U339" s="82"/>
      <c r="V339" s="82"/>
      <c r="W339" s="82"/>
      <c r="Y339" s="82"/>
      <c r="Z339" s="82"/>
    </row>
    <row r="340" spans="1:26" s="70" customFormat="1" ht="24" x14ac:dyDescent="0.55000000000000004">
      <c r="A340" s="42">
        <v>86</v>
      </c>
      <c r="B340" s="78" t="s">
        <v>46</v>
      </c>
      <c r="C340" s="5">
        <v>5501</v>
      </c>
      <c r="D340" s="5">
        <v>1</v>
      </c>
      <c r="E340" s="5">
        <v>3</v>
      </c>
      <c r="F340" s="5">
        <v>23</v>
      </c>
      <c r="G340" s="5">
        <v>1</v>
      </c>
      <c r="H340" s="68">
        <f t="shared" si="68"/>
        <v>723</v>
      </c>
      <c r="I340" s="69">
        <v>100</v>
      </c>
      <c r="J340" s="69">
        <f t="shared" si="69"/>
        <v>72300</v>
      </c>
      <c r="L340" s="5"/>
      <c r="M340" s="5"/>
      <c r="N340" s="5"/>
      <c r="O340" s="80"/>
      <c r="P340" s="79"/>
      <c r="Q340" s="79"/>
      <c r="S340" s="80"/>
      <c r="T340" s="79"/>
      <c r="U340" s="80">
        <f t="shared" si="71"/>
        <v>0</v>
      </c>
      <c r="V340" s="79">
        <f t="shared" si="72"/>
        <v>72300</v>
      </c>
      <c r="W340" s="80">
        <f t="shared" si="73"/>
        <v>0</v>
      </c>
      <c r="Y340" s="79">
        <f t="shared" si="74"/>
        <v>72300</v>
      </c>
      <c r="Z340" s="79"/>
    </row>
    <row r="341" spans="1:26" s="70" customFormat="1" ht="24" x14ac:dyDescent="0.55000000000000004">
      <c r="A341" s="42"/>
      <c r="B341" s="78" t="s">
        <v>46</v>
      </c>
      <c r="C341" s="5">
        <v>5647</v>
      </c>
      <c r="D341" s="5">
        <v>0</v>
      </c>
      <c r="E341" s="5">
        <v>1</v>
      </c>
      <c r="F341" s="5">
        <v>49</v>
      </c>
      <c r="G341" s="5">
        <v>1</v>
      </c>
      <c r="H341" s="68">
        <f t="shared" si="68"/>
        <v>149</v>
      </c>
      <c r="I341" s="69">
        <v>150</v>
      </c>
      <c r="J341" s="69">
        <f t="shared" si="69"/>
        <v>22350</v>
      </c>
      <c r="L341" s="5"/>
      <c r="M341" s="5"/>
      <c r="N341" s="5"/>
      <c r="O341" s="80"/>
      <c r="P341" s="79"/>
      <c r="Q341" s="79"/>
      <c r="S341" s="80"/>
      <c r="T341" s="79"/>
      <c r="U341" s="80">
        <f t="shared" si="71"/>
        <v>0</v>
      </c>
      <c r="V341" s="79">
        <f t="shared" si="72"/>
        <v>22350</v>
      </c>
      <c r="W341" s="80">
        <f t="shared" si="73"/>
        <v>0</v>
      </c>
      <c r="Y341" s="79">
        <f t="shared" si="74"/>
        <v>22350</v>
      </c>
      <c r="Z341" s="79"/>
    </row>
    <row r="342" spans="1:26" s="70" customFormat="1" ht="24" x14ac:dyDescent="0.55000000000000004">
      <c r="A342" s="42"/>
      <c r="B342" s="78" t="s">
        <v>46</v>
      </c>
      <c r="C342" s="5">
        <v>14634</v>
      </c>
      <c r="D342" s="5">
        <v>2</v>
      </c>
      <c r="E342" s="5">
        <v>1</v>
      </c>
      <c r="F342" s="5">
        <v>6</v>
      </c>
      <c r="G342" s="5">
        <v>1</v>
      </c>
      <c r="H342" s="68">
        <f t="shared" si="68"/>
        <v>906</v>
      </c>
      <c r="I342" s="69">
        <v>100</v>
      </c>
      <c r="J342" s="69">
        <f t="shared" si="69"/>
        <v>90600</v>
      </c>
      <c r="L342" s="5"/>
      <c r="M342" s="5"/>
      <c r="N342" s="5"/>
      <c r="O342" s="80"/>
      <c r="P342" s="79"/>
      <c r="Q342" s="79"/>
      <c r="S342" s="80"/>
      <c r="T342" s="79"/>
      <c r="U342" s="80">
        <f t="shared" si="71"/>
        <v>0</v>
      </c>
      <c r="V342" s="79">
        <f t="shared" si="72"/>
        <v>90600</v>
      </c>
      <c r="W342" s="80">
        <f t="shared" si="73"/>
        <v>0</v>
      </c>
      <c r="Y342" s="79">
        <f t="shared" si="74"/>
        <v>90600</v>
      </c>
      <c r="Z342" s="79"/>
    </row>
    <row r="343" spans="1:26" s="77" customFormat="1" ht="24" x14ac:dyDescent="0.55000000000000004">
      <c r="A343" s="45"/>
      <c r="B343" s="34"/>
      <c r="C343" s="35"/>
      <c r="D343" s="35"/>
      <c r="E343" s="35"/>
      <c r="F343" s="35"/>
      <c r="G343" s="35"/>
      <c r="H343" s="76"/>
      <c r="I343" s="76"/>
      <c r="J343" s="76"/>
      <c r="L343" s="35"/>
      <c r="M343" s="35"/>
      <c r="N343" s="35"/>
      <c r="O343" s="82"/>
      <c r="P343" s="82"/>
      <c r="Q343" s="82"/>
      <c r="S343" s="82"/>
      <c r="T343" s="82"/>
      <c r="U343" s="82"/>
      <c r="V343" s="82"/>
      <c r="W343" s="82"/>
      <c r="Y343" s="82"/>
      <c r="Z343" s="82"/>
    </row>
    <row r="344" spans="1:26" s="70" customFormat="1" ht="24" x14ac:dyDescent="0.55000000000000004">
      <c r="A344" s="42">
        <v>87</v>
      </c>
      <c r="B344" s="78" t="s">
        <v>46</v>
      </c>
      <c r="C344" s="5">
        <v>5675</v>
      </c>
      <c r="D344" s="5">
        <v>0</v>
      </c>
      <c r="E344" s="5">
        <v>1</v>
      </c>
      <c r="F344" s="5">
        <v>99</v>
      </c>
      <c r="G344" s="5">
        <v>1</v>
      </c>
      <c r="H344" s="68">
        <f t="shared" si="68"/>
        <v>199</v>
      </c>
      <c r="I344" s="69">
        <v>130</v>
      </c>
      <c r="J344" s="69">
        <f t="shared" si="69"/>
        <v>25870</v>
      </c>
      <c r="L344" s="5"/>
      <c r="M344" s="5"/>
      <c r="N344" s="5"/>
      <c r="O344" s="80"/>
      <c r="P344" s="79"/>
      <c r="Q344" s="79"/>
      <c r="S344" s="80"/>
      <c r="T344" s="79"/>
      <c r="U344" s="80">
        <f t="shared" si="71"/>
        <v>0</v>
      </c>
      <c r="V344" s="79">
        <f t="shared" si="72"/>
        <v>25870</v>
      </c>
      <c r="W344" s="80">
        <f t="shared" si="73"/>
        <v>0</v>
      </c>
      <c r="Y344" s="79">
        <f t="shared" si="74"/>
        <v>25870</v>
      </c>
      <c r="Z344" s="79"/>
    </row>
    <row r="345" spans="1:26" s="70" customFormat="1" ht="24" x14ac:dyDescent="0.55000000000000004">
      <c r="A345" s="42"/>
      <c r="B345" s="78" t="s">
        <v>46</v>
      </c>
      <c r="C345" s="5">
        <v>18621</v>
      </c>
      <c r="D345" s="5">
        <v>2</v>
      </c>
      <c r="E345" s="5">
        <v>0</v>
      </c>
      <c r="F345" s="5">
        <v>27</v>
      </c>
      <c r="G345" s="5">
        <v>1</v>
      </c>
      <c r="H345" s="68">
        <f t="shared" si="68"/>
        <v>827</v>
      </c>
      <c r="I345" s="69">
        <v>130</v>
      </c>
      <c r="J345" s="69">
        <f t="shared" si="69"/>
        <v>107510</v>
      </c>
      <c r="L345" s="5"/>
      <c r="M345" s="5"/>
      <c r="N345" s="5"/>
      <c r="O345" s="80"/>
      <c r="P345" s="79"/>
      <c r="Q345" s="79"/>
      <c r="S345" s="80"/>
      <c r="T345" s="79"/>
      <c r="U345" s="80">
        <f t="shared" si="71"/>
        <v>0</v>
      </c>
      <c r="V345" s="79">
        <f t="shared" si="72"/>
        <v>107510</v>
      </c>
      <c r="W345" s="80">
        <f t="shared" si="73"/>
        <v>0</v>
      </c>
      <c r="Y345" s="79">
        <f t="shared" si="74"/>
        <v>107510</v>
      </c>
      <c r="Z345" s="79"/>
    </row>
    <row r="346" spans="1:26" s="77" customFormat="1" ht="24" x14ac:dyDescent="0.55000000000000004">
      <c r="A346" s="45"/>
      <c r="B346" s="34"/>
      <c r="C346" s="35"/>
      <c r="D346" s="35"/>
      <c r="E346" s="35"/>
      <c r="F346" s="35"/>
      <c r="G346" s="35"/>
      <c r="H346" s="76"/>
      <c r="I346" s="76"/>
      <c r="J346" s="76"/>
      <c r="L346" s="35"/>
      <c r="M346" s="35"/>
      <c r="N346" s="35"/>
      <c r="O346" s="82"/>
      <c r="P346" s="82"/>
      <c r="Q346" s="82"/>
      <c r="S346" s="82"/>
      <c r="T346" s="82"/>
      <c r="U346" s="82"/>
      <c r="V346" s="82"/>
      <c r="W346" s="82"/>
      <c r="Y346" s="82"/>
      <c r="Z346" s="82"/>
    </row>
    <row r="347" spans="1:26" s="70" customFormat="1" ht="24" x14ac:dyDescent="0.55000000000000004">
      <c r="A347" s="42">
        <v>88</v>
      </c>
      <c r="B347" s="78" t="s">
        <v>46</v>
      </c>
      <c r="C347" s="5">
        <v>5621</v>
      </c>
      <c r="D347" s="5">
        <v>1</v>
      </c>
      <c r="E347" s="5">
        <v>2</v>
      </c>
      <c r="F347" s="5">
        <v>57</v>
      </c>
      <c r="G347" s="5">
        <v>2</v>
      </c>
      <c r="H347" s="68">
        <f t="shared" si="68"/>
        <v>657</v>
      </c>
      <c r="I347" s="69">
        <v>130</v>
      </c>
      <c r="J347" s="69">
        <f t="shared" si="69"/>
        <v>85410</v>
      </c>
      <c r="L347" s="5" t="s">
        <v>48</v>
      </c>
      <c r="M347" s="5" t="s">
        <v>49</v>
      </c>
      <c r="N347" s="5">
        <v>2</v>
      </c>
      <c r="O347" s="80">
        <v>387.75</v>
      </c>
      <c r="P347" s="79">
        <v>100</v>
      </c>
      <c r="Q347" s="79">
        <v>6800</v>
      </c>
      <c r="R347" s="80">
        <f t="shared" ref="R347" si="75">O347*Q347</f>
        <v>2636700</v>
      </c>
      <c r="S347" s="80">
        <v>34</v>
      </c>
      <c r="T347" s="79"/>
      <c r="U347" s="80">
        <f t="shared" si="71"/>
        <v>2636700</v>
      </c>
      <c r="V347" s="79">
        <f t="shared" si="72"/>
        <v>2722110</v>
      </c>
      <c r="W347" s="80">
        <f t="shared" si="73"/>
        <v>2722110</v>
      </c>
      <c r="Y347" s="79">
        <f t="shared" si="74"/>
        <v>2722110</v>
      </c>
      <c r="Z347" s="79"/>
    </row>
    <row r="348" spans="1:26" s="70" customFormat="1" ht="24" x14ac:dyDescent="0.55000000000000004">
      <c r="A348" s="42"/>
      <c r="B348" s="78"/>
      <c r="C348" s="5"/>
      <c r="D348" s="5"/>
      <c r="E348" s="5"/>
      <c r="F348" s="5"/>
      <c r="G348" s="5"/>
      <c r="H348" s="68">
        <f t="shared" si="68"/>
        <v>0</v>
      </c>
      <c r="I348" s="69"/>
      <c r="J348" s="69">
        <f t="shared" si="69"/>
        <v>0</v>
      </c>
      <c r="L348" s="5"/>
      <c r="M348" s="5" t="s">
        <v>49</v>
      </c>
      <c r="N348" s="5">
        <v>2</v>
      </c>
      <c r="O348" s="80">
        <v>12</v>
      </c>
      <c r="P348" s="79">
        <v>100</v>
      </c>
      <c r="Q348" s="79">
        <v>6800</v>
      </c>
      <c r="R348" s="80">
        <f>O348*Q348</f>
        <v>81600</v>
      </c>
      <c r="S348" s="80">
        <v>21</v>
      </c>
      <c r="T348" s="79"/>
      <c r="U348" s="80">
        <f t="shared" si="71"/>
        <v>81600</v>
      </c>
      <c r="V348" s="79">
        <f t="shared" si="72"/>
        <v>81600</v>
      </c>
      <c r="W348" s="80">
        <f t="shared" si="73"/>
        <v>81600</v>
      </c>
      <c r="Y348" s="79">
        <f t="shared" si="74"/>
        <v>81600</v>
      </c>
      <c r="Z348" s="79"/>
    </row>
    <row r="349" spans="1:26" s="70" customFormat="1" ht="24" x14ac:dyDescent="0.55000000000000004">
      <c r="A349" s="42"/>
      <c r="B349" s="78"/>
      <c r="C349" s="5"/>
      <c r="D349" s="5"/>
      <c r="E349" s="5"/>
      <c r="F349" s="5"/>
      <c r="G349" s="5"/>
      <c r="H349" s="68">
        <f t="shared" si="68"/>
        <v>0</v>
      </c>
      <c r="I349" s="69"/>
      <c r="J349" s="69">
        <f t="shared" si="69"/>
        <v>0</v>
      </c>
      <c r="L349" s="5"/>
      <c r="M349" s="5" t="s">
        <v>114</v>
      </c>
      <c r="N349" s="5">
        <v>2</v>
      </c>
      <c r="O349" s="80">
        <v>4</v>
      </c>
      <c r="P349" s="79">
        <v>100</v>
      </c>
      <c r="Q349" s="79">
        <v>6800</v>
      </c>
      <c r="R349" s="80">
        <f>O349*Q349</f>
        <v>27200</v>
      </c>
      <c r="S349" s="80">
        <v>34</v>
      </c>
      <c r="T349" s="79"/>
      <c r="U349" s="80">
        <f t="shared" si="71"/>
        <v>27200</v>
      </c>
      <c r="V349" s="79">
        <f t="shared" si="72"/>
        <v>27200</v>
      </c>
      <c r="W349" s="80">
        <f t="shared" si="73"/>
        <v>27200</v>
      </c>
      <c r="Y349" s="79">
        <f t="shared" si="74"/>
        <v>27200</v>
      </c>
      <c r="Z349" s="79"/>
    </row>
    <row r="350" spans="1:26" s="70" customFormat="1" ht="24" x14ac:dyDescent="0.55000000000000004">
      <c r="A350" s="42"/>
      <c r="B350" s="78" t="s">
        <v>46</v>
      </c>
      <c r="C350" s="5">
        <v>1563</v>
      </c>
      <c r="D350" s="5">
        <v>2</v>
      </c>
      <c r="E350" s="5">
        <v>0</v>
      </c>
      <c r="F350" s="5">
        <v>41</v>
      </c>
      <c r="G350" s="5">
        <v>1</v>
      </c>
      <c r="H350" s="68">
        <f t="shared" si="68"/>
        <v>841</v>
      </c>
      <c r="I350" s="69">
        <v>250</v>
      </c>
      <c r="J350" s="69">
        <f t="shared" si="69"/>
        <v>210250</v>
      </c>
      <c r="L350" s="5"/>
      <c r="M350" s="5"/>
      <c r="N350" s="5"/>
      <c r="O350" s="80"/>
      <c r="P350" s="79"/>
      <c r="Q350" s="79"/>
      <c r="S350" s="80"/>
      <c r="T350" s="79"/>
      <c r="U350" s="80">
        <f t="shared" si="71"/>
        <v>0</v>
      </c>
      <c r="V350" s="79">
        <f t="shared" si="72"/>
        <v>210250</v>
      </c>
      <c r="W350" s="80">
        <f t="shared" si="73"/>
        <v>0</v>
      </c>
      <c r="Y350" s="79">
        <f t="shared" si="74"/>
        <v>210250</v>
      </c>
      <c r="Z350" s="79"/>
    </row>
    <row r="351" spans="1:26" s="77" customFormat="1" ht="24" x14ac:dyDescent="0.55000000000000004">
      <c r="A351" s="45"/>
      <c r="B351" s="34"/>
      <c r="C351" s="35"/>
      <c r="D351" s="35"/>
      <c r="E351" s="35"/>
      <c r="F351" s="35"/>
      <c r="G351" s="35"/>
      <c r="H351" s="76"/>
      <c r="I351" s="76"/>
      <c r="J351" s="76"/>
      <c r="L351" s="35"/>
      <c r="M351" s="35"/>
      <c r="N351" s="35"/>
      <c r="O351" s="82"/>
      <c r="P351" s="82"/>
      <c r="Q351" s="82"/>
      <c r="S351" s="82"/>
      <c r="T351" s="82"/>
      <c r="U351" s="82"/>
      <c r="V351" s="82"/>
      <c r="W351" s="82"/>
      <c r="Y351" s="82"/>
      <c r="Z351" s="82"/>
    </row>
    <row r="352" spans="1:26" s="70" customFormat="1" ht="24" x14ac:dyDescent="0.55000000000000004">
      <c r="A352" s="42">
        <v>89</v>
      </c>
      <c r="B352" s="78" t="s">
        <v>46</v>
      </c>
      <c r="C352" s="5">
        <v>5551</v>
      </c>
      <c r="D352" s="5">
        <v>0</v>
      </c>
      <c r="E352" s="5">
        <v>1</v>
      </c>
      <c r="F352" s="5">
        <v>11</v>
      </c>
      <c r="G352" s="5">
        <v>1</v>
      </c>
      <c r="H352" s="68">
        <f t="shared" si="68"/>
        <v>111</v>
      </c>
      <c r="I352" s="69">
        <v>100</v>
      </c>
      <c r="J352" s="69">
        <f t="shared" si="69"/>
        <v>11100</v>
      </c>
      <c r="L352" s="5"/>
      <c r="M352" s="5"/>
      <c r="N352" s="5"/>
      <c r="O352" s="80"/>
      <c r="P352" s="79"/>
      <c r="Q352" s="79"/>
      <c r="S352" s="80"/>
      <c r="T352" s="79"/>
      <c r="U352" s="80">
        <f t="shared" si="71"/>
        <v>0</v>
      </c>
      <c r="V352" s="79">
        <f t="shared" si="72"/>
        <v>11100</v>
      </c>
      <c r="W352" s="80">
        <f t="shared" si="73"/>
        <v>0</v>
      </c>
      <c r="Y352" s="79">
        <f t="shared" si="74"/>
        <v>11100</v>
      </c>
      <c r="Z352" s="79"/>
    </row>
    <row r="353" spans="1:26" s="77" customFormat="1" ht="24" x14ac:dyDescent="0.55000000000000004">
      <c r="A353" s="45"/>
      <c r="B353" s="34"/>
      <c r="C353" s="35"/>
      <c r="D353" s="35"/>
      <c r="E353" s="35"/>
      <c r="F353" s="35"/>
      <c r="G353" s="35"/>
      <c r="H353" s="76"/>
      <c r="I353" s="76"/>
      <c r="J353" s="76"/>
      <c r="L353" s="35"/>
      <c r="M353" s="35"/>
      <c r="N353" s="35"/>
      <c r="O353" s="82"/>
      <c r="P353" s="82"/>
      <c r="Q353" s="82"/>
      <c r="S353" s="82"/>
      <c r="T353" s="82"/>
      <c r="U353" s="82"/>
      <c r="V353" s="82"/>
      <c r="W353" s="82"/>
      <c r="Y353" s="82"/>
      <c r="Z353" s="82"/>
    </row>
    <row r="354" spans="1:26" s="70" customFormat="1" ht="24" x14ac:dyDescent="0.55000000000000004">
      <c r="A354" s="42">
        <v>90</v>
      </c>
      <c r="B354" s="78" t="s">
        <v>46</v>
      </c>
      <c r="C354" s="5">
        <v>14965</v>
      </c>
      <c r="D354" s="5">
        <v>0</v>
      </c>
      <c r="E354" s="5">
        <v>1</v>
      </c>
      <c r="F354" s="5">
        <v>45</v>
      </c>
      <c r="G354" s="5">
        <v>2</v>
      </c>
      <c r="H354" s="68">
        <f t="shared" si="68"/>
        <v>145</v>
      </c>
      <c r="I354" s="69">
        <v>150</v>
      </c>
      <c r="J354" s="69">
        <f t="shared" si="69"/>
        <v>21750</v>
      </c>
      <c r="L354" s="5" t="s">
        <v>48</v>
      </c>
      <c r="M354" s="5" t="s">
        <v>50</v>
      </c>
      <c r="N354" s="5">
        <v>2</v>
      </c>
      <c r="O354" s="80">
        <v>104</v>
      </c>
      <c r="P354" s="79">
        <v>100</v>
      </c>
      <c r="Q354" s="79">
        <v>6800</v>
      </c>
      <c r="R354" s="80">
        <f>O354*Q354</f>
        <v>707200</v>
      </c>
      <c r="S354" s="80">
        <v>31</v>
      </c>
      <c r="T354" s="79"/>
      <c r="U354" s="80">
        <f t="shared" si="71"/>
        <v>707200</v>
      </c>
      <c r="V354" s="79">
        <f t="shared" si="72"/>
        <v>728950</v>
      </c>
      <c r="W354" s="80">
        <f t="shared" si="73"/>
        <v>728950</v>
      </c>
      <c r="Y354" s="79">
        <f t="shared" si="74"/>
        <v>728950</v>
      </c>
      <c r="Z354" s="79"/>
    </row>
    <row r="355" spans="1:26" s="70" customFormat="1" ht="24" x14ac:dyDescent="0.55000000000000004">
      <c r="A355" s="42"/>
      <c r="B355" s="78"/>
      <c r="C355" s="5"/>
      <c r="D355" s="5"/>
      <c r="E355" s="5"/>
      <c r="F355" s="5"/>
      <c r="G355" s="5"/>
      <c r="H355" s="68">
        <f t="shared" si="68"/>
        <v>0</v>
      </c>
      <c r="I355" s="69"/>
      <c r="J355" s="69">
        <f t="shared" si="69"/>
        <v>0</v>
      </c>
      <c r="L355" s="5"/>
      <c r="M355" s="5" t="s">
        <v>114</v>
      </c>
      <c r="N355" s="5">
        <v>2</v>
      </c>
      <c r="O355" s="80">
        <v>8</v>
      </c>
      <c r="P355" s="79">
        <v>100</v>
      </c>
      <c r="Q355" s="79">
        <v>6800</v>
      </c>
      <c r="R355" s="80">
        <f>O355*Q355</f>
        <v>54400</v>
      </c>
      <c r="S355" s="80">
        <v>31</v>
      </c>
      <c r="T355" s="79"/>
      <c r="U355" s="80">
        <f t="shared" si="71"/>
        <v>54400</v>
      </c>
      <c r="V355" s="79">
        <f t="shared" si="72"/>
        <v>54400</v>
      </c>
      <c r="W355" s="80">
        <f t="shared" si="73"/>
        <v>54400</v>
      </c>
      <c r="Y355" s="79">
        <f t="shared" si="74"/>
        <v>54400</v>
      </c>
      <c r="Z355" s="79"/>
    </row>
    <row r="356" spans="1:26" s="70" customFormat="1" ht="24" x14ac:dyDescent="0.55000000000000004">
      <c r="A356" s="42"/>
      <c r="B356" s="78" t="s">
        <v>46</v>
      </c>
      <c r="C356" s="5">
        <v>5481</v>
      </c>
      <c r="D356" s="5">
        <v>2</v>
      </c>
      <c r="E356" s="5">
        <v>3</v>
      </c>
      <c r="F356" s="5">
        <v>32</v>
      </c>
      <c r="G356" s="5">
        <v>1</v>
      </c>
      <c r="H356" s="68">
        <f t="shared" si="68"/>
        <v>1132</v>
      </c>
      <c r="I356" s="69">
        <v>100</v>
      </c>
      <c r="J356" s="69">
        <f t="shared" si="69"/>
        <v>113200</v>
      </c>
      <c r="L356" s="5"/>
      <c r="M356" s="5"/>
      <c r="N356" s="5"/>
      <c r="O356" s="80"/>
      <c r="P356" s="79"/>
      <c r="Q356" s="79"/>
      <c r="S356" s="80"/>
      <c r="T356" s="79"/>
      <c r="U356" s="80">
        <f t="shared" si="71"/>
        <v>0</v>
      </c>
      <c r="V356" s="79">
        <f t="shared" si="72"/>
        <v>113200</v>
      </c>
      <c r="W356" s="80">
        <f t="shared" si="73"/>
        <v>0</v>
      </c>
      <c r="Y356" s="79">
        <f t="shared" si="74"/>
        <v>113200</v>
      </c>
      <c r="Z356" s="79"/>
    </row>
    <row r="357" spans="1:26" s="70" customFormat="1" ht="24" x14ac:dyDescent="0.55000000000000004">
      <c r="A357" s="42"/>
      <c r="B357" s="78" t="s">
        <v>46</v>
      </c>
      <c r="C357" s="5">
        <v>5509</v>
      </c>
      <c r="D357" s="5">
        <v>1</v>
      </c>
      <c r="E357" s="5">
        <v>0</v>
      </c>
      <c r="F357" s="5">
        <v>4</v>
      </c>
      <c r="G357" s="5">
        <v>1</v>
      </c>
      <c r="H357" s="68">
        <f t="shared" si="68"/>
        <v>404</v>
      </c>
      <c r="I357" s="69">
        <v>100</v>
      </c>
      <c r="J357" s="69">
        <f t="shared" si="69"/>
        <v>40400</v>
      </c>
      <c r="L357" s="5"/>
      <c r="M357" s="5"/>
      <c r="N357" s="5"/>
      <c r="O357" s="80"/>
      <c r="P357" s="79"/>
      <c r="Q357" s="79"/>
      <c r="S357" s="80"/>
      <c r="T357" s="79"/>
      <c r="U357" s="80">
        <f t="shared" si="71"/>
        <v>0</v>
      </c>
      <c r="V357" s="79">
        <f t="shared" si="72"/>
        <v>40400</v>
      </c>
      <c r="W357" s="80">
        <f t="shared" si="73"/>
        <v>0</v>
      </c>
      <c r="Y357" s="79">
        <f t="shared" si="74"/>
        <v>40400</v>
      </c>
      <c r="Z357" s="79"/>
    </row>
    <row r="358" spans="1:26" s="70" customFormat="1" ht="24" x14ac:dyDescent="0.55000000000000004">
      <c r="A358" s="42"/>
      <c r="B358" s="78" t="s">
        <v>46</v>
      </c>
      <c r="C358" s="5">
        <v>5508</v>
      </c>
      <c r="D358" s="5">
        <v>0</v>
      </c>
      <c r="E358" s="5">
        <v>2</v>
      </c>
      <c r="F358" s="5">
        <v>24</v>
      </c>
      <c r="G358" s="5">
        <v>1</v>
      </c>
      <c r="H358" s="68">
        <f t="shared" si="68"/>
        <v>224</v>
      </c>
      <c r="I358" s="69">
        <v>100</v>
      </c>
      <c r="J358" s="69">
        <f t="shared" si="69"/>
        <v>22400</v>
      </c>
      <c r="L358" s="5"/>
      <c r="M358" s="5"/>
      <c r="N358" s="5"/>
      <c r="O358" s="80"/>
      <c r="P358" s="79"/>
      <c r="Q358" s="79"/>
      <c r="S358" s="80"/>
      <c r="T358" s="79"/>
      <c r="U358" s="80">
        <f t="shared" si="71"/>
        <v>0</v>
      </c>
      <c r="V358" s="79">
        <f t="shared" si="72"/>
        <v>22400</v>
      </c>
      <c r="W358" s="80">
        <f t="shared" si="73"/>
        <v>0</v>
      </c>
      <c r="Y358" s="79">
        <f t="shared" si="74"/>
        <v>22400</v>
      </c>
      <c r="Z358" s="79"/>
    </row>
    <row r="359" spans="1:26" s="77" customFormat="1" ht="24" x14ac:dyDescent="0.55000000000000004">
      <c r="A359" s="45"/>
      <c r="B359" s="34"/>
      <c r="C359" s="35"/>
      <c r="D359" s="35"/>
      <c r="E359" s="35"/>
      <c r="F359" s="35"/>
      <c r="G359" s="35"/>
      <c r="H359" s="76"/>
      <c r="I359" s="76"/>
      <c r="J359" s="76"/>
      <c r="L359" s="35"/>
      <c r="M359" s="35"/>
      <c r="N359" s="35"/>
      <c r="O359" s="82"/>
      <c r="P359" s="82"/>
      <c r="Q359" s="82"/>
      <c r="S359" s="82"/>
      <c r="T359" s="82"/>
      <c r="U359" s="82"/>
      <c r="V359" s="82"/>
      <c r="W359" s="82"/>
      <c r="Y359" s="82"/>
      <c r="Z359" s="82"/>
    </row>
    <row r="360" spans="1:26" s="70" customFormat="1" ht="24" x14ac:dyDescent="0.55000000000000004">
      <c r="A360" s="42">
        <v>91</v>
      </c>
      <c r="B360" s="78" t="s">
        <v>46</v>
      </c>
      <c r="C360" s="5">
        <v>5686</v>
      </c>
      <c r="D360" s="5">
        <v>0</v>
      </c>
      <c r="E360" s="5">
        <v>3</v>
      </c>
      <c r="F360" s="5">
        <v>14</v>
      </c>
      <c r="G360" s="5">
        <v>2</v>
      </c>
      <c r="H360" s="68">
        <f t="shared" si="68"/>
        <v>314</v>
      </c>
      <c r="I360" s="69">
        <v>150</v>
      </c>
      <c r="J360" s="69">
        <f t="shared" si="69"/>
        <v>47100</v>
      </c>
      <c r="L360" s="5" t="s">
        <v>48</v>
      </c>
      <c r="M360" s="5" t="s">
        <v>49</v>
      </c>
      <c r="N360" s="5">
        <v>2</v>
      </c>
      <c r="O360" s="80">
        <v>225</v>
      </c>
      <c r="P360" s="79">
        <v>100</v>
      </c>
      <c r="Q360" s="79">
        <v>6800</v>
      </c>
      <c r="R360" s="80">
        <f t="shared" ref="R360" si="76">O360*Q360</f>
        <v>1530000</v>
      </c>
      <c r="S360" s="80">
        <v>29</v>
      </c>
      <c r="T360" s="79"/>
      <c r="U360" s="80">
        <f t="shared" si="71"/>
        <v>1530000</v>
      </c>
      <c r="V360" s="79">
        <f t="shared" si="72"/>
        <v>1577100</v>
      </c>
      <c r="W360" s="80">
        <f t="shared" si="73"/>
        <v>1577100</v>
      </c>
      <c r="Y360" s="79">
        <f t="shared" si="74"/>
        <v>1577100</v>
      </c>
      <c r="Z360" s="79"/>
    </row>
    <row r="361" spans="1:26" s="70" customFormat="1" ht="24" x14ac:dyDescent="0.55000000000000004">
      <c r="A361" s="42"/>
      <c r="B361" s="78"/>
      <c r="C361" s="5"/>
      <c r="D361" s="5"/>
      <c r="E361" s="5"/>
      <c r="F361" s="5"/>
      <c r="G361" s="5"/>
      <c r="H361" s="68">
        <f t="shared" si="68"/>
        <v>0</v>
      </c>
      <c r="I361" s="69"/>
      <c r="J361" s="69">
        <f t="shared" si="69"/>
        <v>0</v>
      </c>
      <c r="L361" s="5"/>
      <c r="M361" s="5" t="s">
        <v>49</v>
      </c>
      <c r="N361" s="5">
        <v>2</v>
      </c>
      <c r="O361" s="80">
        <v>36</v>
      </c>
      <c r="P361" s="79">
        <v>100</v>
      </c>
      <c r="Q361" s="79">
        <v>6800</v>
      </c>
      <c r="R361" s="80">
        <f>O361*Q361</f>
        <v>244800</v>
      </c>
      <c r="S361" s="80">
        <v>29</v>
      </c>
      <c r="T361" s="79"/>
      <c r="U361" s="80">
        <f t="shared" si="71"/>
        <v>244800</v>
      </c>
      <c r="V361" s="79">
        <f t="shared" si="72"/>
        <v>244800</v>
      </c>
      <c r="W361" s="80">
        <f t="shared" si="73"/>
        <v>244800</v>
      </c>
      <c r="Y361" s="79">
        <f t="shared" si="74"/>
        <v>244800</v>
      </c>
      <c r="Z361" s="79"/>
    </row>
    <row r="362" spans="1:26" s="70" customFormat="1" ht="24" x14ac:dyDescent="0.55000000000000004">
      <c r="A362" s="42"/>
      <c r="B362" s="78"/>
      <c r="C362" s="5"/>
      <c r="D362" s="5"/>
      <c r="E362" s="5"/>
      <c r="F362" s="5"/>
      <c r="G362" s="5"/>
      <c r="H362" s="68">
        <f t="shared" si="68"/>
        <v>0</v>
      </c>
      <c r="I362" s="69"/>
      <c r="J362" s="69">
        <f t="shared" si="69"/>
        <v>0</v>
      </c>
      <c r="L362" s="5"/>
      <c r="M362" s="5" t="s">
        <v>114</v>
      </c>
      <c r="N362" s="5">
        <v>2</v>
      </c>
      <c r="O362" s="80">
        <v>6</v>
      </c>
      <c r="P362" s="79">
        <v>100</v>
      </c>
      <c r="Q362" s="79">
        <v>6800</v>
      </c>
      <c r="R362" s="80">
        <f>O362*Q362</f>
        <v>40800</v>
      </c>
      <c r="S362" s="80">
        <v>29</v>
      </c>
      <c r="T362" s="79"/>
      <c r="U362" s="80">
        <f t="shared" si="71"/>
        <v>40800</v>
      </c>
      <c r="V362" s="79">
        <f t="shared" si="72"/>
        <v>40800</v>
      </c>
      <c r="W362" s="80">
        <f t="shared" si="73"/>
        <v>40800</v>
      </c>
      <c r="Y362" s="79">
        <f t="shared" si="74"/>
        <v>40800</v>
      </c>
      <c r="Z362" s="79"/>
    </row>
    <row r="363" spans="1:26" s="70" customFormat="1" ht="24" x14ac:dyDescent="0.55000000000000004">
      <c r="A363" s="42"/>
      <c r="B363" s="78" t="s">
        <v>46</v>
      </c>
      <c r="C363" s="5">
        <v>10534</v>
      </c>
      <c r="D363" s="5">
        <v>2</v>
      </c>
      <c r="E363" s="5">
        <v>2</v>
      </c>
      <c r="F363" s="5">
        <v>79</v>
      </c>
      <c r="G363" s="5">
        <v>1</v>
      </c>
      <c r="H363" s="68">
        <f t="shared" si="68"/>
        <v>1079</v>
      </c>
      <c r="I363" s="69">
        <v>100</v>
      </c>
      <c r="J363" s="69">
        <f t="shared" si="69"/>
        <v>107900</v>
      </c>
      <c r="L363" s="5"/>
      <c r="M363" s="5"/>
      <c r="N363" s="5"/>
      <c r="O363" s="80"/>
      <c r="P363" s="79"/>
      <c r="Q363" s="79"/>
      <c r="S363" s="80"/>
      <c r="T363" s="79"/>
      <c r="U363" s="80">
        <f t="shared" si="71"/>
        <v>0</v>
      </c>
      <c r="V363" s="79">
        <f t="shared" si="72"/>
        <v>107900</v>
      </c>
      <c r="W363" s="80">
        <f t="shared" si="73"/>
        <v>0</v>
      </c>
      <c r="Y363" s="79">
        <f t="shared" si="74"/>
        <v>107900</v>
      </c>
      <c r="Z363" s="79"/>
    </row>
    <row r="364" spans="1:26" s="77" customFormat="1" ht="24" x14ac:dyDescent="0.55000000000000004">
      <c r="A364" s="45"/>
      <c r="B364" s="34"/>
      <c r="C364" s="35"/>
      <c r="D364" s="35"/>
      <c r="E364" s="35"/>
      <c r="F364" s="35"/>
      <c r="G364" s="35"/>
      <c r="H364" s="76"/>
      <c r="I364" s="76"/>
      <c r="J364" s="76"/>
      <c r="L364" s="35"/>
      <c r="M364" s="35"/>
      <c r="N364" s="35"/>
      <c r="O364" s="82"/>
      <c r="P364" s="82"/>
      <c r="Q364" s="82"/>
      <c r="S364" s="82"/>
      <c r="T364" s="82"/>
      <c r="U364" s="82"/>
      <c r="V364" s="82"/>
      <c r="W364" s="82"/>
      <c r="Y364" s="82"/>
      <c r="Z364" s="82"/>
    </row>
    <row r="365" spans="1:26" s="70" customFormat="1" ht="24" x14ac:dyDescent="0.55000000000000004">
      <c r="A365" s="42">
        <v>92</v>
      </c>
      <c r="B365" s="78" t="s">
        <v>46</v>
      </c>
      <c r="C365" s="5">
        <v>16593</v>
      </c>
      <c r="D365" s="5">
        <v>3</v>
      </c>
      <c r="E365" s="5">
        <v>1</v>
      </c>
      <c r="F365" s="5">
        <v>0</v>
      </c>
      <c r="G365" s="5">
        <v>1</v>
      </c>
      <c r="H365" s="68">
        <f t="shared" si="68"/>
        <v>1300</v>
      </c>
      <c r="I365" s="69">
        <v>100</v>
      </c>
      <c r="J365" s="69">
        <f t="shared" si="69"/>
        <v>130000</v>
      </c>
      <c r="L365" s="14"/>
      <c r="M365" s="5"/>
      <c r="N365" s="5"/>
      <c r="O365" s="80"/>
      <c r="P365" s="79"/>
      <c r="Q365" s="79"/>
      <c r="S365" s="80"/>
      <c r="T365" s="79"/>
      <c r="U365" s="80">
        <f t="shared" si="71"/>
        <v>0</v>
      </c>
      <c r="V365" s="79">
        <f t="shared" si="72"/>
        <v>130000</v>
      </c>
      <c r="W365" s="80">
        <f t="shared" si="73"/>
        <v>0</v>
      </c>
      <c r="Y365" s="79">
        <f t="shared" si="74"/>
        <v>130000</v>
      </c>
      <c r="Z365" s="79"/>
    </row>
    <row r="366" spans="1:26" s="70" customFormat="1" ht="24" x14ac:dyDescent="0.55000000000000004">
      <c r="A366" s="42"/>
      <c r="B366" s="78" t="s">
        <v>46</v>
      </c>
      <c r="C366" s="5">
        <v>5552</v>
      </c>
      <c r="D366" s="5">
        <v>0</v>
      </c>
      <c r="E366" s="5">
        <v>1</v>
      </c>
      <c r="F366" s="5">
        <v>69</v>
      </c>
      <c r="G366" s="5">
        <v>1</v>
      </c>
      <c r="H366" s="68">
        <f t="shared" si="68"/>
        <v>169</v>
      </c>
      <c r="I366" s="69">
        <v>100</v>
      </c>
      <c r="J366" s="69">
        <f t="shared" si="69"/>
        <v>16900</v>
      </c>
      <c r="L366" s="14"/>
      <c r="M366" s="5"/>
      <c r="N366" s="5"/>
      <c r="O366" s="80"/>
      <c r="P366" s="79"/>
      <c r="Q366" s="79"/>
      <c r="S366" s="80"/>
      <c r="T366" s="79"/>
      <c r="U366" s="80">
        <f t="shared" si="71"/>
        <v>0</v>
      </c>
      <c r="V366" s="79">
        <f t="shared" si="72"/>
        <v>16900</v>
      </c>
      <c r="W366" s="80">
        <f t="shared" si="73"/>
        <v>0</v>
      </c>
      <c r="Y366" s="79">
        <f t="shared" si="74"/>
        <v>16900</v>
      </c>
      <c r="Z366" s="79"/>
    </row>
    <row r="367" spans="1:26" s="70" customFormat="1" ht="24" x14ac:dyDescent="0.55000000000000004">
      <c r="A367" s="42"/>
      <c r="B367" s="78" t="s">
        <v>46</v>
      </c>
      <c r="C367" s="5">
        <v>15516</v>
      </c>
      <c r="D367" s="5">
        <v>3</v>
      </c>
      <c r="E367" s="5">
        <v>2</v>
      </c>
      <c r="F367" s="5">
        <v>50</v>
      </c>
      <c r="G367" s="5">
        <v>1</v>
      </c>
      <c r="H367" s="68">
        <f t="shared" si="68"/>
        <v>1450</v>
      </c>
      <c r="I367" s="69">
        <v>100</v>
      </c>
      <c r="J367" s="69">
        <f t="shared" si="69"/>
        <v>145000</v>
      </c>
      <c r="L367" s="14"/>
      <c r="M367" s="5"/>
      <c r="N367" s="5"/>
      <c r="O367" s="80"/>
      <c r="P367" s="79"/>
      <c r="Q367" s="79"/>
      <c r="S367" s="80"/>
      <c r="T367" s="79"/>
      <c r="U367" s="80">
        <f t="shared" si="71"/>
        <v>0</v>
      </c>
      <c r="V367" s="79">
        <f t="shared" si="72"/>
        <v>145000</v>
      </c>
      <c r="W367" s="80">
        <f t="shared" si="73"/>
        <v>0</v>
      </c>
      <c r="Y367" s="79">
        <f t="shared" si="74"/>
        <v>145000</v>
      </c>
      <c r="Z367" s="79"/>
    </row>
    <row r="368" spans="1:26" s="77" customFormat="1" ht="24" x14ac:dyDescent="0.55000000000000004">
      <c r="A368" s="45"/>
      <c r="B368" s="34"/>
      <c r="C368" s="35"/>
      <c r="D368" s="35"/>
      <c r="E368" s="35"/>
      <c r="F368" s="35"/>
      <c r="G368" s="35"/>
      <c r="H368" s="76"/>
      <c r="I368" s="76"/>
      <c r="J368" s="76"/>
      <c r="L368" s="46"/>
      <c r="M368" s="35"/>
      <c r="N368" s="35"/>
      <c r="O368" s="82"/>
      <c r="P368" s="82"/>
      <c r="Q368" s="82"/>
      <c r="S368" s="82"/>
      <c r="T368" s="82"/>
      <c r="U368" s="82"/>
      <c r="V368" s="82"/>
      <c r="W368" s="82"/>
      <c r="Y368" s="82"/>
      <c r="Z368" s="82"/>
    </row>
    <row r="369" spans="1:26" s="70" customFormat="1" ht="24" x14ac:dyDescent="0.55000000000000004">
      <c r="A369" s="42">
        <v>93</v>
      </c>
      <c r="B369" s="78" t="s">
        <v>46</v>
      </c>
      <c r="C369" s="5">
        <v>14963</v>
      </c>
      <c r="D369" s="5">
        <v>0</v>
      </c>
      <c r="E369" s="5">
        <v>1</v>
      </c>
      <c r="F369" s="5">
        <v>96</v>
      </c>
      <c r="G369" s="5">
        <v>2</v>
      </c>
      <c r="H369" s="68">
        <f t="shared" si="68"/>
        <v>196</v>
      </c>
      <c r="I369" s="69">
        <v>150</v>
      </c>
      <c r="J369" s="69">
        <f t="shared" si="69"/>
        <v>29400</v>
      </c>
      <c r="L369" s="14" t="s">
        <v>48</v>
      </c>
      <c r="M369" s="5" t="s">
        <v>114</v>
      </c>
      <c r="N369" s="5">
        <v>2</v>
      </c>
      <c r="O369" s="80">
        <v>264</v>
      </c>
      <c r="P369" s="79">
        <v>100</v>
      </c>
      <c r="Q369" s="79">
        <v>6800</v>
      </c>
      <c r="R369" s="80">
        <f>O369*Q369</f>
        <v>1795200</v>
      </c>
      <c r="S369" s="80">
        <v>32</v>
      </c>
      <c r="T369" s="79"/>
      <c r="U369" s="80">
        <f t="shared" si="71"/>
        <v>1795200</v>
      </c>
      <c r="V369" s="79">
        <f t="shared" si="72"/>
        <v>1824600</v>
      </c>
      <c r="W369" s="80">
        <f t="shared" si="73"/>
        <v>1824600</v>
      </c>
      <c r="Y369" s="79">
        <f t="shared" si="74"/>
        <v>1824600</v>
      </c>
      <c r="Z369" s="79"/>
    </row>
    <row r="370" spans="1:26" s="70" customFormat="1" ht="24" x14ac:dyDescent="0.55000000000000004">
      <c r="A370" s="42"/>
      <c r="B370" s="78"/>
      <c r="C370" s="5"/>
      <c r="D370" s="5"/>
      <c r="E370" s="5"/>
      <c r="F370" s="5"/>
      <c r="G370" s="5"/>
      <c r="H370" s="68">
        <f t="shared" si="68"/>
        <v>0</v>
      </c>
      <c r="I370" s="69" t="s">
        <v>431</v>
      </c>
      <c r="J370" s="69"/>
      <c r="L370" s="14"/>
      <c r="M370" s="5" t="s">
        <v>114</v>
      </c>
      <c r="N370" s="5">
        <v>2</v>
      </c>
      <c r="O370" s="80">
        <v>6</v>
      </c>
      <c r="P370" s="79">
        <v>100</v>
      </c>
      <c r="Q370" s="79">
        <v>6800</v>
      </c>
      <c r="R370" s="80">
        <f>O370*Q370</f>
        <v>40800</v>
      </c>
      <c r="S370" s="80">
        <v>32</v>
      </c>
      <c r="T370" s="79"/>
      <c r="U370" s="80">
        <f t="shared" si="71"/>
        <v>40800</v>
      </c>
      <c r="V370" s="79">
        <f t="shared" si="72"/>
        <v>40800</v>
      </c>
      <c r="W370" s="80">
        <f t="shared" si="73"/>
        <v>40800</v>
      </c>
      <c r="Y370" s="79">
        <f t="shared" si="74"/>
        <v>40800</v>
      </c>
      <c r="Z370" s="79"/>
    </row>
    <row r="371" spans="1:26" s="70" customFormat="1" ht="24" x14ac:dyDescent="0.55000000000000004">
      <c r="A371" s="42"/>
      <c r="B371" s="78" t="s">
        <v>46</v>
      </c>
      <c r="C371" s="5">
        <v>14644</v>
      </c>
      <c r="D371" s="5">
        <v>3</v>
      </c>
      <c r="E371" s="5">
        <v>1</v>
      </c>
      <c r="F371" s="5">
        <v>23</v>
      </c>
      <c r="G371" s="5">
        <v>1</v>
      </c>
      <c r="H371" s="68">
        <f t="shared" si="68"/>
        <v>1323</v>
      </c>
      <c r="I371" s="69">
        <v>100</v>
      </c>
      <c r="J371" s="69">
        <f t="shared" si="69"/>
        <v>132300</v>
      </c>
      <c r="L371" s="14"/>
      <c r="M371" s="5"/>
      <c r="N371" s="5"/>
      <c r="O371" s="80"/>
      <c r="P371" s="79"/>
      <c r="Q371" s="79"/>
      <c r="S371" s="80"/>
      <c r="T371" s="79"/>
      <c r="U371" s="80">
        <f t="shared" si="71"/>
        <v>0</v>
      </c>
      <c r="V371" s="79">
        <f t="shared" si="72"/>
        <v>132300</v>
      </c>
      <c r="W371" s="80">
        <f t="shared" si="73"/>
        <v>0</v>
      </c>
      <c r="Y371" s="79">
        <f t="shared" si="74"/>
        <v>132300</v>
      </c>
      <c r="Z371" s="79"/>
    </row>
    <row r="372" spans="1:26" s="77" customFormat="1" ht="24" x14ac:dyDescent="0.55000000000000004">
      <c r="A372" s="45"/>
      <c r="B372" s="34"/>
      <c r="C372" s="35"/>
      <c r="D372" s="35"/>
      <c r="E372" s="35"/>
      <c r="F372" s="35"/>
      <c r="G372" s="35"/>
      <c r="H372" s="76"/>
      <c r="I372" s="76"/>
      <c r="J372" s="76"/>
      <c r="L372" s="46"/>
      <c r="M372" s="35"/>
      <c r="N372" s="35"/>
      <c r="O372" s="82"/>
      <c r="P372" s="82"/>
      <c r="Q372" s="82"/>
      <c r="S372" s="82"/>
      <c r="T372" s="82"/>
      <c r="U372" s="82"/>
      <c r="V372" s="82"/>
      <c r="W372" s="82"/>
      <c r="Y372" s="82"/>
      <c r="Z372" s="82"/>
    </row>
    <row r="373" spans="1:26" s="70" customFormat="1" ht="24" x14ac:dyDescent="0.55000000000000004">
      <c r="A373" s="42">
        <v>94</v>
      </c>
      <c r="B373" s="78" t="s">
        <v>46</v>
      </c>
      <c r="C373" s="5">
        <v>5650</v>
      </c>
      <c r="D373" s="5">
        <v>0</v>
      </c>
      <c r="E373" s="5">
        <v>1</v>
      </c>
      <c r="F373" s="5">
        <v>89</v>
      </c>
      <c r="G373" s="5">
        <v>2</v>
      </c>
      <c r="H373" s="68">
        <f t="shared" si="68"/>
        <v>189</v>
      </c>
      <c r="I373" s="69">
        <v>150</v>
      </c>
      <c r="J373" s="69">
        <f t="shared" si="69"/>
        <v>28350</v>
      </c>
      <c r="L373" s="14" t="s">
        <v>106</v>
      </c>
      <c r="M373" s="5" t="s">
        <v>114</v>
      </c>
      <c r="N373" s="5">
        <v>2</v>
      </c>
      <c r="O373" s="80">
        <v>72</v>
      </c>
      <c r="P373" s="79">
        <v>100</v>
      </c>
      <c r="Q373" s="79">
        <v>6800</v>
      </c>
      <c r="R373" s="80">
        <f>O373*Q373</f>
        <v>489600</v>
      </c>
      <c r="S373" s="80">
        <v>61</v>
      </c>
      <c r="T373" s="79"/>
      <c r="U373" s="80">
        <f t="shared" si="71"/>
        <v>489600</v>
      </c>
      <c r="V373" s="79">
        <f t="shared" si="72"/>
        <v>517950</v>
      </c>
      <c r="W373" s="80">
        <f t="shared" si="73"/>
        <v>517950</v>
      </c>
      <c r="Y373" s="79">
        <f t="shared" si="74"/>
        <v>517950</v>
      </c>
      <c r="Z373" s="79"/>
    </row>
    <row r="374" spans="1:26" s="70" customFormat="1" ht="24" x14ac:dyDescent="0.55000000000000004">
      <c r="A374" s="42"/>
      <c r="B374" s="78"/>
      <c r="C374" s="5"/>
      <c r="D374" s="5"/>
      <c r="E374" s="5"/>
      <c r="F374" s="5"/>
      <c r="G374" s="5"/>
      <c r="H374" s="68">
        <f t="shared" si="68"/>
        <v>0</v>
      </c>
      <c r="I374" s="69"/>
      <c r="J374" s="69">
        <f t="shared" si="69"/>
        <v>0</v>
      </c>
      <c r="L374" s="14"/>
      <c r="M374" s="5" t="s">
        <v>189</v>
      </c>
      <c r="N374" s="5">
        <v>2</v>
      </c>
      <c r="O374" s="80">
        <v>18</v>
      </c>
      <c r="P374" s="79">
        <v>100</v>
      </c>
      <c r="Q374" s="79">
        <v>6800</v>
      </c>
      <c r="R374" s="80">
        <f>O374*Q374</f>
        <v>122400</v>
      </c>
      <c r="S374" s="80">
        <v>11</v>
      </c>
      <c r="T374" s="79"/>
      <c r="U374" s="80">
        <f t="shared" si="71"/>
        <v>122400</v>
      </c>
      <c r="V374" s="79">
        <f t="shared" si="72"/>
        <v>122400</v>
      </c>
      <c r="W374" s="80">
        <f t="shared" si="73"/>
        <v>122400</v>
      </c>
      <c r="Y374" s="79">
        <f t="shared" si="74"/>
        <v>122400</v>
      </c>
      <c r="Z374" s="79"/>
    </row>
    <row r="375" spans="1:26" s="70" customFormat="1" ht="24" x14ac:dyDescent="0.55000000000000004">
      <c r="A375" s="42"/>
      <c r="B375" s="78"/>
      <c r="C375" s="5"/>
      <c r="D375" s="5"/>
      <c r="E375" s="5"/>
      <c r="F375" s="5"/>
      <c r="G375" s="5"/>
      <c r="H375" s="68">
        <f t="shared" si="68"/>
        <v>0</v>
      </c>
      <c r="I375" s="69"/>
      <c r="J375" s="69">
        <f t="shared" si="69"/>
        <v>0</v>
      </c>
      <c r="L375" s="14" t="s">
        <v>106</v>
      </c>
      <c r="M375" s="5" t="s">
        <v>114</v>
      </c>
      <c r="N375" s="5">
        <v>2</v>
      </c>
      <c r="O375" s="80">
        <v>108</v>
      </c>
      <c r="P375" s="79">
        <v>100</v>
      </c>
      <c r="Q375" s="79">
        <v>6800</v>
      </c>
      <c r="R375" s="80">
        <f>O375*Q375</f>
        <v>734400</v>
      </c>
      <c r="S375" s="80">
        <v>21</v>
      </c>
      <c r="T375" s="79"/>
      <c r="U375" s="80">
        <f t="shared" si="71"/>
        <v>734400</v>
      </c>
      <c r="V375" s="79">
        <f t="shared" si="72"/>
        <v>734400</v>
      </c>
      <c r="W375" s="80">
        <f t="shared" si="73"/>
        <v>734400</v>
      </c>
      <c r="Y375" s="79">
        <f t="shared" si="74"/>
        <v>734400</v>
      </c>
      <c r="Z375" s="79"/>
    </row>
    <row r="376" spans="1:26" s="70" customFormat="1" ht="24" x14ac:dyDescent="0.55000000000000004">
      <c r="A376" s="42"/>
      <c r="B376" s="78"/>
      <c r="C376" s="5"/>
      <c r="D376" s="5"/>
      <c r="E376" s="5"/>
      <c r="F376" s="5"/>
      <c r="G376" s="5"/>
      <c r="H376" s="68">
        <f t="shared" si="68"/>
        <v>0</v>
      </c>
      <c r="I376" s="69"/>
      <c r="J376" s="69">
        <f t="shared" si="69"/>
        <v>0</v>
      </c>
      <c r="L376" s="14"/>
      <c r="M376" s="5" t="s">
        <v>189</v>
      </c>
      <c r="N376" s="5">
        <v>2</v>
      </c>
      <c r="O376" s="80">
        <v>18</v>
      </c>
      <c r="P376" s="79">
        <v>100</v>
      </c>
      <c r="Q376" s="79">
        <v>6800</v>
      </c>
      <c r="R376" s="80">
        <f>O376*Q376</f>
        <v>122400</v>
      </c>
      <c r="S376" s="80">
        <v>21</v>
      </c>
      <c r="T376" s="79"/>
      <c r="U376" s="80">
        <f t="shared" si="71"/>
        <v>122400</v>
      </c>
      <c r="V376" s="79">
        <f t="shared" si="72"/>
        <v>122400</v>
      </c>
      <c r="W376" s="80">
        <f t="shared" si="73"/>
        <v>122400</v>
      </c>
      <c r="Y376" s="79">
        <f t="shared" si="74"/>
        <v>122400</v>
      </c>
      <c r="Z376" s="79"/>
    </row>
    <row r="377" spans="1:26" s="70" customFormat="1" ht="24" x14ac:dyDescent="0.55000000000000004">
      <c r="A377" s="42"/>
      <c r="B377" s="78" t="s">
        <v>46</v>
      </c>
      <c r="C377" s="5">
        <v>5234</v>
      </c>
      <c r="D377" s="5">
        <v>3</v>
      </c>
      <c r="E377" s="5">
        <v>1</v>
      </c>
      <c r="F377" s="5">
        <v>68</v>
      </c>
      <c r="G377" s="5">
        <v>1</v>
      </c>
      <c r="H377" s="68">
        <f t="shared" si="68"/>
        <v>1368</v>
      </c>
      <c r="I377" s="69">
        <v>130</v>
      </c>
      <c r="J377" s="69">
        <f t="shared" si="69"/>
        <v>177840</v>
      </c>
      <c r="L377" s="14"/>
      <c r="M377" s="5"/>
      <c r="N377" s="5"/>
      <c r="O377" s="80"/>
      <c r="P377" s="79"/>
      <c r="Q377" s="79"/>
      <c r="S377" s="80"/>
      <c r="T377" s="79"/>
      <c r="U377" s="80">
        <f t="shared" si="71"/>
        <v>0</v>
      </c>
      <c r="V377" s="79">
        <f t="shared" si="72"/>
        <v>177840</v>
      </c>
      <c r="W377" s="80">
        <f t="shared" si="73"/>
        <v>0</v>
      </c>
      <c r="Y377" s="79">
        <f t="shared" si="74"/>
        <v>177840</v>
      </c>
      <c r="Z377" s="79"/>
    </row>
    <row r="378" spans="1:26" s="70" customFormat="1" ht="24" x14ac:dyDescent="0.55000000000000004">
      <c r="A378" s="42"/>
      <c r="B378" s="78" t="s">
        <v>55</v>
      </c>
      <c r="C378" s="5">
        <v>529</v>
      </c>
      <c r="D378" s="5">
        <v>2</v>
      </c>
      <c r="E378" s="5">
        <v>0</v>
      </c>
      <c r="F378" s="5">
        <v>0</v>
      </c>
      <c r="G378" s="5">
        <v>1</v>
      </c>
      <c r="H378" s="68">
        <f t="shared" si="68"/>
        <v>800</v>
      </c>
      <c r="I378" s="69">
        <v>100</v>
      </c>
      <c r="J378" s="69">
        <f t="shared" si="69"/>
        <v>80000</v>
      </c>
      <c r="L378" s="14"/>
      <c r="M378" s="5"/>
      <c r="N378" s="5"/>
      <c r="O378" s="80"/>
      <c r="P378" s="79"/>
      <c r="Q378" s="79"/>
      <c r="S378" s="80"/>
      <c r="T378" s="79"/>
      <c r="U378" s="80">
        <f t="shared" si="71"/>
        <v>0</v>
      </c>
      <c r="V378" s="79">
        <f t="shared" si="72"/>
        <v>80000</v>
      </c>
      <c r="W378" s="80">
        <f t="shared" si="73"/>
        <v>0</v>
      </c>
      <c r="Y378" s="79">
        <f t="shared" si="74"/>
        <v>80000</v>
      </c>
      <c r="Z378" s="79"/>
    </row>
    <row r="379" spans="1:26" s="70" customFormat="1" ht="24" x14ac:dyDescent="0.55000000000000004">
      <c r="A379" s="42"/>
      <c r="B379" s="78" t="s">
        <v>46</v>
      </c>
      <c r="C379" s="5">
        <v>5684</v>
      </c>
      <c r="D379" s="5">
        <v>0</v>
      </c>
      <c r="E379" s="5">
        <v>3</v>
      </c>
      <c r="F379" s="5">
        <v>16</v>
      </c>
      <c r="G379" s="5">
        <v>1</v>
      </c>
      <c r="H379" s="68">
        <f t="shared" si="68"/>
        <v>316</v>
      </c>
      <c r="I379" s="69">
        <v>150</v>
      </c>
      <c r="J379" s="69">
        <f t="shared" si="69"/>
        <v>47400</v>
      </c>
      <c r="L379" s="14"/>
      <c r="M379" s="5"/>
      <c r="N379" s="5"/>
      <c r="O379" s="80"/>
      <c r="P379" s="79"/>
      <c r="Q379" s="79"/>
      <c r="S379" s="80"/>
      <c r="T379" s="79"/>
      <c r="U379" s="80">
        <f t="shared" si="71"/>
        <v>0</v>
      </c>
      <c r="V379" s="79">
        <f t="shared" si="72"/>
        <v>47400</v>
      </c>
      <c r="W379" s="80">
        <f t="shared" si="73"/>
        <v>0</v>
      </c>
      <c r="Y379" s="79">
        <f t="shared" si="74"/>
        <v>47400</v>
      </c>
      <c r="Z379" s="79"/>
    </row>
    <row r="380" spans="1:26" s="70" customFormat="1" ht="24" x14ac:dyDescent="0.55000000000000004">
      <c r="A380" s="42"/>
      <c r="B380" s="78" t="s">
        <v>46</v>
      </c>
      <c r="C380" s="5">
        <v>5624</v>
      </c>
      <c r="D380" s="5">
        <v>1</v>
      </c>
      <c r="E380" s="5">
        <v>0</v>
      </c>
      <c r="F380" s="5">
        <v>34</v>
      </c>
      <c r="G380" s="5">
        <v>1</v>
      </c>
      <c r="H380" s="68">
        <f t="shared" si="68"/>
        <v>434</v>
      </c>
      <c r="I380" s="69">
        <v>150</v>
      </c>
      <c r="J380" s="69">
        <f t="shared" si="69"/>
        <v>65100</v>
      </c>
      <c r="L380" s="14"/>
      <c r="M380" s="5"/>
      <c r="N380" s="5"/>
      <c r="O380" s="80"/>
      <c r="P380" s="79"/>
      <c r="Q380" s="79"/>
      <c r="S380" s="80"/>
      <c r="T380" s="79"/>
      <c r="U380" s="80">
        <f t="shared" si="71"/>
        <v>0</v>
      </c>
      <c r="V380" s="79">
        <f t="shared" si="72"/>
        <v>65100</v>
      </c>
      <c r="W380" s="80">
        <f t="shared" si="73"/>
        <v>0</v>
      </c>
      <c r="Y380" s="79">
        <f t="shared" si="74"/>
        <v>65100</v>
      </c>
      <c r="Z380" s="79"/>
    </row>
    <row r="381" spans="1:26" s="70" customFormat="1" ht="24" x14ac:dyDescent="0.55000000000000004">
      <c r="A381" s="42"/>
      <c r="B381" s="78" t="s">
        <v>46</v>
      </c>
      <c r="C381" s="5">
        <v>15656</v>
      </c>
      <c r="D381" s="5">
        <v>1</v>
      </c>
      <c r="E381" s="5">
        <v>0</v>
      </c>
      <c r="F381" s="5">
        <v>8</v>
      </c>
      <c r="G381" s="5">
        <v>1</v>
      </c>
      <c r="H381" s="68">
        <f t="shared" si="68"/>
        <v>408</v>
      </c>
      <c r="I381" s="69">
        <v>130</v>
      </c>
      <c r="J381" s="69">
        <f t="shared" si="69"/>
        <v>53040</v>
      </c>
      <c r="L381" s="14"/>
      <c r="M381" s="5"/>
      <c r="N381" s="5"/>
      <c r="O381" s="80"/>
      <c r="P381" s="79"/>
      <c r="Q381" s="79"/>
      <c r="S381" s="80"/>
      <c r="T381" s="79"/>
      <c r="U381" s="80">
        <f t="shared" si="71"/>
        <v>0</v>
      </c>
      <c r="V381" s="79">
        <f t="shared" si="72"/>
        <v>53040</v>
      </c>
      <c r="W381" s="80">
        <f t="shared" si="73"/>
        <v>0</v>
      </c>
      <c r="Y381" s="79">
        <f t="shared" si="74"/>
        <v>53040</v>
      </c>
      <c r="Z381" s="79"/>
    </row>
    <row r="382" spans="1:26" s="70" customFormat="1" ht="24" x14ac:dyDescent="0.55000000000000004">
      <c r="A382" s="42"/>
      <c r="B382" s="78" t="s">
        <v>46</v>
      </c>
      <c r="C382" s="5">
        <v>5451</v>
      </c>
      <c r="D382" s="5">
        <v>0</v>
      </c>
      <c r="E382" s="5">
        <v>1</v>
      </c>
      <c r="F382" s="5">
        <v>9</v>
      </c>
      <c r="G382" s="5">
        <v>1</v>
      </c>
      <c r="H382" s="68">
        <f t="shared" si="68"/>
        <v>109</v>
      </c>
      <c r="I382" s="69">
        <v>100</v>
      </c>
      <c r="J382" s="69">
        <f t="shared" si="69"/>
        <v>10900</v>
      </c>
      <c r="L382" s="14"/>
      <c r="M382" s="5"/>
      <c r="N382" s="5"/>
      <c r="O382" s="80"/>
      <c r="P382" s="79"/>
      <c r="Q382" s="79"/>
      <c r="S382" s="80"/>
      <c r="T382" s="79"/>
      <c r="U382" s="80">
        <f t="shared" si="71"/>
        <v>0</v>
      </c>
      <c r="V382" s="79">
        <f t="shared" si="72"/>
        <v>10900</v>
      </c>
      <c r="W382" s="80">
        <f t="shared" si="73"/>
        <v>0</v>
      </c>
      <c r="Y382" s="79">
        <f t="shared" si="74"/>
        <v>10900</v>
      </c>
      <c r="Z382" s="79"/>
    </row>
    <row r="383" spans="1:26" s="70" customFormat="1" ht="24" x14ac:dyDescent="0.55000000000000004">
      <c r="A383" s="42"/>
      <c r="B383" s="78" t="s">
        <v>46</v>
      </c>
      <c r="C383" s="5">
        <v>5135</v>
      </c>
      <c r="D383" s="5">
        <v>0</v>
      </c>
      <c r="E383" s="5">
        <v>0</v>
      </c>
      <c r="F383" s="5">
        <v>52</v>
      </c>
      <c r="G383" s="5">
        <v>1</v>
      </c>
      <c r="H383" s="68">
        <f t="shared" si="68"/>
        <v>52</v>
      </c>
      <c r="I383" s="69">
        <v>130</v>
      </c>
      <c r="J383" s="69">
        <f t="shared" si="69"/>
        <v>6760</v>
      </c>
      <c r="L383" s="14"/>
      <c r="M383" s="5"/>
      <c r="N383" s="5"/>
      <c r="O383" s="80"/>
      <c r="P383" s="79"/>
      <c r="Q383" s="79"/>
      <c r="S383" s="80"/>
      <c r="T383" s="79"/>
      <c r="U383" s="80">
        <f t="shared" si="71"/>
        <v>0</v>
      </c>
      <c r="V383" s="79">
        <f t="shared" si="72"/>
        <v>6760</v>
      </c>
      <c r="W383" s="80">
        <f t="shared" si="73"/>
        <v>0</v>
      </c>
      <c r="Y383" s="79">
        <f t="shared" si="74"/>
        <v>6760</v>
      </c>
      <c r="Z383" s="79"/>
    </row>
    <row r="384" spans="1:26" s="77" customFormat="1" ht="24" x14ac:dyDescent="0.55000000000000004">
      <c r="A384" s="45"/>
      <c r="B384" s="34"/>
      <c r="C384" s="35"/>
      <c r="D384" s="35"/>
      <c r="E384" s="35"/>
      <c r="F384" s="35"/>
      <c r="G384" s="35"/>
      <c r="H384" s="76"/>
      <c r="I384" s="76"/>
      <c r="J384" s="76"/>
      <c r="L384" s="46"/>
      <c r="M384" s="35"/>
      <c r="N384" s="35"/>
      <c r="O384" s="82"/>
      <c r="P384" s="82"/>
      <c r="Q384" s="82"/>
      <c r="S384" s="82"/>
      <c r="T384" s="82"/>
      <c r="U384" s="82"/>
      <c r="V384" s="82"/>
      <c r="W384" s="82"/>
      <c r="Y384" s="82"/>
      <c r="Z384" s="82"/>
    </row>
    <row r="385" spans="1:26" s="70" customFormat="1" ht="24" x14ac:dyDescent="0.55000000000000004">
      <c r="A385" s="42">
        <v>95</v>
      </c>
      <c r="B385" s="78" t="s">
        <v>46</v>
      </c>
      <c r="C385" s="5">
        <v>5663</v>
      </c>
      <c r="D385" s="5">
        <v>0</v>
      </c>
      <c r="E385" s="5">
        <v>0</v>
      </c>
      <c r="F385" s="5">
        <v>89</v>
      </c>
      <c r="G385" s="5">
        <v>2</v>
      </c>
      <c r="H385" s="68">
        <f t="shared" si="68"/>
        <v>89</v>
      </c>
      <c r="I385" s="69">
        <v>150</v>
      </c>
      <c r="J385" s="69">
        <f t="shared" si="69"/>
        <v>13350</v>
      </c>
      <c r="L385" s="14" t="s">
        <v>106</v>
      </c>
      <c r="M385" s="5" t="s">
        <v>114</v>
      </c>
      <c r="N385" s="5">
        <v>2</v>
      </c>
      <c r="O385" s="80">
        <v>300</v>
      </c>
      <c r="P385" s="79">
        <v>100</v>
      </c>
      <c r="Q385" s="79">
        <v>6800</v>
      </c>
      <c r="R385" s="80">
        <f>O385*Q385</f>
        <v>2040000</v>
      </c>
      <c r="S385" s="80">
        <v>21</v>
      </c>
      <c r="T385" s="79"/>
      <c r="U385" s="80">
        <f t="shared" si="71"/>
        <v>2040000</v>
      </c>
      <c r="V385" s="79">
        <f t="shared" si="72"/>
        <v>2053350</v>
      </c>
      <c r="W385" s="80">
        <f t="shared" si="73"/>
        <v>2053350</v>
      </c>
      <c r="Y385" s="79">
        <f t="shared" si="74"/>
        <v>2053350</v>
      </c>
      <c r="Z385" s="79"/>
    </row>
    <row r="386" spans="1:26" s="70" customFormat="1" ht="24" x14ac:dyDescent="0.55000000000000004">
      <c r="A386" s="42"/>
      <c r="B386" s="78"/>
      <c r="C386" s="5"/>
      <c r="D386" s="5"/>
      <c r="E386" s="5"/>
      <c r="F386" s="5"/>
      <c r="G386" s="5"/>
      <c r="H386" s="68">
        <f t="shared" si="68"/>
        <v>0</v>
      </c>
      <c r="I386" s="69"/>
      <c r="J386" s="69">
        <f t="shared" si="69"/>
        <v>0</v>
      </c>
      <c r="L386" s="14"/>
      <c r="M386" s="5" t="s">
        <v>114</v>
      </c>
      <c r="N386" s="5">
        <v>2</v>
      </c>
      <c r="O386" s="80">
        <v>6</v>
      </c>
      <c r="P386" s="79">
        <v>100</v>
      </c>
      <c r="Q386" s="79">
        <v>6800</v>
      </c>
      <c r="R386" s="80">
        <f>O386*Q386</f>
        <v>40800</v>
      </c>
      <c r="S386" s="80">
        <v>21</v>
      </c>
      <c r="T386" s="79"/>
      <c r="U386" s="80">
        <f t="shared" si="71"/>
        <v>40800</v>
      </c>
      <c r="V386" s="79">
        <f t="shared" si="72"/>
        <v>40800</v>
      </c>
      <c r="W386" s="80">
        <f t="shared" si="73"/>
        <v>40800</v>
      </c>
      <c r="Y386" s="79">
        <f t="shared" si="74"/>
        <v>40800</v>
      </c>
      <c r="Z386" s="79"/>
    </row>
    <row r="387" spans="1:26" s="70" customFormat="1" ht="24" x14ac:dyDescent="0.55000000000000004">
      <c r="A387" s="42"/>
      <c r="B387" s="78" t="s">
        <v>46</v>
      </c>
      <c r="C387" s="5">
        <v>17261</v>
      </c>
      <c r="D387" s="5">
        <v>1</v>
      </c>
      <c r="E387" s="5">
        <v>3</v>
      </c>
      <c r="F387" s="5">
        <v>12</v>
      </c>
      <c r="G387" s="5">
        <v>1</v>
      </c>
      <c r="H387" s="68">
        <f t="shared" si="68"/>
        <v>712</v>
      </c>
      <c r="I387" s="69">
        <v>100</v>
      </c>
      <c r="J387" s="69">
        <f t="shared" si="69"/>
        <v>71200</v>
      </c>
      <c r="L387" s="14"/>
      <c r="M387" s="5"/>
      <c r="N387" s="5"/>
      <c r="O387" s="80"/>
      <c r="P387" s="79"/>
      <c r="Q387" s="79"/>
      <c r="S387" s="80"/>
      <c r="T387" s="79"/>
      <c r="U387" s="80">
        <f t="shared" si="71"/>
        <v>0</v>
      </c>
      <c r="V387" s="79">
        <f t="shared" si="72"/>
        <v>71200</v>
      </c>
      <c r="W387" s="80">
        <f t="shared" si="73"/>
        <v>0</v>
      </c>
      <c r="Y387" s="79">
        <f t="shared" si="74"/>
        <v>71200</v>
      </c>
      <c r="Z387" s="79"/>
    </row>
    <row r="388" spans="1:26" s="77" customFormat="1" ht="24" x14ac:dyDescent="0.55000000000000004">
      <c r="A388" s="45"/>
      <c r="B388" s="34"/>
      <c r="C388" s="35"/>
      <c r="D388" s="35"/>
      <c r="E388" s="35"/>
      <c r="F388" s="35"/>
      <c r="G388" s="35"/>
      <c r="H388" s="76"/>
      <c r="I388" s="76"/>
      <c r="J388" s="76"/>
      <c r="L388" s="46"/>
      <c r="M388" s="35"/>
      <c r="N388" s="35"/>
      <c r="O388" s="82"/>
      <c r="P388" s="82"/>
      <c r="Q388" s="82"/>
      <c r="S388" s="82"/>
      <c r="T388" s="82"/>
      <c r="U388" s="82"/>
      <c r="V388" s="82"/>
      <c r="W388" s="82"/>
      <c r="Y388" s="82"/>
      <c r="Z388" s="82"/>
    </row>
    <row r="389" spans="1:26" s="70" customFormat="1" ht="24" x14ac:dyDescent="0.55000000000000004">
      <c r="A389" s="42">
        <v>96</v>
      </c>
      <c r="B389" s="78" t="s">
        <v>46</v>
      </c>
      <c r="C389" s="5">
        <v>14967</v>
      </c>
      <c r="D389" s="5">
        <v>0</v>
      </c>
      <c r="E389" s="5">
        <v>1</v>
      </c>
      <c r="F389" s="5">
        <v>50</v>
      </c>
      <c r="G389" s="5">
        <v>2</v>
      </c>
      <c r="H389" s="68">
        <f t="shared" si="68"/>
        <v>150</v>
      </c>
      <c r="I389" s="69">
        <v>150</v>
      </c>
      <c r="J389" s="69">
        <f t="shared" si="69"/>
        <v>22500</v>
      </c>
      <c r="L389" s="14" t="s">
        <v>106</v>
      </c>
      <c r="M389" s="5" t="s">
        <v>49</v>
      </c>
      <c r="N389" s="5">
        <v>2</v>
      </c>
      <c r="O389" s="80">
        <v>216</v>
      </c>
      <c r="P389" s="79">
        <v>100</v>
      </c>
      <c r="Q389" s="79">
        <v>6800</v>
      </c>
      <c r="R389" s="80">
        <f t="shared" ref="R389" si="77">O389*Q389</f>
        <v>1468800</v>
      </c>
      <c r="S389" s="80">
        <v>21</v>
      </c>
      <c r="T389" s="79"/>
      <c r="U389" s="80">
        <f t="shared" si="71"/>
        <v>1468800</v>
      </c>
      <c r="V389" s="79">
        <f t="shared" si="72"/>
        <v>1491300</v>
      </c>
      <c r="W389" s="80">
        <f t="shared" si="73"/>
        <v>1491300</v>
      </c>
      <c r="Y389" s="79">
        <f t="shared" si="74"/>
        <v>1491300</v>
      </c>
      <c r="Z389" s="79"/>
    </row>
    <row r="390" spans="1:26" s="70" customFormat="1" ht="24" x14ac:dyDescent="0.55000000000000004">
      <c r="A390" s="42"/>
      <c r="B390" s="78"/>
      <c r="C390" s="5"/>
      <c r="D390" s="5"/>
      <c r="E390" s="5"/>
      <c r="F390" s="5"/>
      <c r="G390" s="5"/>
      <c r="H390" s="68">
        <f t="shared" si="68"/>
        <v>0</v>
      </c>
      <c r="I390" s="69"/>
      <c r="J390" s="69">
        <f t="shared" si="69"/>
        <v>0</v>
      </c>
      <c r="L390" s="14"/>
      <c r="M390" s="5" t="s">
        <v>49</v>
      </c>
      <c r="N390" s="5">
        <v>2</v>
      </c>
      <c r="O390" s="80">
        <v>216</v>
      </c>
      <c r="P390" s="79">
        <v>100</v>
      </c>
      <c r="Q390" s="79">
        <v>6800</v>
      </c>
      <c r="R390" s="80">
        <f>O390*Q390</f>
        <v>1468800</v>
      </c>
      <c r="S390" s="80">
        <v>21</v>
      </c>
      <c r="T390" s="79"/>
      <c r="U390" s="80">
        <f t="shared" si="71"/>
        <v>1468800</v>
      </c>
      <c r="V390" s="79">
        <f t="shared" si="72"/>
        <v>1468800</v>
      </c>
      <c r="W390" s="80">
        <f t="shared" si="73"/>
        <v>1468800</v>
      </c>
      <c r="Y390" s="79">
        <f t="shared" si="74"/>
        <v>1468800</v>
      </c>
      <c r="Z390" s="79"/>
    </row>
    <row r="391" spans="1:26" s="70" customFormat="1" ht="24" x14ac:dyDescent="0.55000000000000004">
      <c r="A391" s="42"/>
      <c r="B391" s="78"/>
      <c r="C391" s="5"/>
      <c r="D391" s="5"/>
      <c r="E391" s="5"/>
      <c r="F391" s="5"/>
      <c r="G391" s="5"/>
      <c r="H391" s="68">
        <f t="shared" si="68"/>
        <v>0</v>
      </c>
      <c r="I391" s="69"/>
      <c r="J391" s="69">
        <f t="shared" si="69"/>
        <v>0</v>
      </c>
      <c r="L391" s="14"/>
      <c r="M391" s="5" t="s">
        <v>114</v>
      </c>
      <c r="N391" s="5">
        <v>2</v>
      </c>
      <c r="O391" s="80">
        <v>6</v>
      </c>
      <c r="P391" s="79">
        <v>100</v>
      </c>
      <c r="Q391" s="79">
        <v>6800</v>
      </c>
      <c r="R391" s="80">
        <f>O391*Q391</f>
        <v>40800</v>
      </c>
      <c r="S391" s="80">
        <v>16</v>
      </c>
      <c r="T391" s="79"/>
      <c r="U391" s="80">
        <f t="shared" si="71"/>
        <v>40800</v>
      </c>
      <c r="V391" s="79">
        <f t="shared" si="72"/>
        <v>40800</v>
      </c>
      <c r="W391" s="80">
        <f t="shared" si="73"/>
        <v>40800</v>
      </c>
      <c r="Y391" s="79">
        <f t="shared" si="74"/>
        <v>40800</v>
      </c>
      <c r="Z391" s="79"/>
    </row>
    <row r="392" spans="1:26" s="70" customFormat="1" ht="24" x14ac:dyDescent="0.55000000000000004">
      <c r="A392" s="42"/>
      <c r="B392" s="78" t="s">
        <v>46</v>
      </c>
      <c r="C392" s="5">
        <v>14968</v>
      </c>
      <c r="D392" s="5">
        <v>0</v>
      </c>
      <c r="E392" s="5">
        <v>0</v>
      </c>
      <c r="F392" s="5">
        <v>40</v>
      </c>
      <c r="G392" s="5">
        <v>1</v>
      </c>
      <c r="H392" s="68">
        <f t="shared" si="68"/>
        <v>40</v>
      </c>
      <c r="I392" s="69">
        <v>130</v>
      </c>
      <c r="J392" s="69">
        <f t="shared" si="69"/>
        <v>5200</v>
      </c>
      <c r="L392" s="14"/>
      <c r="M392" s="5"/>
      <c r="N392" s="5"/>
      <c r="O392" s="80"/>
      <c r="P392" s="79"/>
      <c r="Q392" s="79"/>
      <c r="S392" s="80"/>
      <c r="T392" s="79"/>
      <c r="U392" s="80">
        <f t="shared" si="71"/>
        <v>0</v>
      </c>
      <c r="V392" s="79">
        <f t="shared" si="72"/>
        <v>5200</v>
      </c>
      <c r="W392" s="80">
        <f t="shared" si="73"/>
        <v>0</v>
      </c>
      <c r="Y392" s="79">
        <f t="shared" si="74"/>
        <v>5200</v>
      </c>
      <c r="Z392" s="79"/>
    </row>
    <row r="393" spans="1:26" s="77" customFormat="1" ht="24" x14ac:dyDescent="0.55000000000000004">
      <c r="A393" s="45"/>
      <c r="B393" s="34"/>
      <c r="C393" s="35"/>
      <c r="D393" s="35"/>
      <c r="E393" s="35"/>
      <c r="F393" s="35"/>
      <c r="G393" s="35"/>
      <c r="H393" s="76"/>
      <c r="I393" s="76"/>
      <c r="J393" s="76"/>
      <c r="L393" s="46"/>
      <c r="M393" s="35"/>
      <c r="N393" s="35"/>
      <c r="O393" s="82"/>
      <c r="P393" s="82"/>
      <c r="Q393" s="82"/>
      <c r="S393" s="82"/>
      <c r="T393" s="82"/>
      <c r="U393" s="82"/>
      <c r="V393" s="82"/>
      <c r="W393" s="82"/>
      <c r="Y393" s="82"/>
      <c r="Z393" s="82"/>
    </row>
    <row r="394" spans="1:26" s="70" customFormat="1" ht="24" x14ac:dyDescent="0.55000000000000004">
      <c r="A394" s="42">
        <v>97</v>
      </c>
      <c r="B394" s="78" t="s">
        <v>46</v>
      </c>
      <c r="C394" s="5">
        <v>15387</v>
      </c>
      <c r="D394" s="5">
        <v>0</v>
      </c>
      <c r="E394" s="5">
        <v>2</v>
      </c>
      <c r="F394" s="5">
        <v>84</v>
      </c>
      <c r="G394" s="5">
        <v>1</v>
      </c>
      <c r="H394" s="68">
        <f t="shared" ref="H394:H456" si="78">+(D394*400)+(E394*100)+F394</f>
        <v>284</v>
      </c>
      <c r="I394" s="69">
        <v>100</v>
      </c>
      <c r="J394" s="69">
        <f t="shared" ref="J394:J456" si="79">H394*I394</f>
        <v>28400</v>
      </c>
      <c r="L394" s="14"/>
      <c r="M394" s="5"/>
      <c r="N394" s="5"/>
      <c r="O394" s="80"/>
      <c r="P394" s="79"/>
      <c r="Q394" s="79"/>
      <c r="S394" s="80"/>
      <c r="T394" s="79"/>
      <c r="U394" s="80">
        <f t="shared" ref="U394:U456" si="80">R394*(100-T394)/100</f>
        <v>0</v>
      </c>
      <c r="V394" s="79">
        <f t="shared" ref="V394:V456" si="81">J394+U394</f>
        <v>28400</v>
      </c>
      <c r="W394" s="80">
        <f t="shared" ref="W394:W456" si="82">V394*P394/100</f>
        <v>0</v>
      </c>
      <c r="Y394" s="79">
        <f t="shared" ref="Y394:Y456" si="83">J394+U394</f>
        <v>28400</v>
      </c>
      <c r="Z394" s="79"/>
    </row>
    <row r="395" spans="1:26" s="77" customFormat="1" ht="24" x14ac:dyDescent="0.55000000000000004">
      <c r="A395" s="45"/>
      <c r="B395" s="34"/>
      <c r="C395" s="35"/>
      <c r="D395" s="35"/>
      <c r="E395" s="35"/>
      <c r="F395" s="35"/>
      <c r="G395" s="35"/>
      <c r="H395" s="76"/>
      <c r="I395" s="76"/>
      <c r="J395" s="76"/>
      <c r="L395" s="46"/>
      <c r="M395" s="35"/>
      <c r="N395" s="35"/>
      <c r="O395" s="82"/>
      <c r="P395" s="82"/>
      <c r="Q395" s="82"/>
      <c r="S395" s="82"/>
      <c r="T395" s="82"/>
      <c r="U395" s="82"/>
      <c r="V395" s="82"/>
      <c r="W395" s="82"/>
      <c r="Y395" s="82"/>
      <c r="Z395" s="82"/>
    </row>
    <row r="396" spans="1:26" s="70" customFormat="1" ht="24" x14ac:dyDescent="0.55000000000000004">
      <c r="A396" s="42">
        <v>98</v>
      </c>
      <c r="B396" s="13" t="s">
        <v>46</v>
      </c>
      <c r="C396" s="27" t="s">
        <v>371</v>
      </c>
      <c r="D396" s="14">
        <v>5</v>
      </c>
      <c r="E396" s="14">
        <v>0</v>
      </c>
      <c r="F396" s="14">
        <v>79</v>
      </c>
      <c r="G396" s="5">
        <v>1</v>
      </c>
      <c r="H396" s="68">
        <f t="shared" si="78"/>
        <v>2079</v>
      </c>
      <c r="I396" s="69">
        <v>130</v>
      </c>
      <c r="J396" s="69">
        <f t="shared" si="79"/>
        <v>270270</v>
      </c>
      <c r="L396" s="14"/>
      <c r="M396" s="14"/>
      <c r="N396" s="14"/>
      <c r="O396" s="85"/>
      <c r="P396" s="79"/>
      <c r="Q396" s="79"/>
      <c r="S396" s="85"/>
      <c r="T396" s="79"/>
      <c r="U396" s="80">
        <f t="shared" si="80"/>
        <v>0</v>
      </c>
      <c r="V396" s="79">
        <f t="shared" si="81"/>
        <v>270270</v>
      </c>
      <c r="W396" s="80">
        <f t="shared" si="82"/>
        <v>0</v>
      </c>
      <c r="Y396" s="79">
        <f t="shared" si="83"/>
        <v>270270</v>
      </c>
      <c r="Z396" s="79"/>
    </row>
    <row r="397" spans="1:26" s="70" customFormat="1" ht="24" x14ac:dyDescent="0.55000000000000004">
      <c r="A397" s="42"/>
      <c r="B397" s="13" t="s">
        <v>46</v>
      </c>
      <c r="C397" s="14">
        <v>15644</v>
      </c>
      <c r="D397" s="14">
        <v>1</v>
      </c>
      <c r="E397" s="14">
        <v>3</v>
      </c>
      <c r="F397" s="14">
        <v>44</v>
      </c>
      <c r="G397" s="14">
        <v>1</v>
      </c>
      <c r="H397" s="68">
        <f t="shared" si="78"/>
        <v>744</v>
      </c>
      <c r="I397" s="69">
        <v>100</v>
      </c>
      <c r="J397" s="69">
        <f t="shared" si="79"/>
        <v>74400</v>
      </c>
      <c r="L397" s="14"/>
      <c r="M397" s="14"/>
      <c r="N397" s="14"/>
      <c r="O397" s="85"/>
      <c r="P397" s="79"/>
      <c r="Q397" s="79"/>
      <c r="S397" s="85"/>
      <c r="T397" s="79"/>
      <c r="U397" s="80">
        <f t="shared" si="80"/>
        <v>0</v>
      </c>
      <c r="V397" s="79">
        <f t="shared" si="81"/>
        <v>74400</v>
      </c>
      <c r="W397" s="80">
        <f t="shared" si="82"/>
        <v>0</v>
      </c>
      <c r="Y397" s="79">
        <f t="shared" si="83"/>
        <v>74400</v>
      </c>
      <c r="Z397" s="79"/>
    </row>
    <row r="398" spans="1:26" s="70" customFormat="1" ht="24" x14ac:dyDescent="0.55000000000000004">
      <c r="A398" s="42"/>
      <c r="B398" s="78" t="s">
        <v>46</v>
      </c>
      <c r="C398" s="5">
        <v>19232</v>
      </c>
      <c r="D398" s="5">
        <v>1</v>
      </c>
      <c r="E398" s="5">
        <v>2</v>
      </c>
      <c r="F398" s="5">
        <v>33</v>
      </c>
      <c r="G398" s="5">
        <v>1</v>
      </c>
      <c r="H398" s="68">
        <f t="shared" si="78"/>
        <v>633</v>
      </c>
      <c r="I398" s="69">
        <v>130</v>
      </c>
      <c r="J398" s="69">
        <f t="shared" si="79"/>
        <v>82290</v>
      </c>
      <c r="L398" s="14"/>
      <c r="M398" s="5"/>
      <c r="N398" s="5"/>
      <c r="O398" s="80"/>
      <c r="P398" s="79"/>
      <c r="Q398" s="79"/>
      <c r="S398" s="80"/>
      <c r="T398" s="79"/>
      <c r="U398" s="80">
        <f t="shared" si="80"/>
        <v>0</v>
      </c>
      <c r="V398" s="79">
        <f t="shared" si="81"/>
        <v>82290</v>
      </c>
      <c r="W398" s="80">
        <f t="shared" si="82"/>
        <v>0</v>
      </c>
      <c r="Y398" s="79">
        <f t="shared" si="83"/>
        <v>82290</v>
      </c>
      <c r="Z398" s="79"/>
    </row>
    <row r="399" spans="1:26" s="77" customFormat="1" ht="24" x14ac:dyDescent="0.55000000000000004">
      <c r="A399" s="45"/>
      <c r="B399" s="47"/>
      <c r="C399" s="46"/>
      <c r="D399" s="46"/>
      <c r="E399" s="46"/>
      <c r="F399" s="46"/>
      <c r="G399" s="46"/>
      <c r="H399" s="76"/>
      <c r="I399" s="76"/>
      <c r="J399" s="76"/>
      <c r="L399" s="46"/>
      <c r="M399" s="46"/>
      <c r="N399" s="46"/>
      <c r="O399" s="86"/>
      <c r="P399" s="82"/>
      <c r="Q399" s="82"/>
      <c r="S399" s="86"/>
      <c r="T399" s="82"/>
      <c r="U399" s="82"/>
      <c r="V399" s="82"/>
      <c r="W399" s="82"/>
      <c r="Y399" s="82"/>
      <c r="Z399" s="82"/>
    </row>
    <row r="400" spans="1:26" s="70" customFormat="1" ht="24" x14ac:dyDescent="0.55000000000000004">
      <c r="A400" s="42">
        <v>99</v>
      </c>
      <c r="B400" s="78" t="s">
        <v>46</v>
      </c>
      <c r="C400" s="5">
        <v>15710</v>
      </c>
      <c r="D400" s="5">
        <v>2</v>
      </c>
      <c r="E400" s="5">
        <v>0</v>
      </c>
      <c r="F400" s="5">
        <v>60</v>
      </c>
      <c r="G400" s="5">
        <v>1</v>
      </c>
      <c r="H400" s="68">
        <f t="shared" si="78"/>
        <v>860</v>
      </c>
      <c r="I400" s="69">
        <v>130</v>
      </c>
      <c r="J400" s="69">
        <f t="shared" si="79"/>
        <v>111800</v>
      </c>
      <c r="L400" s="14"/>
      <c r="M400" s="5"/>
      <c r="N400" s="5"/>
      <c r="O400" s="80"/>
      <c r="P400" s="79"/>
      <c r="Q400" s="79"/>
      <c r="S400" s="80"/>
      <c r="T400" s="79"/>
      <c r="U400" s="80">
        <f t="shared" si="80"/>
        <v>0</v>
      </c>
      <c r="V400" s="79">
        <f t="shared" si="81"/>
        <v>111800</v>
      </c>
      <c r="W400" s="80">
        <f t="shared" si="82"/>
        <v>0</v>
      </c>
      <c r="Y400" s="79">
        <f t="shared" si="83"/>
        <v>111800</v>
      </c>
      <c r="Z400" s="79"/>
    </row>
    <row r="401" spans="1:26" s="77" customFormat="1" ht="24" x14ac:dyDescent="0.55000000000000004">
      <c r="A401" s="45"/>
      <c r="B401" s="34"/>
      <c r="C401" s="35"/>
      <c r="D401" s="35"/>
      <c r="E401" s="35"/>
      <c r="F401" s="35"/>
      <c r="G401" s="35"/>
      <c r="H401" s="76"/>
      <c r="I401" s="76"/>
      <c r="J401" s="76"/>
      <c r="L401" s="46"/>
      <c r="M401" s="35"/>
      <c r="N401" s="35"/>
      <c r="O401" s="82"/>
      <c r="P401" s="82"/>
      <c r="Q401" s="82"/>
      <c r="S401" s="82"/>
      <c r="T401" s="82"/>
      <c r="U401" s="82"/>
      <c r="V401" s="82"/>
      <c r="W401" s="82"/>
      <c r="Y401" s="82"/>
      <c r="Z401" s="82"/>
    </row>
    <row r="402" spans="1:26" s="70" customFormat="1" ht="24" x14ac:dyDescent="0.55000000000000004">
      <c r="A402" s="42">
        <v>100</v>
      </c>
      <c r="B402" s="78" t="s">
        <v>46</v>
      </c>
      <c r="C402" s="5">
        <v>5608</v>
      </c>
      <c r="D402" s="5">
        <v>0</v>
      </c>
      <c r="E402" s="5">
        <v>2</v>
      </c>
      <c r="F402" s="5">
        <v>44</v>
      </c>
      <c r="G402" s="5">
        <v>2</v>
      </c>
      <c r="H402" s="68">
        <f t="shared" si="78"/>
        <v>244</v>
      </c>
      <c r="I402" s="69">
        <v>150</v>
      </c>
      <c r="J402" s="69">
        <f t="shared" si="79"/>
        <v>36600</v>
      </c>
      <c r="L402" s="14" t="s">
        <v>106</v>
      </c>
      <c r="M402" s="5" t="s">
        <v>114</v>
      </c>
      <c r="N402" s="5">
        <v>2</v>
      </c>
      <c r="O402" s="80">
        <v>324</v>
      </c>
      <c r="P402" s="79">
        <v>100</v>
      </c>
      <c r="Q402" s="79">
        <v>6800</v>
      </c>
      <c r="R402" s="80">
        <f t="shared" ref="R402" si="84">O402*Q402</f>
        <v>2203200</v>
      </c>
      <c r="S402" s="80">
        <v>26</v>
      </c>
      <c r="T402" s="79"/>
      <c r="U402" s="80">
        <f t="shared" si="80"/>
        <v>2203200</v>
      </c>
      <c r="V402" s="79">
        <f t="shared" si="81"/>
        <v>2239800</v>
      </c>
      <c r="W402" s="80">
        <f t="shared" si="82"/>
        <v>2239800</v>
      </c>
      <c r="Y402" s="79">
        <f t="shared" si="83"/>
        <v>2239800</v>
      </c>
      <c r="Z402" s="79"/>
    </row>
    <row r="403" spans="1:26" s="70" customFormat="1" ht="24" x14ac:dyDescent="0.55000000000000004">
      <c r="A403" s="42"/>
      <c r="B403" s="78"/>
      <c r="C403" s="5"/>
      <c r="D403" s="5"/>
      <c r="E403" s="5"/>
      <c r="F403" s="5"/>
      <c r="G403" s="5"/>
      <c r="H403" s="68">
        <f t="shared" si="78"/>
        <v>0</v>
      </c>
      <c r="I403" s="69"/>
      <c r="J403" s="69">
        <f t="shared" si="79"/>
        <v>0</v>
      </c>
      <c r="L403" s="14"/>
      <c r="M403" s="5" t="s">
        <v>189</v>
      </c>
      <c r="N403" s="5">
        <v>2</v>
      </c>
      <c r="O403" s="80">
        <v>108</v>
      </c>
      <c r="P403" s="79">
        <v>100</v>
      </c>
      <c r="Q403" s="79">
        <v>6800</v>
      </c>
      <c r="R403" s="80">
        <f>O403*Q403</f>
        <v>734400</v>
      </c>
      <c r="S403" s="80">
        <v>26</v>
      </c>
      <c r="T403" s="79"/>
      <c r="U403" s="80">
        <f t="shared" si="80"/>
        <v>734400</v>
      </c>
      <c r="V403" s="79">
        <f t="shared" si="81"/>
        <v>734400</v>
      </c>
      <c r="W403" s="80">
        <f t="shared" si="82"/>
        <v>734400</v>
      </c>
      <c r="Y403" s="79">
        <f t="shared" si="83"/>
        <v>734400</v>
      </c>
      <c r="Z403" s="79"/>
    </row>
    <row r="404" spans="1:26" s="70" customFormat="1" ht="24" x14ac:dyDescent="0.55000000000000004">
      <c r="A404" s="42"/>
      <c r="B404" s="78"/>
      <c r="C404" s="5"/>
      <c r="D404" s="5"/>
      <c r="E404" s="5"/>
      <c r="F404" s="5"/>
      <c r="G404" s="5"/>
      <c r="H404" s="68">
        <f t="shared" si="78"/>
        <v>0</v>
      </c>
      <c r="I404" s="69"/>
      <c r="J404" s="69">
        <f t="shared" si="79"/>
        <v>0</v>
      </c>
      <c r="L404" s="14"/>
      <c r="M404" s="5" t="s">
        <v>114</v>
      </c>
      <c r="N404" s="5">
        <v>2</v>
      </c>
      <c r="O404" s="80">
        <v>8</v>
      </c>
      <c r="P404" s="79">
        <v>100</v>
      </c>
      <c r="Q404" s="79">
        <v>6800</v>
      </c>
      <c r="R404" s="80">
        <f>O404*Q404</f>
        <v>54400</v>
      </c>
      <c r="S404" s="80">
        <v>21</v>
      </c>
      <c r="T404" s="79"/>
      <c r="U404" s="80">
        <f t="shared" si="80"/>
        <v>54400</v>
      </c>
      <c r="V404" s="79">
        <f t="shared" si="81"/>
        <v>54400</v>
      </c>
      <c r="W404" s="80">
        <f t="shared" si="82"/>
        <v>54400</v>
      </c>
      <c r="Y404" s="79">
        <f t="shared" si="83"/>
        <v>54400</v>
      </c>
      <c r="Z404" s="79"/>
    </row>
    <row r="405" spans="1:26" s="77" customFormat="1" ht="24" x14ac:dyDescent="0.55000000000000004">
      <c r="A405" s="45"/>
      <c r="B405" s="34"/>
      <c r="C405" s="35"/>
      <c r="D405" s="35"/>
      <c r="E405" s="35"/>
      <c r="F405" s="35"/>
      <c r="G405" s="35"/>
      <c r="H405" s="76"/>
      <c r="I405" s="76"/>
      <c r="J405" s="76"/>
      <c r="L405" s="46"/>
      <c r="M405" s="35"/>
      <c r="N405" s="35"/>
      <c r="O405" s="82"/>
      <c r="P405" s="82"/>
      <c r="Q405" s="82"/>
      <c r="S405" s="82"/>
      <c r="T405" s="82"/>
      <c r="U405" s="82"/>
      <c r="V405" s="82"/>
      <c r="W405" s="82"/>
      <c r="Y405" s="82"/>
      <c r="Z405" s="82"/>
    </row>
    <row r="406" spans="1:26" s="70" customFormat="1" ht="24" x14ac:dyDescent="0.55000000000000004">
      <c r="A406" s="42">
        <v>101</v>
      </c>
      <c r="B406" s="78" t="s">
        <v>46</v>
      </c>
      <c r="C406" s="5">
        <v>7765</v>
      </c>
      <c r="D406" s="5">
        <v>0</v>
      </c>
      <c r="E406" s="5">
        <v>2</v>
      </c>
      <c r="F406" s="5">
        <v>5</v>
      </c>
      <c r="G406" s="5">
        <v>2</v>
      </c>
      <c r="H406" s="68">
        <f t="shared" si="78"/>
        <v>205</v>
      </c>
      <c r="I406" s="69">
        <v>100</v>
      </c>
      <c r="J406" s="69">
        <f t="shared" si="79"/>
        <v>20500</v>
      </c>
      <c r="L406" s="14" t="s">
        <v>106</v>
      </c>
      <c r="M406" s="5" t="s">
        <v>114</v>
      </c>
      <c r="N406" s="5">
        <v>2</v>
      </c>
      <c r="O406" s="80">
        <v>187</v>
      </c>
      <c r="P406" s="79">
        <v>100</v>
      </c>
      <c r="Q406" s="79">
        <v>6800</v>
      </c>
      <c r="R406" s="80">
        <f t="shared" ref="R406" si="85">O406*Q406</f>
        <v>1271600</v>
      </c>
      <c r="S406" s="80">
        <v>25</v>
      </c>
      <c r="T406" s="79"/>
      <c r="U406" s="80">
        <f t="shared" si="80"/>
        <v>1271600</v>
      </c>
      <c r="V406" s="79">
        <f t="shared" si="81"/>
        <v>1292100</v>
      </c>
      <c r="W406" s="80">
        <f t="shared" si="82"/>
        <v>1292100</v>
      </c>
      <c r="Y406" s="79">
        <f t="shared" si="83"/>
        <v>1292100</v>
      </c>
      <c r="Z406" s="79"/>
    </row>
    <row r="407" spans="1:26" s="70" customFormat="1" ht="24" x14ac:dyDescent="0.55000000000000004">
      <c r="A407" s="42"/>
      <c r="B407" s="78"/>
      <c r="C407" s="5"/>
      <c r="D407" s="5"/>
      <c r="E407" s="5"/>
      <c r="F407" s="5"/>
      <c r="G407" s="5"/>
      <c r="H407" s="68">
        <f t="shared" si="78"/>
        <v>0</v>
      </c>
      <c r="I407" s="69"/>
      <c r="J407" s="69">
        <f t="shared" si="79"/>
        <v>0</v>
      </c>
      <c r="L407" s="14"/>
      <c r="M407" s="5" t="s">
        <v>189</v>
      </c>
      <c r="N407" s="5">
        <v>2</v>
      </c>
      <c r="O407" s="80">
        <v>66</v>
      </c>
      <c r="P407" s="79">
        <v>100</v>
      </c>
      <c r="Q407" s="79">
        <v>6800</v>
      </c>
      <c r="R407" s="80">
        <f>O407*Q407</f>
        <v>448800</v>
      </c>
      <c r="S407" s="80">
        <v>4</v>
      </c>
      <c r="T407" s="79"/>
      <c r="U407" s="80">
        <f t="shared" si="80"/>
        <v>448800</v>
      </c>
      <c r="V407" s="79">
        <f t="shared" si="81"/>
        <v>448800</v>
      </c>
      <c r="W407" s="80">
        <f t="shared" si="82"/>
        <v>448800</v>
      </c>
      <c r="Y407" s="79">
        <f t="shared" si="83"/>
        <v>448800</v>
      </c>
      <c r="Z407" s="79"/>
    </row>
    <row r="408" spans="1:26" s="70" customFormat="1" ht="24" x14ac:dyDescent="0.55000000000000004">
      <c r="A408" s="42"/>
      <c r="B408" s="78"/>
      <c r="C408" s="5"/>
      <c r="D408" s="5"/>
      <c r="E408" s="5"/>
      <c r="F408" s="5"/>
      <c r="G408" s="5"/>
      <c r="H408" s="68">
        <f t="shared" si="78"/>
        <v>0</v>
      </c>
      <c r="I408" s="69"/>
      <c r="J408" s="69">
        <f t="shared" si="79"/>
        <v>0</v>
      </c>
      <c r="L408" s="14"/>
      <c r="M408" s="5" t="s">
        <v>114</v>
      </c>
      <c r="N408" s="5">
        <v>2</v>
      </c>
      <c r="O408" s="80">
        <v>6</v>
      </c>
      <c r="P408" s="79">
        <v>100</v>
      </c>
      <c r="Q408" s="79">
        <v>6800</v>
      </c>
      <c r="R408" s="80">
        <f>O408*Q408</f>
        <v>40800</v>
      </c>
      <c r="S408" s="80">
        <v>31</v>
      </c>
      <c r="T408" s="79"/>
      <c r="U408" s="80">
        <f t="shared" si="80"/>
        <v>40800</v>
      </c>
      <c r="V408" s="79">
        <f t="shared" si="81"/>
        <v>40800</v>
      </c>
      <c r="W408" s="80">
        <f t="shared" si="82"/>
        <v>40800</v>
      </c>
      <c r="Y408" s="79">
        <f t="shared" si="83"/>
        <v>40800</v>
      </c>
      <c r="Z408" s="79"/>
    </row>
    <row r="409" spans="1:26" s="70" customFormat="1" ht="24" x14ac:dyDescent="0.55000000000000004">
      <c r="A409" s="42"/>
      <c r="B409" s="78" t="s">
        <v>46</v>
      </c>
      <c r="C409" s="5">
        <v>7765</v>
      </c>
      <c r="D409" s="5">
        <v>0</v>
      </c>
      <c r="E409" s="5">
        <v>2</v>
      </c>
      <c r="F409" s="5">
        <v>5</v>
      </c>
      <c r="G409" s="5">
        <v>1</v>
      </c>
      <c r="H409" s="68">
        <f t="shared" si="78"/>
        <v>205</v>
      </c>
      <c r="I409" s="69">
        <v>100</v>
      </c>
      <c r="J409" s="69">
        <f t="shared" si="79"/>
        <v>20500</v>
      </c>
      <c r="L409" s="14"/>
      <c r="M409" s="5"/>
      <c r="N409" s="5"/>
      <c r="O409" s="80"/>
      <c r="P409" s="79"/>
      <c r="Q409" s="79"/>
      <c r="S409" s="80"/>
      <c r="T409" s="79"/>
      <c r="U409" s="80">
        <f t="shared" si="80"/>
        <v>0</v>
      </c>
      <c r="V409" s="79">
        <f t="shared" si="81"/>
        <v>20500</v>
      </c>
      <c r="W409" s="80">
        <f t="shared" si="82"/>
        <v>0</v>
      </c>
      <c r="Y409" s="79">
        <f t="shared" si="83"/>
        <v>20500</v>
      </c>
      <c r="Z409" s="79"/>
    </row>
    <row r="410" spans="1:26" s="77" customFormat="1" ht="24" x14ac:dyDescent="0.55000000000000004">
      <c r="A410" s="45"/>
      <c r="B410" s="34"/>
      <c r="C410" s="35"/>
      <c r="D410" s="35"/>
      <c r="E410" s="35"/>
      <c r="F410" s="35"/>
      <c r="G410" s="35"/>
      <c r="H410" s="76"/>
      <c r="I410" s="76"/>
      <c r="J410" s="76"/>
      <c r="L410" s="46"/>
      <c r="M410" s="35"/>
      <c r="N410" s="35"/>
      <c r="O410" s="82"/>
      <c r="P410" s="82"/>
      <c r="Q410" s="82"/>
      <c r="S410" s="82"/>
      <c r="T410" s="82"/>
      <c r="U410" s="82"/>
      <c r="V410" s="82"/>
      <c r="W410" s="82"/>
      <c r="Y410" s="82"/>
      <c r="Z410" s="82"/>
    </row>
    <row r="411" spans="1:26" s="70" customFormat="1" ht="24" x14ac:dyDescent="0.55000000000000004">
      <c r="A411" s="42">
        <v>102</v>
      </c>
      <c r="B411" s="78" t="s">
        <v>46</v>
      </c>
      <c r="C411" s="5">
        <v>5203</v>
      </c>
      <c r="D411" s="5">
        <v>3</v>
      </c>
      <c r="E411" s="5">
        <v>0</v>
      </c>
      <c r="F411" s="5">
        <v>30</v>
      </c>
      <c r="G411" s="5">
        <v>1</v>
      </c>
      <c r="H411" s="68">
        <f t="shared" si="78"/>
        <v>1230</v>
      </c>
      <c r="I411" s="69">
        <v>130</v>
      </c>
      <c r="J411" s="69">
        <f t="shared" si="79"/>
        <v>159900</v>
      </c>
      <c r="L411" s="14"/>
      <c r="M411" s="5"/>
      <c r="N411" s="5"/>
      <c r="O411" s="80"/>
      <c r="P411" s="79"/>
      <c r="Q411" s="79"/>
      <c r="S411" s="80"/>
      <c r="T411" s="79"/>
      <c r="U411" s="80">
        <f t="shared" si="80"/>
        <v>0</v>
      </c>
      <c r="V411" s="79">
        <f t="shared" si="81"/>
        <v>159900</v>
      </c>
      <c r="W411" s="80">
        <f t="shared" si="82"/>
        <v>0</v>
      </c>
      <c r="Y411" s="79">
        <f t="shared" si="83"/>
        <v>159900</v>
      </c>
      <c r="Z411" s="79"/>
    </row>
    <row r="412" spans="1:26" s="77" customFormat="1" ht="24" x14ac:dyDescent="0.55000000000000004">
      <c r="A412" s="45"/>
      <c r="B412" s="34"/>
      <c r="C412" s="35"/>
      <c r="D412" s="35"/>
      <c r="E412" s="35"/>
      <c r="F412" s="35"/>
      <c r="G412" s="35"/>
      <c r="H412" s="76"/>
      <c r="I412" s="76"/>
      <c r="J412" s="76"/>
      <c r="L412" s="46"/>
      <c r="M412" s="35"/>
      <c r="N412" s="35"/>
      <c r="O412" s="82"/>
      <c r="P412" s="82"/>
      <c r="Q412" s="82"/>
      <c r="S412" s="82"/>
      <c r="T412" s="82"/>
      <c r="U412" s="82"/>
      <c r="V412" s="82"/>
      <c r="W412" s="82"/>
      <c r="Y412" s="82"/>
      <c r="Z412" s="82"/>
    </row>
    <row r="413" spans="1:26" s="70" customFormat="1" ht="24" x14ac:dyDescent="0.55000000000000004">
      <c r="A413" s="42">
        <v>103</v>
      </c>
      <c r="B413" s="78" t="s">
        <v>46</v>
      </c>
      <c r="C413" s="5">
        <v>15714</v>
      </c>
      <c r="D413" s="5">
        <v>0</v>
      </c>
      <c r="E413" s="5">
        <v>2</v>
      </c>
      <c r="F413" s="5">
        <v>70</v>
      </c>
      <c r="G413" s="5">
        <v>1</v>
      </c>
      <c r="H413" s="68">
        <f t="shared" si="78"/>
        <v>270</v>
      </c>
      <c r="I413" s="69">
        <v>130</v>
      </c>
      <c r="J413" s="69">
        <f t="shared" si="79"/>
        <v>35100</v>
      </c>
      <c r="L413" s="14"/>
      <c r="M413" s="5"/>
      <c r="N413" s="5"/>
      <c r="O413" s="80"/>
      <c r="P413" s="79"/>
      <c r="Q413" s="79"/>
      <c r="S413" s="80"/>
      <c r="T413" s="79"/>
      <c r="U413" s="80">
        <f t="shared" si="80"/>
        <v>0</v>
      </c>
      <c r="V413" s="79">
        <f t="shared" si="81"/>
        <v>35100</v>
      </c>
      <c r="W413" s="80">
        <f t="shared" si="82"/>
        <v>0</v>
      </c>
      <c r="Y413" s="79">
        <f t="shared" si="83"/>
        <v>35100</v>
      </c>
      <c r="Z413" s="79"/>
    </row>
    <row r="414" spans="1:26" s="77" customFormat="1" ht="24" x14ac:dyDescent="0.55000000000000004">
      <c r="A414" s="45"/>
      <c r="B414" s="34"/>
      <c r="C414" s="35"/>
      <c r="D414" s="35"/>
      <c r="E414" s="35"/>
      <c r="F414" s="35"/>
      <c r="G414" s="35"/>
      <c r="H414" s="76"/>
      <c r="I414" s="76"/>
      <c r="J414" s="76"/>
      <c r="L414" s="46"/>
      <c r="M414" s="35"/>
      <c r="N414" s="35"/>
      <c r="O414" s="82"/>
      <c r="P414" s="82"/>
      <c r="Q414" s="82"/>
      <c r="S414" s="82"/>
      <c r="T414" s="82"/>
      <c r="U414" s="82"/>
      <c r="V414" s="82"/>
      <c r="W414" s="82"/>
      <c r="Y414" s="82"/>
      <c r="Z414" s="82"/>
    </row>
    <row r="415" spans="1:26" s="70" customFormat="1" ht="24" x14ac:dyDescent="0.55000000000000004">
      <c r="A415" s="42">
        <v>104</v>
      </c>
      <c r="B415" s="78" t="s">
        <v>46</v>
      </c>
      <c r="C415" s="5">
        <v>5673</v>
      </c>
      <c r="D415" s="5">
        <v>0</v>
      </c>
      <c r="E415" s="5">
        <v>2</v>
      </c>
      <c r="F415" s="5">
        <v>37</v>
      </c>
      <c r="G415" s="5">
        <v>2</v>
      </c>
      <c r="H415" s="68">
        <f t="shared" si="78"/>
        <v>237</v>
      </c>
      <c r="I415" s="69">
        <v>150</v>
      </c>
      <c r="J415" s="69">
        <f t="shared" si="79"/>
        <v>35550</v>
      </c>
      <c r="L415" s="14" t="s">
        <v>106</v>
      </c>
      <c r="M415" s="5" t="s">
        <v>114</v>
      </c>
      <c r="N415" s="5">
        <v>2</v>
      </c>
      <c r="O415" s="80">
        <v>104</v>
      </c>
      <c r="P415" s="79">
        <v>100</v>
      </c>
      <c r="Q415" s="79">
        <v>6800</v>
      </c>
      <c r="R415" s="80">
        <f>O415*Q415</f>
        <v>707200</v>
      </c>
      <c r="S415" s="80">
        <v>34</v>
      </c>
      <c r="T415" s="79"/>
      <c r="U415" s="80">
        <f t="shared" si="80"/>
        <v>707200</v>
      </c>
      <c r="V415" s="79">
        <f t="shared" si="81"/>
        <v>742750</v>
      </c>
      <c r="W415" s="80">
        <f t="shared" si="82"/>
        <v>742750</v>
      </c>
      <c r="Y415" s="79">
        <f t="shared" si="83"/>
        <v>742750</v>
      </c>
      <c r="Z415" s="79"/>
    </row>
    <row r="416" spans="1:26" s="70" customFormat="1" ht="24" x14ac:dyDescent="0.55000000000000004">
      <c r="A416" s="42"/>
      <c r="B416" s="78"/>
      <c r="C416" s="5"/>
      <c r="D416" s="5"/>
      <c r="E416" s="5"/>
      <c r="F416" s="5"/>
      <c r="G416" s="5"/>
      <c r="H416" s="68">
        <f t="shared" si="78"/>
        <v>0</v>
      </c>
      <c r="I416" s="69"/>
      <c r="J416" s="69">
        <f t="shared" si="79"/>
        <v>0</v>
      </c>
      <c r="L416" s="14"/>
      <c r="M416" s="5" t="s">
        <v>114</v>
      </c>
      <c r="N416" s="5">
        <v>2</v>
      </c>
      <c r="O416" s="80">
        <v>8</v>
      </c>
      <c r="P416" s="79">
        <v>100</v>
      </c>
      <c r="Q416" s="79">
        <v>6800</v>
      </c>
      <c r="R416" s="80">
        <f>O416*Q416</f>
        <v>54400</v>
      </c>
      <c r="S416" s="80">
        <v>34</v>
      </c>
      <c r="T416" s="79"/>
      <c r="U416" s="80">
        <f t="shared" si="80"/>
        <v>54400</v>
      </c>
      <c r="V416" s="79">
        <f t="shared" si="81"/>
        <v>54400</v>
      </c>
      <c r="W416" s="80">
        <f t="shared" si="82"/>
        <v>54400</v>
      </c>
      <c r="Y416" s="79">
        <f t="shared" si="83"/>
        <v>54400</v>
      </c>
      <c r="Z416" s="79"/>
    </row>
    <row r="417" spans="1:26" s="70" customFormat="1" ht="24" x14ac:dyDescent="0.55000000000000004">
      <c r="A417" s="42"/>
      <c r="B417" s="78" t="s">
        <v>46</v>
      </c>
      <c r="C417" s="5">
        <v>5248</v>
      </c>
      <c r="D417" s="5">
        <v>4</v>
      </c>
      <c r="E417" s="5">
        <v>0</v>
      </c>
      <c r="F417" s="5">
        <v>93</v>
      </c>
      <c r="G417" s="5">
        <v>1</v>
      </c>
      <c r="H417" s="68">
        <f t="shared" si="78"/>
        <v>1693</v>
      </c>
      <c r="I417" s="69">
        <v>130</v>
      </c>
      <c r="J417" s="69">
        <f t="shared" si="79"/>
        <v>220090</v>
      </c>
      <c r="L417" s="14"/>
      <c r="M417" s="5"/>
      <c r="N417" s="5"/>
      <c r="O417" s="80"/>
      <c r="P417" s="79"/>
      <c r="Q417" s="79"/>
      <c r="S417" s="80"/>
      <c r="T417" s="79"/>
      <c r="U417" s="80">
        <f t="shared" si="80"/>
        <v>0</v>
      </c>
      <c r="V417" s="79">
        <f t="shared" si="81"/>
        <v>220090</v>
      </c>
      <c r="W417" s="80">
        <f t="shared" si="82"/>
        <v>0</v>
      </c>
      <c r="Y417" s="79">
        <f t="shared" si="83"/>
        <v>220090</v>
      </c>
      <c r="Z417" s="79"/>
    </row>
    <row r="418" spans="1:26" s="77" customFormat="1" ht="24" x14ac:dyDescent="0.55000000000000004">
      <c r="A418" s="45"/>
      <c r="B418" s="34"/>
      <c r="C418" s="35"/>
      <c r="D418" s="35"/>
      <c r="E418" s="35"/>
      <c r="F418" s="35"/>
      <c r="G418" s="35"/>
      <c r="H418" s="76"/>
      <c r="I418" s="76"/>
      <c r="J418" s="76"/>
      <c r="L418" s="46"/>
      <c r="M418" s="35"/>
      <c r="N418" s="35"/>
      <c r="O418" s="82"/>
      <c r="P418" s="82"/>
      <c r="Q418" s="82"/>
      <c r="S418" s="82"/>
      <c r="T418" s="82"/>
      <c r="U418" s="82"/>
      <c r="V418" s="82"/>
      <c r="W418" s="82"/>
      <c r="Y418" s="82"/>
      <c r="Z418" s="82"/>
    </row>
    <row r="419" spans="1:26" s="70" customFormat="1" ht="24" x14ac:dyDescent="0.55000000000000004">
      <c r="A419" s="42">
        <v>105</v>
      </c>
      <c r="B419" s="13" t="s">
        <v>46</v>
      </c>
      <c r="C419" s="27" t="s">
        <v>373</v>
      </c>
      <c r="D419" s="14">
        <v>1</v>
      </c>
      <c r="E419" s="14">
        <v>0</v>
      </c>
      <c r="F419" s="14">
        <v>85</v>
      </c>
      <c r="G419" s="5">
        <v>2</v>
      </c>
      <c r="H419" s="68">
        <f t="shared" si="78"/>
        <v>485</v>
      </c>
      <c r="I419" s="69">
        <v>130</v>
      </c>
      <c r="J419" s="69">
        <f t="shared" si="79"/>
        <v>63050</v>
      </c>
      <c r="L419" s="14" t="s">
        <v>169</v>
      </c>
      <c r="M419" s="14" t="s">
        <v>49</v>
      </c>
      <c r="N419" s="5">
        <v>2</v>
      </c>
      <c r="O419" s="85">
        <v>81</v>
      </c>
      <c r="P419" s="79">
        <v>100</v>
      </c>
      <c r="Q419" s="79">
        <v>6800</v>
      </c>
      <c r="R419" s="80">
        <f t="shared" ref="R419" si="86">O419*Q419</f>
        <v>550800</v>
      </c>
      <c r="S419" s="85">
        <v>31</v>
      </c>
      <c r="T419" s="79"/>
      <c r="U419" s="80">
        <f t="shared" si="80"/>
        <v>550800</v>
      </c>
      <c r="V419" s="79">
        <f t="shared" si="81"/>
        <v>613850</v>
      </c>
      <c r="W419" s="80">
        <f t="shared" si="82"/>
        <v>613850</v>
      </c>
      <c r="Y419" s="79">
        <f t="shared" si="83"/>
        <v>613850</v>
      </c>
      <c r="Z419" s="79"/>
    </row>
    <row r="420" spans="1:26" s="70" customFormat="1" ht="24" x14ac:dyDescent="0.55000000000000004">
      <c r="A420" s="42"/>
      <c r="B420" s="13"/>
      <c r="C420" s="27"/>
      <c r="D420" s="14"/>
      <c r="E420" s="14"/>
      <c r="F420" s="14"/>
      <c r="G420" s="5"/>
      <c r="H420" s="68">
        <f t="shared" si="78"/>
        <v>0</v>
      </c>
      <c r="I420" s="69"/>
      <c r="J420" s="69">
        <f t="shared" si="79"/>
        <v>0</v>
      </c>
      <c r="L420" s="14"/>
      <c r="M420" s="14" t="s">
        <v>49</v>
      </c>
      <c r="N420" s="5">
        <v>2</v>
      </c>
      <c r="O420" s="85">
        <v>81</v>
      </c>
      <c r="P420" s="79">
        <v>100</v>
      </c>
      <c r="Q420" s="79">
        <v>6800</v>
      </c>
      <c r="R420" s="80">
        <f>O420*Q420</f>
        <v>550800</v>
      </c>
      <c r="S420" s="85">
        <v>31</v>
      </c>
      <c r="T420" s="79"/>
      <c r="U420" s="80">
        <f t="shared" si="80"/>
        <v>550800</v>
      </c>
      <c r="V420" s="79">
        <f t="shared" si="81"/>
        <v>550800</v>
      </c>
      <c r="W420" s="80">
        <f t="shared" si="82"/>
        <v>550800</v>
      </c>
      <c r="Y420" s="79">
        <f t="shared" si="83"/>
        <v>550800</v>
      </c>
      <c r="Z420" s="79"/>
    </row>
    <row r="421" spans="1:26" s="70" customFormat="1" ht="24" x14ac:dyDescent="0.55000000000000004">
      <c r="A421" s="42"/>
      <c r="B421" s="13"/>
      <c r="C421" s="27"/>
      <c r="D421" s="14"/>
      <c r="E421" s="14"/>
      <c r="F421" s="14"/>
      <c r="G421" s="5"/>
      <c r="H421" s="68">
        <f t="shared" si="78"/>
        <v>0</v>
      </c>
      <c r="I421" s="69"/>
      <c r="J421" s="69">
        <f t="shared" si="79"/>
        <v>0</v>
      </c>
      <c r="L421" s="14"/>
      <c r="M421" s="14" t="s">
        <v>114</v>
      </c>
      <c r="N421" s="5">
        <v>2</v>
      </c>
      <c r="O421" s="85">
        <v>9</v>
      </c>
      <c r="P421" s="79">
        <v>100</v>
      </c>
      <c r="Q421" s="79">
        <v>6800</v>
      </c>
      <c r="R421" s="80">
        <f>O421*Q421</f>
        <v>61200</v>
      </c>
      <c r="S421" s="85">
        <v>31</v>
      </c>
      <c r="T421" s="79"/>
      <c r="U421" s="80">
        <f t="shared" si="80"/>
        <v>61200</v>
      </c>
      <c r="V421" s="79">
        <f t="shared" si="81"/>
        <v>61200</v>
      </c>
      <c r="W421" s="80">
        <f t="shared" si="82"/>
        <v>61200</v>
      </c>
      <c r="Y421" s="79">
        <f t="shared" si="83"/>
        <v>61200</v>
      </c>
      <c r="Z421" s="79"/>
    </row>
    <row r="422" spans="1:26" s="70" customFormat="1" ht="24" x14ac:dyDescent="0.55000000000000004">
      <c r="A422" s="42"/>
      <c r="B422" s="13" t="s">
        <v>46</v>
      </c>
      <c r="C422" s="27" t="s">
        <v>375</v>
      </c>
      <c r="D422" s="14">
        <v>3</v>
      </c>
      <c r="E422" s="14">
        <v>0</v>
      </c>
      <c r="F422" s="14">
        <v>57</v>
      </c>
      <c r="G422" s="5">
        <v>1</v>
      </c>
      <c r="H422" s="68">
        <f t="shared" si="78"/>
        <v>1257</v>
      </c>
      <c r="I422" s="69">
        <v>100</v>
      </c>
      <c r="J422" s="69">
        <f t="shared" si="79"/>
        <v>125700</v>
      </c>
      <c r="L422" s="14"/>
      <c r="M422" s="14"/>
      <c r="N422" s="14"/>
      <c r="O422" s="85"/>
      <c r="P422" s="79"/>
      <c r="Q422" s="79"/>
      <c r="S422" s="85"/>
      <c r="T422" s="79"/>
      <c r="U422" s="80">
        <f t="shared" si="80"/>
        <v>0</v>
      </c>
      <c r="V422" s="79">
        <f t="shared" si="81"/>
        <v>125700</v>
      </c>
      <c r="W422" s="80">
        <f t="shared" si="82"/>
        <v>0</v>
      </c>
      <c r="Y422" s="79">
        <f t="shared" si="83"/>
        <v>125700</v>
      </c>
      <c r="Z422" s="79"/>
    </row>
    <row r="423" spans="1:26" s="70" customFormat="1" ht="24" x14ac:dyDescent="0.55000000000000004">
      <c r="A423" s="42"/>
      <c r="B423" s="13" t="s">
        <v>46</v>
      </c>
      <c r="C423" s="27" t="s">
        <v>376</v>
      </c>
      <c r="D423" s="14">
        <v>2</v>
      </c>
      <c r="E423" s="14">
        <v>1</v>
      </c>
      <c r="F423" s="14">
        <v>74</v>
      </c>
      <c r="G423" s="5">
        <v>1</v>
      </c>
      <c r="H423" s="68">
        <f t="shared" si="78"/>
        <v>974</v>
      </c>
      <c r="I423" s="69">
        <v>100</v>
      </c>
      <c r="J423" s="69">
        <f t="shared" si="79"/>
        <v>97400</v>
      </c>
      <c r="L423" s="14"/>
      <c r="M423" s="14"/>
      <c r="N423" s="14"/>
      <c r="O423" s="85"/>
      <c r="P423" s="79"/>
      <c r="Q423" s="79"/>
      <c r="S423" s="85"/>
      <c r="T423" s="79"/>
      <c r="U423" s="80">
        <f t="shared" si="80"/>
        <v>0</v>
      </c>
      <c r="V423" s="79">
        <f t="shared" si="81"/>
        <v>97400</v>
      </c>
      <c r="W423" s="80">
        <f t="shared" si="82"/>
        <v>0</v>
      </c>
      <c r="Y423" s="79">
        <f t="shared" si="83"/>
        <v>97400</v>
      </c>
      <c r="Z423" s="79"/>
    </row>
    <row r="424" spans="1:26" s="77" customFormat="1" ht="24" x14ac:dyDescent="0.55000000000000004">
      <c r="A424" s="45"/>
      <c r="B424" s="47"/>
      <c r="C424" s="48"/>
      <c r="D424" s="46"/>
      <c r="E424" s="46"/>
      <c r="F424" s="46"/>
      <c r="G424" s="35"/>
      <c r="H424" s="76"/>
      <c r="I424" s="76"/>
      <c r="J424" s="76"/>
      <c r="L424" s="46"/>
      <c r="M424" s="46"/>
      <c r="N424" s="46"/>
      <c r="O424" s="86"/>
      <c r="P424" s="82"/>
      <c r="Q424" s="82"/>
      <c r="S424" s="86"/>
      <c r="T424" s="82"/>
      <c r="U424" s="82"/>
      <c r="V424" s="82"/>
      <c r="W424" s="82"/>
      <c r="Y424" s="82"/>
      <c r="Z424" s="82"/>
    </row>
    <row r="425" spans="1:26" s="70" customFormat="1" ht="24" x14ac:dyDescent="0.55000000000000004">
      <c r="A425" s="42">
        <v>106</v>
      </c>
      <c r="B425" s="78" t="s">
        <v>46</v>
      </c>
      <c r="C425" s="5">
        <v>5629</v>
      </c>
      <c r="D425" s="5">
        <v>0</v>
      </c>
      <c r="E425" s="5">
        <v>3</v>
      </c>
      <c r="F425" s="5">
        <v>30</v>
      </c>
      <c r="G425" s="5">
        <v>2</v>
      </c>
      <c r="H425" s="68">
        <f t="shared" si="78"/>
        <v>330</v>
      </c>
      <c r="I425" s="69">
        <v>150</v>
      </c>
      <c r="J425" s="69">
        <f t="shared" si="79"/>
        <v>49500</v>
      </c>
      <c r="L425" s="14" t="s">
        <v>106</v>
      </c>
      <c r="M425" s="5" t="s">
        <v>114</v>
      </c>
      <c r="N425" s="5">
        <v>2</v>
      </c>
      <c r="O425" s="80">
        <v>144</v>
      </c>
      <c r="P425" s="79">
        <v>100</v>
      </c>
      <c r="Q425" s="79">
        <v>6800</v>
      </c>
      <c r="R425" s="80">
        <f>O425*Q425</f>
        <v>979200</v>
      </c>
      <c r="S425" s="80">
        <v>30</v>
      </c>
      <c r="T425" s="79"/>
      <c r="U425" s="80">
        <f t="shared" si="80"/>
        <v>979200</v>
      </c>
      <c r="V425" s="79">
        <f t="shared" si="81"/>
        <v>1028700</v>
      </c>
      <c r="W425" s="80">
        <f t="shared" si="82"/>
        <v>1028700</v>
      </c>
      <c r="Y425" s="79">
        <f t="shared" si="83"/>
        <v>1028700</v>
      </c>
      <c r="Z425" s="79"/>
    </row>
    <row r="426" spans="1:26" s="70" customFormat="1" ht="24" x14ac:dyDescent="0.55000000000000004">
      <c r="A426" s="42"/>
      <c r="B426" s="78"/>
      <c r="C426" s="5"/>
      <c r="D426" s="5"/>
      <c r="E426" s="5"/>
      <c r="F426" s="5"/>
      <c r="G426" s="5"/>
      <c r="H426" s="68">
        <f t="shared" si="78"/>
        <v>0</v>
      </c>
      <c r="I426" s="69"/>
      <c r="J426" s="69">
        <f t="shared" si="79"/>
        <v>0</v>
      </c>
      <c r="L426" s="14"/>
      <c r="M426" s="5" t="s">
        <v>114</v>
      </c>
      <c r="N426" s="5">
        <v>2</v>
      </c>
      <c r="O426" s="80">
        <v>6</v>
      </c>
      <c r="P426" s="79">
        <v>100</v>
      </c>
      <c r="Q426" s="79">
        <v>6800</v>
      </c>
      <c r="R426" s="80">
        <f>O426*Q426</f>
        <v>40800</v>
      </c>
      <c r="S426" s="80">
        <v>30</v>
      </c>
      <c r="T426" s="79"/>
      <c r="U426" s="80">
        <f t="shared" si="80"/>
        <v>40800</v>
      </c>
      <c r="V426" s="79">
        <f t="shared" si="81"/>
        <v>40800</v>
      </c>
      <c r="W426" s="80">
        <f t="shared" si="82"/>
        <v>40800</v>
      </c>
      <c r="Y426" s="79">
        <f t="shared" si="83"/>
        <v>40800</v>
      </c>
      <c r="Z426" s="79"/>
    </row>
    <row r="427" spans="1:26" s="70" customFormat="1" ht="24" x14ac:dyDescent="0.55000000000000004">
      <c r="A427" s="42"/>
      <c r="B427" s="78" t="s">
        <v>46</v>
      </c>
      <c r="C427" s="5">
        <v>15663</v>
      </c>
      <c r="D427" s="5">
        <v>6</v>
      </c>
      <c r="E427" s="5">
        <v>0</v>
      </c>
      <c r="F427" s="5">
        <v>61</v>
      </c>
      <c r="G427" s="5">
        <v>1</v>
      </c>
      <c r="H427" s="68">
        <f t="shared" si="78"/>
        <v>2461</v>
      </c>
      <c r="I427" s="69">
        <v>130</v>
      </c>
      <c r="J427" s="69">
        <f t="shared" si="79"/>
        <v>319930</v>
      </c>
      <c r="L427" s="14"/>
      <c r="M427" s="5"/>
      <c r="N427" s="5"/>
      <c r="O427" s="80"/>
      <c r="P427" s="79"/>
      <c r="Q427" s="79"/>
      <c r="S427" s="80"/>
      <c r="T427" s="79"/>
      <c r="U427" s="80">
        <f t="shared" si="80"/>
        <v>0</v>
      </c>
      <c r="V427" s="79">
        <f t="shared" si="81"/>
        <v>319930</v>
      </c>
      <c r="W427" s="80">
        <f t="shared" si="82"/>
        <v>0</v>
      </c>
      <c r="Y427" s="79">
        <f t="shared" si="83"/>
        <v>319930</v>
      </c>
      <c r="Z427" s="79"/>
    </row>
    <row r="428" spans="1:26" s="70" customFormat="1" ht="24" x14ac:dyDescent="0.55000000000000004">
      <c r="A428" s="42"/>
      <c r="B428" s="78" t="s">
        <v>46</v>
      </c>
      <c r="C428" s="5">
        <v>15651</v>
      </c>
      <c r="D428" s="5">
        <v>0</v>
      </c>
      <c r="E428" s="5">
        <v>1</v>
      </c>
      <c r="F428" s="5">
        <v>75</v>
      </c>
      <c r="G428" s="5">
        <v>1</v>
      </c>
      <c r="H428" s="68">
        <f t="shared" si="78"/>
        <v>175</v>
      </c>
      <c r="I428" s="69">
        <v>100</v>
      </c>
      <c r="J428" s="69">
        <f t="shared" si="79"/>
        <v>17500</v>
      </c>
      <c r="L428" s="14"/>
      <c r="M428" s="5"/>
      <c r="N428" s="5"/>
      <c r="O428" s="80"/>
      <c r="P428" s="79"/>
      <c r="Q428" s="79"/>
      <c r="S428" s="80"/>
      <c r="T428" s="79"/>
      <c r="U428" s="80">
        <f t="shared" si="80"/>
        <v>0</v>
      </c>
      <c r="V428" s="79">
        <f t="shared" si="81"/>
        <v>17500</v>
      </c>
      <c r="W428" s="80">
        <f t="shared" si="82"/>
        <v>0</v>
      </c>
      <c r="Y428" s="79">
        <f t="shared" si="83"/>
        <v>17500</v>
      </c>
      <c r="Z428" s="79"/>
    </row>
    <row r="429" spans="1:26" s="70" customFormat="1" ht="24" x14ac:dyDescent="0.55000000000000004">
      <c r="A429" s="42"/>
      <c r="B429" s="78" t="s">
        <v>46</v>
      </c>
      <c r="C429" s="5">
        <v>5503</v>
      </c>
      <c r="D429" s="5">
        <v>1</v>
      </c>
      <c r="E429" s="5">
        <v>0</v>
      </c>
      <c r="F429" s="5">
        <v>45</v>
      </c>
      <c r="G429" s="5">
        <v>1</v>
      </c>
      <c r="H429" s="68">
        <f t="shared" si="78"/>
        <v>445</v>
      </c>
      <c r="I429" s="69">
        <v>100</v>
      </c>
      <c r="J429" s="69">
        <f t="shared" si="79"/>
        <v>44500</v>
      </c>
      <c r="L429" s="14"/>
      <c r="M429" s="5"/>
      <c r="N429" s="5"/>
      <c r="O429" s="80"/>
      <c r="P429" s="79"/>
      <c r="Q429" s="79"/>
      <c r="S429" s="80"/>
      <c r="T429" s="79"/>
      <c r="U429" s="80">
        <f t="shared" si="80"/>
        <v>0</v>
      </c>
      <c r="V429" s="79">
        <f t="shared" si="81"/>
        <v>44500</v>
      </c>
      <c r="W429" s="80">
        <f t="shared" si="82"/>
        <v>0</v>
      </c>
      <c r="Y429" s="79">
        <f t="shared" si="83"/>
        <v>44500</v>
      </c>
      <c r="Z429" s="79"/>
    </row>
    <row r="430" spans="1:26" s="77" customFormat="1" ht="24" x14ac:dyDescent="0.55000000000000004">
      <c r="A430" s="45"/>
      <c r="B430" s="34"/>
      <c r="C430" s="35"/>
      <c r="D430" s="35"/>
      <c r="E430" s="35"/>
      <c r="F430" s="35"/>
      <c r="G430" s="35"/>
      <c r="H430" s="76"/>
      <c r="I430" s="76"/>
      <c r="J430" s="76"/>
      <c r="L430" s="46"/>
      <c r="M430" s="35"/>
      <c r="N430" s="35"/>
      <c r="O430" s="82"/>
      <c r="P430" s="82"/>
      <c r="Q430" s="82"/>
      <c r="S430" s="82"/>
      <c r="T430" s="82"/>
      <c r="U430" s="82"/>
      <c r="V430" s="82"/>
      <c r="W430" s="82"/>
      <c r="Y430" s="82"/>
      <c r="Z430" s="82"/>
    </row>
    <row r="431" spans="1:26" s="70" customFormat="1" ht="24" x14ac:dyDescent="0.55000000000000004">
      <c r="A431" s="42">
        <v>107</v>
      </c>
      <c r="B431" s="78" t="s">
        <v>46</v>
      </c>
      <c r="C431" s="5">
        <v>5670</v>
      </c>
      <c r="D431" s="5">
        <v>1</v>
      </c>
      <c r="E431" s="5">
        <v>1</v>
      </c>
      <c r="F431" s="5">
        <v>72</v>
      </c>
      <c r="G431" s="5">
        <v>1</v>
      </c>
      <c r="H431" s="68">
        <f t="shared" si="78"/>
        <v>572</v>
      </c>
      <c r="I431" s="69">
        <v>130</v>
      </c>
      <c r="J431" s="69">
        <f t="shared" si="79"/>
        <v>74360</v>
      </c>
      <c r="L431" s="14"/>
      <c r="M431" s="5"/>
      <c r="N431" s="5"/>
      <c r="O431" s="80"/>
      <c r="P431" s="79"/>
      <c r="Q431" s="79"/>
      <c r="S431" s="80"/>
      <c r="T431" s="79"/>
      <c r="U431" s="80">
        <f t="shared" si="80"/>
        <v>0</v>
      </c>
      <c r="V431" s="79">
        <f t="shared" si="81"/>
        <v>74360</v>
      </c>
      <c r="W431" s="80">
        <f t="shared" si="82"/>
        <v>0</v>
      </c>
      <c r="Y431" s="79">
        <f t="shared" si="83"/>
        <v>74360</v>
      </c>
      <c r="Z431" s="79"/>
    </row>
    <row r="432" spans="1:26" s="77" customFormat="1" ht="24" x14ac:dyDescent="0.55000000000000004">
      <c r="A432" s="45"/>
      <c r="B432" s="34"/>
      <c r="C432" s="35"/>
      <c r="D432" s="35"/>
      <c r="E432" s="35"/>
      <c r="F432" s="35"/>
      <c r="G432" s="35"/>
      <c r="H432" s="76"/>
      <c r="I432" s="76"/>
      <c r="J432" s="76"/>
      <c r="L432" s="46"/>
      <c r="M432" s="35"/>
      <c r="N432" s="35"/>
      <c r="O432" s="82"/>
      <c r="P432" s="82"/>
      <c r="Q432" s="82"/>
      <c r="S432" s="82"/>
      <c r="T432" s="82"/>
      <c r="U432" s="82"/>
      <c r="V432" s="82"/>
      <c r="W432" s="82"/>
      <c r="Y432" s="82"/>
      <c r="Z432" s="82"/>
    </row>
    <row r="433" spans="1:26" s="70" customFormat="1" ht="24" x14ac:dyDescent="0.55000000000000004">
      <c r="A433" s="42">
        <v>108</v>
      </c>
      <c r="B433" s="78" t="s">
        <v>46</v>
      </c>
      <c r="C433" s="5">
        <v>10165</v>
      </c>
      <c r="D433" s="5">
        <v>0</v>
      </c>
      <c r="E433" s="5">
        <v>3</v>
      </c>
      <c r="F433" s="5">
        <v>10</v>
      </c>
      <c r="G433" s="5">
        <v>2</v>
      </c>
      <c r="H433" s="68">
        <f t="shared" si="78"/>
        <v>310</v>
      </c>
      <c r="I433" s="69">
        <v>150</v>
      </c>
      <c r="J433" s="69">
        <f t="shared" si="79"/>
        <v>46500</v>
      </c>
      <c r="L433" s="14" t="s">
        <v>106</v>
      </c>
      <c r="M433" s="5" t="s">
        <v>114</v>
      </c>
      <c r="N433" s="5">
        <v>2</v>
      </c>
      <c r="O433" s="80">
        <v>162</v>
      </c>
      <c r="P433" s="79">
        <v>100</v>
      </c>
      <c r="Q433" s="79">
        <v>6800</v>
      </c>
      <c r="R433" s="80">
        <f t="shared" ref="R433" si="87">O433*Q433</f>
        <v>1101600</v>
      </c>
      <c r="S433" s="80">
        <v>51</v>
      </c>
      <c r="T433" s="79"/>
      <c r="U433" s="80">
        <f t="shared" si="80"/>
        <v>1101600</v>
      </c>
      <c r="V433" s="79">
        <f t="shared" si="81"/>
        <v>1148100</v>
      </c>
      <c r="W433" s="80">
        <f t="shared" si="82"/>
        <v>1148100</v>
      </c>
      <c r="Y433" s="79">
        <f t="shared" si="83"/>
        <v>1148100</v>
      </c>
      <c r="Z433" s="79"/>
    </row>
    <row r="434" spans="1:26" s="70" customFormat="1" ht="24" x14ac:dyDescent="0.55000000000000004">
      <c r="A434" s="42"/>
      <c r="B434" s="78"/>
      <c r="C434" s="5"/>
      <c r="D434" s="5"/>
      <c r="E434" s="5"/>
      <c r="F434" s="5"/>
      <c r="G434" s="5"/>
      <c r="H434" s="68">
        <f t="shared" si="78"/>
        <v>0</v>
      </c>
      <c r="I434" s="69"/>
      <c r="J434" s="69">
        <f t="shared" si="79"/>
        <v>0</v>
      </c>
      <c r="L434" s="14"/>
      <c r="M434" s="5" t="s">
        <v>189</v>
      </c>
      <c r="N434" s="5">
        <v>2</v>
      </c>
      <c r="O434" s="80">
        <v>18</v>
      </c>
      <c r="P434" s="79">
        <v>100</v>
      </c>
      <c r="Q434" s="79">
        <v>6800</v>
      </c>
      <c r="R434" s="80">
        <f>O434*Q434</f>
        <v>122400</v>
      </c>
      <c r="S434" s="80">
        <v>4</v>
      </c>
      <c r="T434" s="79"/>
      <c r="U434" s="80">
        <f t="shared" si="80"/>
        <v>122400</v>
      </c>
      <c r="V434" s="79">
        <f t="shared" si="81"/>
        <v>122400</v>
      </c>
      <c r="W434" s="80">
        <f t="shared" si="82"/>
        <v>122400</v>
      </c>
      <c r="Y434" s="79">
        <f t="shared" si="83"/>
        <v>122400</v>
      </c>
      <c r="Z434" s="79"/>
    </row>
    <row r="435" spans="1:26" s="70" customFormat="1" ht="24" x14ac:dyDescent="0.55000000000000004">
      <c r="A435" s="42"/>
      <c r="B435" s="78"/>
      <c r="C435" s="5"/>
      <c r="D435" s="5"/>
      <c r="E435" s="5"/>
      <c r="F435" s="5"/>
      <c r="G435" s="5"/>
      <c r="H435" s="68">
        <f t="shared" si="78"/>
        <v>0</v>
      </c>
      <c r="I435" s="69"/>
      <c r="J435" s="69">
        <f t="shared" si="79"/>
        <v>0</v>
      </c>
      <c r="L435" s="14"/>
      <c r="M435" s="5" t="s">
        <v>114</v>
      </c>
      <c r="N435" s="5">
        <v>2</v>
      </c>
      <c r="O435" s="80">
        <v>6</v>
      </c>
      <c r="P435" s="79">
        <v>100</v>
      </c>
      <c r="Q435" s="79">
        <v>6800</v>
      </c>
      <c r="R435" s="80">
        <f>O435*Q435</f>
        <v>40800</v>
      </c>
      <c r="S435" s="80">
        <v>51</v>
      </c>
      <c r="T435" s="79"/>
      <c r="U435" s="80">
        <f t="shared" si="80"/>
        <v>40800</v>
      </c>
      <c r="V435" s="79">
        <f t="shared" si="81"/>
        <v>40800</v>
      </c>
      <c r="W435" s="80">
        <f t="shared" si="82"/>
        <v>40800</v>
      </c>
      <c r="Y435" s="79">
        <f t="shared" si="83"/>
        <v>40800</v>
      </c>
      <c r="Z435" s="79"/>
    </row>
    <row r="436" spans="1:26" s="70" customFormat="1" ht="24" x14ac:dyDescent="0.55000000000000004">
      <c r="A436" s="42"/>
      <c r="B436" s="78" t="s">
        <v>46</v>
      </c>
      <c r="C436" s="5">
        <v>5138</v>
      </c>
      <c r="D436" s="5">
        <v>5</v>
      </c>
      <c r="E436" s="5">
        <v>2</v>
      </c>
      <c r="F436" s="5">
        <v>56</v>
      </c>
      <c r="G436" s="5">
        <v>1</v>
      </c>
      <c r="H436" s="68">
        <f t="shared" si="78"/>
        <v>2256</v>
      </c>
      <c r="I436" s="69">
        <v>130</v>
      </c>
      <c r="J436" s="69">
        <f t="shared" si="79"/>
        <v>293280</v>
      </c>
      <c r="L436" s="14"/>
      <c r="M436" s="5"/>
      <c r="N436" s="5"/>
      <c r="O436" s="80"/>
      <c r="P436" s="79"/>
      <c r="Q436" s="79"/>
      <c r="S436" s="80"/>
      <c r="T436" s="79"/>
      <c r="U436" s="80">
        <f t="shared" si="80"/>
        <v>0</v>
      </c>
      <c r="V436" s="79">
        <f t="shared" si="81"/>
        <v>293280</v>
      </c>
      <c r="W436" s="80">
        <f t="shared" si="82"/>
        <v>0</v>
      </c>
      <c r="Y436" s="79">
        <f t="shared" si="83"/>
        <v>293280</v>
      </c>
      <c r="Z436" s="79"/>
    </row>
    <row r="437" spans="1:26" s="70" customFormat="1" ht="24" x14ac:dyDescent="0.55000000000000004">
      <c r="A437" s="42"/>
      <c r="B437" s="78" t="s">
        <v>46</v>
      </c>
      <c r="C437" s="5">
        <v>5677</v>
      </c>
      <c r="D437" s="5">
        <v>0</v>
      </c>
      <c r="E437" s="5">
        <v>0</v>
      </c>
      <c r="F437" s="5">
        <v>93</v>
      </c>
      <c r="G437" s="5">
        <v>1</v>
      </c>
      <c r="H437" s="68">
        <f t="shared" si="78"/>
        <v>93</v>
      </c>
      <c r="I437" s="69">
        <v>150</v>
      </c>
      <c r="J437" s="69">
        <f t="shared" si="79"/>
        <v>13950</v>
      </c>
      <c r="L437" s="14"/>
      <c r="M437" s="5"/>
      <c r="N437" s="5"/>
      <c r="O437" s="80"/>
      <c r="P437" s="79"/>
      <c r="Q437" s="79"/>
      <c r="S437" s="80"/>
      <c r="T437" s="79"/>
      <c r="U437" s="80">
        <f t="shared" si="80"/>
        <v>0</v>
      </c>
      <c r="V437" s="79">
        <f t="shared" si="81"/>
        <v>13950</v>
      </c>
      <c r="W437" s="80">
        <f t="shared" si="82"/>
        <v>0</v>
      </c>
      <c r="Y437" s="79">
        <f t="shared" si="83"/>
        <v>13950</v>
      </c>
      <c r="Z437" s="79"/>
    </row>
    <row r="438" spans="1:26" s="70" customFormat="1" ht="24" x14ac:dyDescent="0.55000000000000004">
      <c r="A438" s="42"/>
      <c r="B438" s="78" t="s">
        <v>46</v>
      </c>
      <c r="C438" s="5">
        <v>11754</v>
      </c>
      <c r="D438" s="5">
        <v>2</v>
      </c>
      <c r="E438" s="5">
        <v>3</v>
      </c>
      <c r="F438" s="5">
        <v>83</v>
      </c>
      <c r="G438" s="5">
        <v>1</v>
      </c>
      <c r="H438" s="68">
        <f t="shared" si="78"/>
        <v>1183</v>
      </c>
      <c r="I438" s="69">
        <v>130</v>
      </c>
      <c r="J438" s="69">
        <f t="shared" si="79"/>
        <v>153790</v>
      </c>
      <c r="L438" s="14"/>
      <c r="M438" s="5"/>
      <c r="N438" s="5"/>
      <c r="O438" s="80"/>
      <c r="P438" s="79"/>
      <c r="Q438" s="79"/>
      <c r="S438" s="80"/>
      <c r="T438" s="79"/>
      <c r="U438" s="80">
        <f t="shared" si="80"/>
        <v>0</v>
      </c>
      <c r="V438" s="79">
        <f t="shared" si="81"/>
        <v>153790</v>
      </c>
      <c r="W438" s="80">
        <f t="shared" si="82"/>
        <v>0</v>
      </c>
      <c r="Y438" s="79">
        <f t="shared" si="83"/>
        <v>153790</v>
      </c>
      <c r="Z438" s="79"/>
    </row>
    <row r="439" spans="1:26" s="70" customFormat="1" ht="24" x14ac:dyDescent="0.55000000000000004">
      <c r="A439" s="42"/>
      <c r="B439" s="78" t="s">
        <v>46</v>
      </c>
      <c r="C439" s="5">
        <v>18622</v>
      </c>
      <c r="D439" s="5">
        <v>5</v>
      </c>
      <c r="E439" s="5">
        <v>0</v>
      </c>
      <c r="F439" s="5">
        <v>88</v>
      </c>
      <c r="G439" s="5">
        <v>1</v>
      </c>
      <c r="H439" s="68">
        <f t="shared" si="78"/>
        <v>2088</v>
      </c>
      <c r="I439" s="69">
        <v>130</v>
      </c>
      <c r="J439" s="69">
        <f t="shared" si="79"/>
        <v>271440</v>
      </c>
      <c r="L439" s="14"/>
      <c r="M439" s="5"/>
      <c r="N439" s="5"/>
      <c r="O439" s="80"/>
      <c r="P439" s="79"/>
      <c r="Q439" s="79"/>
      <c r="S439" s="80"/>
      <c r="T439" s="79"/>
      <c r="U439" s="80">
        <f t="shared" si="80"/>
        <v>0</v>
      </c>
      <c r="V439" s="79">
        <f t="shared" si="81"/>
        <v>271440</v>
      </c>
      <c r="W439" s="80">
        <f t="shared" si="82"/>
        <v>0</v>
      </c>
      <c r="Y439" s="79">
        <f t="shared" si="83"/>
        <v>271440</v>
      </c>
      <c r="Z439" s="79"/>
    </row>
    <row r="440" spans="1:26" s="77" customFormat="1" ht="24" x14ac:dyDescent="0.55000000000000004">
      <c r="A440" s="45"/>
      <c r="B440" s="34"/>
      <c r="C440" s="35"/>
      <c r="D440" s="35"/>
      <c r="E440" s="35"/>
      <c r="F440" s="35"/>
      <c r="G440" s="35"/>
      <c r="H440" s="76"/>
      <c r="I440" s="76"/>
      <c r="J440" s="76"/>
      <c r="L440" s="46"/>
      <c r="M440" s="35"/>
      <c r="N440" s="35"/>
      <c r="O440" s="82"/>
      <c r="P440" s="82"/>
      <c r="Q440" s="82"/>
      <c r="S440" s="82"/>
      <c r="T440" s="82"/>
      <c r="U440" s="82"/>
      <c r="V440" s="82"/>
      <c r="W440" s="82"/>
      <c r="Y440" s="82"/>
      <c r="Z440" s="82"/>
    </row>
    <row r="441" spans="1:26" s="70" customFormat="1" ht="24" x14ac:dyDescent="0.55000000000000004">
      <c r="A441" s="42">
        <v>109</v>
      </c>
      <c r="B441" s="78" t="s">
        <v>46</v>
      </c>
      <c r="C441" s="5">
        <v>5205</v>
      </c>
      <c r="D441" s="5">
        <v>4</v>
      </c>
      <c r="E441" s="5">
        <v>2</v>
      </c>
      <c r="F441" s="5">
        <v>17</v>
      </c>
      <c r="G441" s="5">
        <v>1</v>
      </c>
      <c r="H441" s="68">
        <f t="shared" si="78"/>
        <v>1817</v>
      </c>
      <c r="I441" s="69">
        <v>130</v>
      </c>
      <c r="J441" s="69">
        <f t="shared" si="79"/>
        <v>236210</v>
      </c>
      <c r="L441" s="5"/>
      <c r="M441" s="5"/>
      <c r="N441" s="5"/>
      <c r="O441" s="80"/>
      <c r="P441" s="79"/>
      <c r="Q441" s="79"/>
      <c r="S441" s="80"/>
      <c r="T441" s="79"/>
      <c r="U441" s="80">
        <f t="shared" si="80"/>
        <v>0</v>
      </c>
      <c r="V441" s="79">
        <f t="shared" si="81"/>
        <v>236210</v>
      </c>
      <c r="W441" s="80">
        <f t="shared" si="82"/>
        <v>0</v>
      </c>
      <c r="Y441" s="79">
        <f t="shared" si="83"/>
        <v>236210</v>
      </c>
      <c r="Z441" s="79"/>
    </row>
    <row r="442" spans="1:26" s="77" customFormat="1" ht="24" x14ac:dyDescent="0.55000000000000004">
      <c r="A442" s="45"/>
      <c r="B442" s="34"/>
      <c r="C442" s="35"/>
      <c r="D442" s="35"/>
      <c r="E442" s="35"/>
      <c r="F442" s="35"/>
      <c r="G442" s="35"/>
      <c r="H442" s="76"/>
      <c r="I442" s="76"/>
      <c r="J442" s="76"/>
      <c r="L442" s="35"/>
      <c r="M442" s="35"/>
      <c r="N442" s="35"/>
      <c r="O442" s="82"/>
      <c r="P442" s="82"/>
      <c r="Q442" s="82"/>
      <c r="S442" s="82"/>
      <c r="T442" s="82"/>
      <c r="U442" s="82"/>
      <c r="V442" s="82"/>
      <c r="W442" s="82"/>
      <c r="Y442" s="82"/>
      <c r="Z442" s="82"/>
    </row>
    <row r="443" spans="1:26" s="70" customFormat="1" ht="24" x14ac:dyDescent="0.55000000000000004">
      <c r="A443" s="42">
        <v>110</v>
      </c>
      <c r="B443" s="78" t="s">
        <v>46</v>
      </c>
      <c r="C443" s="5">
        <v>18634</v>
      </c>
      <c r="D443" s="5">
        <v>2</v>
      </c>
      <c r="E443" s="5">
        <v>2</v>
      </c>
      <c r="F443" s="5">
        <v>54</v>
      </c>
      <c r="G443" s="5">
        <v>1</v>
      </c>
      <c r="H443" s="68">
        <f t="shared" si="78"/>
        <v>1054</v>
      </c>
      <c r="I443" s="69">
        <v>130</v>
      </c>
      <c r="J443" s="69">
        <f t="shared" si="79"/>
        <v>137020</v>
      </c>
      <c r="L443" s="5"/>
      <c r="M443" s="5"/>
      <c r="N443" s="5"/>
      <c r="O443" s="80"/>
      <c r="P443" s="79"/>
      <c r="Q443" s="79"/>
      <c r="S443" s="80"/>
      <c r="T443" s="79"/>
      <c r="U443" s="80">
        <f t="shared" si="80"/>
        <v>0</v>
      </c>
      <c r="V443" s="79">
        <f t="shared" si="81"/>
        <v>137020</v>
      </c>
      <c r="W443" s="80">
        <f t="shared" si="82"/>
        <v>0</v>
      </c>
      <c r="Y443" s="79">
        <f t="shared" si="83"/>
        <v>137020</v>
      </c>
      <c r="Z443" s="79"/>
    </row>
    <row r="444" spans="1:26" s="77" customFormat="1" ht="24" x14ac:dyDescent="0.55000000000000004">
      <c r="A444" s="45"/>
      <c r="B444" s="34"/>
      <c r="C444" s="35"/>
      <c r="D444" s="35"/>
      <c r="E444" s="35"/>
      <c r="F444" s="35"/>
      <c r="G444" s="35"/>
      <c r="H444" s="76"/>
      <c r="I444" s="76"/>
      <c r="J444" s="76"/>
      <c r="L444" s="35"/>
      <c r="M444" s="35"/>
      <c r="N444" s="35"/>
      <c r="O444" s="82"/>
      <c r="P444" s="82"/>
      <c r="Q444" s="82"/>
      <c r="S444" s="82"/>
      <c r="T444" s="82"/>
      <c r="U444" s="82"/>
      <c r="V444" s="82"/>
      <c r="W444" s="82"/>
      <c r="Y444" s="82"/>
      <c r="Z444" s="82"/>
    </row>
    <row r="445" spans="1:26" s="70" customFormat="1" ht="24" x14ac:dyDescent="0.55000000000000004">
      <c r="A445" s="42">
        <v>111</v>
      </c>
      <c r="B445" s="78" t="s">
        <v>46</v>
      </c>
      <c r="C445" s="5">
        <v>5605</v>
      </c>
      <c r="D445" s="5">
        <v>0</v>
      </c>
      <c r="E445" s="5">
        <v>1</v>
      </c>
      <c r="F445" s="5">
        <v>5</v>
      </c>
      <c r="G445" s="5">
        <v>1</v>
      </c>
      <c r="H445" s="68">
        <f t="shared" si="78"/>
        <v>105</v>
      </c>
      <c r="I445" s="69">
        <v>150</v>
      </c>
      <c r="J445" s="69">
        <f t="shared" si="79"/>
        <v>15750</v>
      </c>
      <c r="L445" s="5"/>
      <c r="M445" s="5"/>
      <c r="N445" s="5"/>
      <c r="O445" s="80"/>
      <c r="P445" s="79"/>
      <c r="Q445" s="79"/>
      <c r="S445" s="80"/>
      <c r="T445" s="79"/>
      <c r="U445" s="80">
        <f t="shared" si="80"/>
        <v>0</v>
      </c>
      <c r="V445" s="79">
        <f t="shared" si="81"/>
        <v>15750</v>
      </c>
      <c r="W445" s="80">
        <f t="shared" si="82"/>
        <v>0</v>
      </c>
      <c r="Y445" s="79">
        <f t="shared" si="83"/>
        <v>15750</v>
      </c>
      <c r="Z445" s="79"/>
    </row>
    <row r="446" spans="1:26" s="77" customFormat="1" ht="24" x14ac:dyDescent="0.55000000000000004">
      <c r="A446" s="45"/>
      <c r="B446" s="34"/>
      <c r="C446" s="35"/>
      <c r="D446" s="35"/>
      <c r="E446" s="35"/>
      <c r="F446" s="35"/>
      <c r="G446" s="35"/>
      <c r="H446" s="76"/>
      <c r="I446" s="76"/>
      <c r="J446" s="76"/>
      <c r="L446" s="35"/>
      <c r="M446" s="35"/>
      <c r="N446" s="35"/>
      <c r="O446" s="82"/>
      <c r="P446" s="82"/>
      <c r="Q446" s="82"/>
      <c r="S446" s="82"/>
      <c r="T446" s="82"/>
      <c r="U446" s="82"/>
      <c r="V446" s="82"/>
      <c r="W446" s="82"/>
      <c r="Y446" s="82"/>
      <c r="Z446" s="82"/>
    </row>
    <row r="447" spans="1:26" s="70" customFormat="1" ht="24" x14ac:dyDescent="0.55000000000000004">
      <c r="A447" s="42">
        <v>112</v>
      </c>
      <c r="B447" s="78" t="s">
        <v>46</v>
      </c>
      <c r="C447" s="5">
        <v>16601</v>
      </c>
      <c r="D447" s="5">
        <v>1</v>
      </c>
      <c r="E447" s="5">
        <v>0</v>
      </c>
      <c r="F447" s="5">
        <v>76</v>
      </c>
      <c r="G447" s="5">
        <v>1</v>
      </c>
      <c r="H447" s="68">
        <f t="shared" si="78"/>
        <v>476</v>
      </c>
      <c r="I447" s="69">
        <v>100</v>
      </c>
      <c r="J447" s="69">
        <f t="shared" si="79"/>
        <v>47600</v>
      </c>
      <c r="L447" s="5"/>
      <c r="M447" s="5"/>
      <c r="N447" s="5"/>
      <c r="O447" s="80"/>
      <c r="P447" s="79"/>
      <c r="Q447" s="79"/>
      <c r="S447" s="80"/>
      <c r="T447" s="79"/>
      <c r="U447" s="80">
        <f t="shared" si="80"/>
        <v>0</v>
      </c>
      <c r="V447" s="79">
        <f t="shared" si="81"/>
        <v>47600</v>
      </c>
      <c r="W447" s="80">
        <f t="shared" si="82"/>
        <v>0</v>
      </c>
      <c r="Y447" s="79">
        <f t="shared" si="83"/>
        <v>47600</v>
      </c>
      <c r="Z447" s="79"/>
    </row>
    <row r="448" spans="1:26" s="70" customFormat="1" ht="24" x14ac:dyDescent="0.55000000000000004">
      <c r="A448" s="42"/>
      <c r="B448" s="78" t="s">
        <v>46</v>
      </c>
      <c r="C448" s="5">
        <v>16602</v>
      </c>
      <c r="D448" s="5">
        <v>0</v>
      </c>
      <c r="E448" s="5">
        <v>3</v>
      </c>
      <c r="F448" s="5">
        <v>18</v>
      </c>
      <c r="G448" s="5">
        <v>1</v>
      </c>
      <c r="H448" s="68">
        <f t="shared" si="78"/>
        <v>318</v>
      </c>
      <c r="I448" s="69">
        <v>100</v>
      </c>
      <c r="J448" s="69">
        <f t="shared" si="79"/>
        <v>31800</v>
      </c>
      <c r="L448" s="5"/>
      <c r="M448" s="5"/>
      <c r="N448" s="5"/>
      <c r="O448" s="80"/>
      <c r="P448" s="79"/>
      <c r="Q448" s="79"/>
      <c r="S448" s="80"/>
      <c r="T448" s="79"/>
      <c r="U448" s="80">
        <f t="shared" si="80"/>
        <v>0</v>
      </c>
      <c r="V448" s="79">
        <f t="shared" si="81"/>
        <v>31800</v>
      </c>
      <c r="W448" s="80">
        <f t="shared" si="82"/>
        <v>0</v>
      </c>
      <c r="Y448" s="79">
        <f t="shared" si="83"/>
        <v>31800</v>
      </c>
      <c r="Z448" s="79"/>
    </row>
    <row r="449" spans="1:26" s="77" customFormat="1" ht="24" x14ac:dyDescent="0.55000000000000004">
      <c r="A449" s="45"/>
      <c r="B449" s="34"/>
      <c r="C449" s="35"/>
      <c r="D449" s="35"/>
      <c r="E449" s="35"/>
      <c r="F449" s="35"/>
      <c r="G449" s="35"/>
      <c r="H449" s="76"/>
      <c r="I449" s="76"/>
      <c r="J449" s="76"/>
      <c r="L449" s="35"/>
      <c r="M449" s="35"/>
      <c r="N449" s="35"/>
      <c r="O449" s="82"/>
      <c r="P449" s="82"/>
      <c r="Q449" s="82"/>
      <c r="S449" s="82"/>
      <c r="T449" s="82"/>
      <c r="U449" s="82"/>
      <c r="V449" s="82"/>
      <c r="W449" s="82"/>
      <c r="Y449" s="82"/>
      <c r="Z449" s="82"/>
    </row>
    <row r="450" spans="1:26" s="70" customFormat="1" ht="24" x14ac:dyDescent="0.55000000000000004">
      <c r="A450" s="42">
        <v>113</v>
      </c>
      <c r="B450" s="78" t="s">
        <v>46</v>
      </c>
      <c r="C450" s="5">
        <v>5230</v>
      </c>
      <c r="D450" s="5">
        <v>3</v>
      </c>
      <c r="E450" s="5">
        <v>2</v>
      </c>
      <c r="F450" s="5">
        <v>49</v>
      </c>
      <c r="G450" s="5">
        <v>1</v>
      </c>
      <c r="H450" s="68">
        <f t="shared" si="78"/>
        <v>1449</v>
      </c>
      <c r="I450" s="69">
        <v>130</v>
      </c>
      <c r="J450" s="69">
        <f t="shared" si="79"/>
        <v>188370</v>
      </c>
      <c r="L450" s="5"/>
      <c r="M450" s="5"/>
      <c r="N450" s="5"/>
      <c r="O450" s="80"/>
      <c r="P450" s="79"/>
      <c r="Q450" s="79"/>
      <c r="S450" s="80"/>
      <c r="T450" s="79"/>
      <c r="U450" s="80">
        <f t="shared" si="80"/>
        <v>0</v>
      </c>
      <c r="V450" s="79">
        <f t="shared" si="81"/>
        <v>188370</v>
      </c>
      <c r="W450" s="80">
        <f t="shared" si="82"/>
        <v>0</v>
      </c>
      <c r="Y450" s="79">
        <f t="shared" si="83"/>
        <v>188370</v>
      </c>
      <c r="Z450" s="79"/>
    </row>
    <row r="451" spans="1:26" s="77" customFormat="1" ht="24" x14ac:dyDescent="0.55000000000000004">
      <c r="A451" s="45"/>
      <c r="B451" s="34"/>
      <c r="C451" s="35"/>
      <c r="D451" s="35"/>
      <c r="E451" s="35"/>
      <c r="F451" s="35"/>
      <c r="G451" s="35"/>
      <c r="H451" s="76"/>
      <c r="I451" s="76"/>
      <c r="J451" s="76"/>
      <c r="L451" s="35"/>
      <c r="M451" s="35"/>
      <c r="N451" s="35"/>
      <c r="O451" s="82"/>
      <c r="P451" s="82"/>
      <c r="Q451" s="82"/>
      <c r="S451" s="82"/>
      <c r="T451" s="82"/>
      <c r="U451" s="82"/>
      <c r="V451" s="82"/>
      <c r="W451" s="82"/>
      <c r="Y451" s="82"/>
      <c r="Z451" s="82"/>
    </row>
    <row r="452" spans="1:26" s="70" customFormat="1" ht="24" x14ac:dyDescent="0.55000000000000004">
      <c r="A452" s="42">
        <v>114</v>
      </c>
      <c r="B452" s="78" t="s">
        <v>46</v>
      </c>
      <c r="C452" s="5">
        <v>5640</v>
      </c>
      <c r="D452" s="5">
        <v>1</v>
      </c>
      <c r="E452" s="5">
        <v>0</v>
      </c>
      <c r="F452" s="5">
        <v>28</v>
      </c>
      <c r="G452" s="5">
        <v>2</v>
      </c>
      <c r="H452" s="68">
        <f t="shared" si="78"/>
        <v>428</v>
      </c>
      <c r="I452" s="69">
        <v>130</v>
      </c>
      <c r="J452" s="69">
        <f t="shared" si="79"/>
        <v>55640</v>
      </c>
      <c r="L452" s="14" t="s">
        <v>48</v>
      </c>
      <c r="M452" s="5" t="s">
        <v>50</v>
      </c>
      <c r="N452" s="5">
        <v>2</v>
      </c>
      <c r="O452" s="80">
        <v>157.5</v>
      </c>
      <c r="P452" s="79">
        <v>100</v>
      </c>
      <c r="Q452" s="79">
        <v>6800</v>
      </c>
      <c r="R452" s="80">
        <f>O452*Q452</f>
        <v>1071000</v>
      </c>
      <c r="S452" s="80">
        <v>36</v>
      </c>
      <c r="T452" s="79"/>
      <c r="U452" s="80">
        <f t="shared" si="80"/>
        <v>1071000</v>
      </c>
      <c r="V452" s="79">
        <f t="shared" si="81"/>
        <v>1126640</v>
      </c>
      <c r="W452" s="80">
        <f t="shared" si="82"/>
        <v>1126640</v>
      </c>
      <c r="Y452" s="79">
        <f t="shared" si="83"/>
        <v>1126640</v>
      </c>
      <c r="Z452" s="79"/>
    </row>
    <row r="453" spans="1:26" s="70" customFormat="1" ht="24" x14ac:dyDescent="0.55000000000000004">
      <c r="A453" s="42"/>
      <c r="B453" s="78"/>
      <c r="C453" s="5"/>
      <c r="D453" s="5"/>
      <c r="E453" s="5"/>
      <c r="F453" s="5"/>
      <c r="G453" s="5"/>
      <c r="H453" s="68">
        <f t="shared" si="78"/>
        <v>0</v>
      </c>
      <c r="I453" s="69"/>
      <c r="J453" s="69">
        <f t="shared" si="79"/>
        <v>0</v>
      </c>
      <c r="L453" s="14"/>
      <c r="M453" s="5" t="s">
        <v>114</v>
      </c>
      <c r="N453" s="5">
        <v>2</v>
      </c>
      <c r="O453" s="80">
        <v>8</v>
      </c>
      <c r="P453" s="79">
        <v>100</v>
      </c>
      <c r="Q453" s="79">
        <v>6800</v>
      </c>
      <c r="R453" s="80">
        <f>O453*Q453</f>
        <v>54400</v>
      </c>
      <c r="S453" s="80">
        <v>36</v>
      </c>
      <c r="T453" s="79"/>
      <c r="U453" s="80">
        <f t="shared" si="80"/>
        <v>54400</v>
      </c>
      <c r="V453" s="79">
        <f t="shared" si="81"/>
        <v>54400</v>
      </c>
      <c r="W453" s="80">
        <f t="shared" si="82"/>
        <v>54400</v>
      </c>
      <c r="Y453" s="79">
        <f t="shared" si="83"/>
        <v>54400</v>
      </c>
      <c r="Z453" s="79"/>
    </row>
    <row r="454" spans="1:26" s="70" customFormat="1" ht="24" x14ac:dyDescent="0.55000000000000004">
      <c r="A454" s="42"/>
      <c r="B454" s="78" t="s">
        <v>46</v>
      </c>
      <c r="C454" s="5">
        <v>14650</v>
      </c>
      <c r="D454" s="5">
        <v>4</v>
      </c>
      <c r="E454" s="5">
        <v>0</v>
      </c>
      <c r="F454" s="5">
        <v>39</v>
      </c>
      <c r="G454" s="5">
        <v>1</v>
      </c>
      <c r="H454" s="68">
        <f t="shared" si="78"/>
        <v>1639</v>
      </c>
      <c r="I454" s="69">
        <v>100</v>
      </c>
      <c r="J454" s="69">
        <f t="shared" si="79"/>
        <v>163900</v>
      </c>
      <c r="L454" s="14"/>
      <c r="M454" s="5"/>
      <c r="N454" s="5"/>
      <c r="O454" s="80"/>
      <c r="P454" s="79"/>
      <c r="Q454" s="79"/>
      <c r="S454" s="80"/>
      <c r="T454" s="79"/>
      <c r="U454" s="80">
        <f t="shared" si="80"/>
        <v>0</v>
      </c>
      <c r="V454" s="79">
        <f t="shared" si="81"/>
        <v>163900</v>
      </c>
      <c r="W454" s="80">
        <f t="shared" si="82"/>
        <v>0</v>
      </c>
      <c r="Y454" s="79">
        <f t="shared" si="83"/>
        <v>163900</v>
      </c>
      <c r="Z454" s="79"/>
    </row>
    <row r="455" spans="1:26" s="77" customFormat="1" ht="24" x14ac:dyDescent="0.55000000000000004">
      <c r="A455" s="45"/>
      <c r="B455" s="34"/>
      <c r="C455" s="35"/>
      <c r="D455" s="35"/>
      <c r="E455" s="35"/>
      <c r="F455" s="35"/>
      <c r="G455" s="35"/>
      <c r="H455" s="76"/>
      <c r="I455" s="76"/>
      <c r="J455" s="76"/>
      <c r="L455" s="46"/>
      <c r="M455" s="35"/>
      <c r="N455" s="35"/>
      <c r="O455" s="82"/>
      <c r="P455" s="82"/>
      <c r="Q455" s="82"/>
      <c r="S455" s="82"/>
      <c r="T455" s="82"/>
      <c r="U455" s="82"/>
      <c r="V455" s="82"/>
      <c r="W455" s="82"/>
      <c r="Y455" s="82"/>
      <c r="Z455" s="82"/>
    </row>
    <row r="456" spans="1:26" s="70" customFormat="1" ht="24" x14ac:dyDescent="0.55000000000000004">
      <c r="A456" s="42">
        <v>115</v>
      </c>
      <c r="B456" s="78" t="s">
        <v>46</v>
      </c>
      <c r="C456" s="5">
        <v>5658</v>
      </c>
      <c r="D456" s="5">
        <v>0</v>
      </c>
      <c r="E456" s="5">
        <v>3</v>
      </c>
      <c r="F456" s="5">
        <v>80</v>
      </c>
      <c r="G456" s="5">
        <v>2</v>
      </c>
      <c r="H456" s="68">
        <f t="shared" si="78"/>
        <v>380</v>
      </c>
      <c r="I456" s="69">
        <v>150</v>
      </c>
      <c r="J456" s="69">
        <f t="shared" si="79"/>
        <v>57000</v>
      </c>
      <c r="L456" s="14" t="s">
        <v>48</v>
      </c>
      <c r="M456" s="5" t="s">
        <v>50</v>
      </c>
      <c r="N456" s="5">
        <v>2</v>
      </c>
      <c r="O456" s="80">
        <v>135</v>
      </c>
      <c r="P456" s="79">
        <v>100</v>
      </c>
      <c r="Q456" s="79">
        <v>6800</v>
      </c>
      <c r="R456" s="80">
        <f>O456*Q456</f>
        <v>918000</v>
      </c>
      <c r="S456" s="80">
        <v>4</v>
      </c>
      <c r="T456" s="79"/>
      <c r="U456" s="80">
        <f t="shared" si="80"/>
        <v>918000</v>
      </c>
      <c r="V456" s="79">
        <f t="shared" si="81"/>
        <v>975000</v>
      </c>
      <c r="W456" s="80">
        <f t="shared" si="82"/>
        <v>975000</v>
      </c>
      <c r="Y456" s="79">
        <f t="shared" si="83"/>
        <v>975000</v>
      </c>
      <c r="Z456" s="79"/>
    </row>
    <row r="457" spans="1:26" s="77" customFormat="1" ht="24" x14ac:dyDescent="0.55000000000000004">
      <c r="A457" s="45"/>
      <c r="B457" s="34"/>
      <c r="C457" s="35"/>
      <c r="D457" s="35"/>
      <c r="E457" s="35"/>
      <c r="F457" s="35"/>
      <c r="G457" s="35"/>
      <c r="H457" s="76"/>
      <c r="I457" s="76"/>
      <c r="J457" s="76"/>
      <c r="L457" s="46"/>
      <c r="M457" s="35"/>
      <c r="N457" s="35"/>
      <c r="O457" s="82"/>
      <c r="P457" s="82"/>
      <c r="Q457" s="82"/>
      <c r="S457" s="82"/>
      <c r="T457" s="82"/>
      <c r="U457" s="82"/>
      <c r="V457" s="82"/>
      <c r="W457" s="82"/>
      <c r="Y457" s="82"/>
      <c r="Z457" s="82"/>
    </row>
    <row r="458" spans="1:26" s="70" customFormat="1" ht="24" x14ac:dyDescent="0.55000000000000004">
      <c r="A458" s="42">
        <v>116</v>
      </c>
      <c r="B458" s="78" t="s">
        <v>46</v>
      </c>
      <c r="C458" s="5">
        <v>5506</v>
      </c>
      <c r="D458" s="5">
        <v>1</v>
      </c>
      <c r="E458" s="5">
        <v>0</v>
      </c>
      <c r="F458" s="5">
        <v>12</v>
      </c>
      <c r="G458" s="5">
        <v>1</v>
      </c>
      <c r="H458" s="68">
        <f t="shared" ref="H458:H521" si="88">+(D458*400)+(E458*100)+F458</f>
        <v>412</v>
      </c>
      <c r="I458" s="69">
        <v>100</v>
      </c>
      <c r="J458" s="69">
        <f t="shared" ref="J458:J521" si="89">H458*I458</f>
        <v>41200</v>
      </c>
      <c r="L458" s="14"/>
      <c r="M458" s="5"/>
      <c r="N458" s="5"/>
      <c r="O458" s="80"/>
      <c r="P458" s="79"/>
      <c r="Q458" s="79"/>
      <c r="S458" s="80"/>
      <c r="T458" s="79"/>
      <c r="U458" s="80">
        <f t="shared" ref="U458:U521" si="90">R458*(100-T458)/100</f>
        <v>0</v>
      </c>
      <c r="V458" s="79">
        <f t="shared" ref="V458:V521" si="91">J458+U458</f>
        <v>41200</v>
      </c>
      <c r="W458" s="80">
        <f t="shared" ref="W458:W521" si="92">V458*P458/100</f>
        <v>0</v>
      </c>
      <c r="Y458" s="79">
        <f t="shared" ref="Y458:Y521" si="93">J458+U458</f>
        <v>41200</v>
      </c>
      <c r="Z458" s="79"/>
    </row>
    <row r="459" spans="1:26" s="70" customFormat="1" ht="24" x14ac:dyDescent="0.55000000000000004">
      <c r="A459" s="42"/>
      <c r="B459" s="78" t="s">
        <v>46</v>
      </c>
      <c r="C459" s="5">
        <v>5454</v>
      </c>
      <c r="D459" s="5">
        <v>0</v>
      </c>
      <c r="E459" s="5">
        <v>3</v>
      </c>
      <c r="F459" s="5">
        <v>80</v>
      </c>
      <c r="G459" s="5">
        <v>1</v>
      </c>
      <c r="H459" s="68">
        <f t="shared" si="88"/>
        <v>380</v>
      </c>
      <c r="I459" s="69">
        <v>100</v>
      </c>
      <c r="J459" s="69">
        <f t="shared" si="89"/>
        <v>38000</v>
      </c>
      <c r="L459" s="14"/>
      <c r="M459" s="5"/>
      <c r="N459" s="5"/>
      <c r="O459" s="80"/>
      <c r="P459" s="79"/>
      <c r="Q459" s="79"/>
      <c r="S459" s="80"/>
      <c r="T459" s="79"/>
      <c r="U459" s="80">
        <f t="shared" si="90"/>
        <v>0</v>
      </c>
      <c r="V459" s="79">
        <f t="shared" si="91"/>
        <v>38000</v>
      </c>
      <c r="W459" s="80">
        <f t="shared" si="92"/>
        <v>0</v>
      </c>
      <c r="Y459" s="79">
        <f t="shared" si="93"/>
        <v>38000</v>
      </c>
      <c r="Z459" s="79"/>
    </row>
    <row r="460" spans="1:26" s="70" customFormat="1" ht="24" x14ac:dyDescent="0.55000000000000004">
      <c r="A460" s="42"/>
      <c r="B460" s="78" t="s">
        <v>46</v>
      </c>
      <c r="C460" s="5">
        <v>18661</v>
      </c>
      <c r="D460" s="5">
        <v>1</v>
      </c>
      <c r="E460" s="5">
        <v>2</v>
      </c>
      <c r="F460" s="5">
        <v>25</v>
      </c>
      <c r="G460" s="5">
        <v>1</v>
      </c>
      <c r="H460" s="68">
        <f t="shared" si="88"/>
        <v>625</v>
      </c>
      <c r="I460" s="69">
        <v>130</v>
      </c>
      <c r="J460" s="69">
        <f t="shared" si="89"/>
        <v>81250</v>
      </c>
      <c r="L460" s="14"/>
      <c r="M460" s="5"/>
      <c r="N460" s="5"/>
      <c r="O460" s="80"/>
      <c r="P460" s="79"/>
      <c r="Q460" s="79"/>
      <c r="S460" s="80"/>
      <c r="T460" s="79"/>
      <c r="U460" s="80">
        <f t="shared" si="90"/>
        <v>0</v>
      </c>
      <c r="V460" s="79">
        <f t="shared" si="91"/>
        <v>81250</v>
      </c>
      <c r="W460" s="80">
        <f t="shared" si="92"/>
        <v>0</v>
      </c>
      <c r="Y460" s="79">
        <f t="shared" si="93"/>
        <v>81250</v>
      </c>
      <c r="Z460" s="79"/>
    </row>
    <row r="461" spans="1:26" s="77" customFormat="1" ht="24" x14ac:dyDescent="0.55000000000000004">
      <c r="A461" s="45"/>
      <c r="B461" s="34"/>
      <c r="C461" s="35"/>
      <c r="D461" s="35"/>
      <c r="E461" s="35"/>
      <c r="F461" s="35"/>
      <c r="G461" s="35"/>
      <c r="H461" s="76"/>
      <c r="I461" s="76"/>
      <c r="J461" s="76"/>
      <c r="L461" s="46"/>
      <c r="M461" s="35"/>
      <c r="N461" s="35"/>
      <c r="O461" s="82"/>
      <c r="P461" s="82"/>
      <c r="Q461" s="82"/>
      <c r="S461" s="82"/>
      <c r="T461" s="82"/>
      <c r="U461" s="82"/>
      <c r="V461" s="82"/>
      <c r="W461" s="82"/>
      <c r="Y461" s="82"/>
      <c r="Z461" s="82"/>
    </row>
    <row r="462" spans="1:26" s="70" customFormat="1" ht="24" x14ac:dyDescent="0.55000000000000004">
      <c r="A462" s="42">
        <v>117</v>
      </c>
      <c r="B462" s="78" t="s">
        <v>46</v>
      </c>
      <c r="C462" s="5">
        <v>19051</v>
      </c>
      <c r="D462" s="5">
        <v>0</v>
      </c>
      <c r="E462" s="5">
        <v>1</v>
      </c>
      <c r="F462" s="5">
        <v>65</v>
      </c>
      <c r="G462" s="5">
        <v>2</v>
      </c>
      <c r="H462" s="68">
        <f t="shared" si="88"/>
        <v>165</v>
      </c>
      <c r="I462" s="69">
        <v>130</v>
      </c>
      <c r="J462" s="69">
        <f t="shared" si="89"/>
        <v>21450</v>
      </c>
      <c r="L462" s="14" t="s">
        <v>106</v>
      </c>
      <c r="M462" s="14" t="s">
        <v>114</v>
      </c>
      <c r="N462" s="5">
        <v>2</v>
      </c>
      <c r="O462" s="80">
        <v>108</v>
      </c>
      <c r="P462" s="79">
        <v>100</v>
      </c>
      <c r="Q462" s="79">
        <v>6800</v>
      </c>
      <c r="R462" s="80">
        <f t="shared" ref="R462" si="94">O462*Q462</f>
        <v>734400</v>
      </c>
      <c r="S462" s="80">
        <v>31</v>
      </c>
      <c r="T462" s="79"/>
      <c r="U462" s="80">
        <f t="shared" si="90"/>
        <v>734400</v>
      </c>
      <c r="V462" s="79">
        <f t="shared" si="91"/>
        <v>755850</v>
      </c>
      <c r="W462" s="80">
        <f t="shared" si="92"/>
        <v>755850</v>
      </c>
      <c r="Y462" s="79">
        <f t="shared" si="93"/>
        <v>755850</v>
      </c>
      <c r="Z462" s="79"/>
    </row>
    <row r="463" spans="1:26" s="70" customFormat="1" ht="24" x14ac:dyDescent="0.55000000000000004">
      <c r="A463" s="42"/>
      <c r="B463" s="78"/>
      <c r="C463" s="5"/>
      <c r="D463" s="5"/>
      <c r="E463" s="5"/>
      <c r="F463" s="5"/>
      <c r="G463" s="5"/>
      <c r="H463" s="68">
        <f t="shared" si="88"/>
        <v>0</v>
      </c>
      <c r="I463" s="69"/>
      <c r="J463" s="69">
        <f t="shared" si="89"/>
        <v>0</v>
      </c>
      <c r="L463" s="14"/>
      <c r="M463" s="14" t="s">
        <v>189</v>
      </c>
      <c r="N463" s="5">
        <v>2</v>
      </c>
      <c r="O463" s="80">
        <v>108</v>
      </c>
      <c r="P463" s="79">
        <v>100</v>
      </c>
      <c r="Q463" s="79">
        <v>6800</v>
      </c>
      <c r="R463" s="80">
        <f>O463*Q463</f>
        <v>734400</v>
      </c>
      <c r="S463" s="80">
        <v>21</v>
      </c>
      <c r="T463" s="79"/>
      <c r="U463" s="80">
        <f t="shared" si="90"/>
        <v>734400</v>
      </c>
      <c r="V463" s="79">
        <f t="shared" si="91"/>
        <v>734400</v>
      </c>
      <c r="W463" s="80">
        <f t="shared" si="92"/>
        <v>734400</v>
      </c>
      <c r="Y463" s="79">
        <f t="shared" si="93"/>
        <v>734400</v>
      </c>
      <c r="Z463" s="79"/>
    </row>
    <row r="464" spans="1:26" s="70" customFormat="1" ht="24" x14ac:dyDescent="0.55000000000000004">
      <c r="A464" s="42"/>
      <c r="B464" s="78"/>
      <c r="C464" s="5"/>
      <c r="D464" s="5"/>
      <c r="E464" s="5"/>
      <c r="F464" s="5"/>
      <c r="G464" s="5"/>
      <c r="H464" s="68">
        <f t="shared" si="88"/>
        <v>0</v>
      </c>
      <c r="I464" s="69"/>
      <c r="J464" s="69">
        <f t="shared" si="89"/>
        <v>0</v>
      </c>
      <c r="L464" s="14"/>
      <c r="M464" s="14" t="s">
        <v>114</v>
      </c>
      <c r="N464" s="5">
        <v>2</v>
      </c>
      <c r="O464" s="80">
        <v>4</v>
      </c>
      <c r="P464" s="79">
        <v>100</v>
      </c>
      <c r="Q464" s="79">
        <v>6800</v>
      </c>
      <c r="R464" s="80">
        <f>O464*Q464</f>
        <v>27200</v>
      </c>
      <c r="S464" s="80">
        <v>26</v>
      </c>
      <c r="T464" s="79"/>
      <c r="U464" s="80">
        <f t="shared" si="90"/>
        <v>27200</v>
      </c>
      <c r="V464" s="79">
        <f t="shared" si="91"/>
        <v>27200</v>
      </c>
      <c r="W464" s="80">
        <f t="shared" si="92"/>
        <v>27200</v>
      </c>
      <c r="Y464" s="79">
        <f t="shared" si="93"/>
        <v>27200</v>
      </c>
      <c r="Z464" s="79"/>
    </row>
    <row r="465" spans="1:26" s="70" customFormat="1" ht="24" x14ac:dyDescent="0.55000000000000004">
      <c r="A465" s="42"/>
      <c r="B465" s="78" t="s">
        <v>46</v>
      </c>
      <c r="C465" s="5">
        <v>19052</v>
      </c>
      <c r="D465" s="5">
        <v>3</v>
      </c>
      <c r="E465" s="5">
        <v>0</v>
      </c>
      <c r="F465" s="5">
        <v>81</v>
      </c>
      <c r="G465" s="5">
        <v>1</v>
      </c>
      <c r="H465" s="68">
        <f t="shared" si="88"/>
        <v>1281</v>
      </c>
      <c r="I465" s="69">
        <v>130</v>
      </c>
      <c r="J465" s="69">
        <f t="shared" si="89"/>
        <v>166530</v>
      </c>
      <c r="L465" s="14"/>
      <c r="M465" s="14"/>
      <c r="N465" s="5"/>
      <c r="O465" s="80"/>
      <c r="P465" s="79"/>
      <c r="Q465" s="79"/>
      <c r="S465" s="80"/>
      <c r="T465" s="79"/>
      <c r="U465" s="80">
        <f t="shared" si="90"/>
        <v>0</v>
      </c>
      <c r="V465" s="79">
        <f t="shared" si="91"/>
        <v>166530</v>
      </c>
      <c r="W465" s="80">
        <f t="shared" si="92"/>
        <v>0</v>
      </c>
      <c r="Y465" s="79">
        <f t="shared" si="93"/>
        <v>166530</v>
      </c>
      <c r="Z465" s="79"/>
    </row>
    <row r="466" spans="1:26" s="77" customFormat="1" ht="24" x14ac:dyDescent="0.55000000000000004">
      <c r="A466" s="45"/>
      <c r="B466" s="34"/>
      <c r="C466" s="35"/>
      <c r="D466" s="35"/>
      <c r="E466" s="35"/>
      <c r="F466" s="35"/>
      <c r="G466" s="35"/>
      <c r="H466" s="76"/>
      <c r="I466" s="76"/>
      <c r="J466" s="76"/>
      <c r="L466" s="46"/>
      <c r="M466" s="46"/>
      <c r="N466" s="35"/>
      <c r="O466" s="82"/>
      <c r="P466" s="82"/>
      <c r="Q466" s="82"/>
      <c r="S466" s="82"/>
      <c r="T466" s="82"/>
      <c r="U466" s="82"/>
      <c r="V466" s="82"/>
      <c r="W466" s="82"/>
      <c r="Y466" s="82"/>
      <c r="Z466" s="82"/>
    </row>
    <row r="467" spans="1:26" s="70" customFormat="1" ht="24" x14ac:dyDescent="0.55000000000000004">
      <c r="A467" s="42">
        <v>118</v>
      </c>
      <c r="B467" s="78" t="s">
        <v>46</v>
      </c>
      <c r="C467" s="5">
        <v>14658</v>
      </c>
      <c r="D467" s="5">
        <v>0</v>
      </c>
      <c r="E467" s="5">
        <v>3</v>
      </c>
      <c r="F467" s="5">
        <v>12</v>
      </c>
      <c r="G467" s="5">
        <v>1</v>
      </c>
      <c r="H467" s="68">
        <f t="shared" si="88"/>
        <v>312</v>
      </c>
      <c r="I467" s="69">
        <v>180</v>
      </c>
      <c r="J467" s="69">
        <f t="shared" si="89"/>
        <v>56160</v>
      </c>
      <c r="L467" s="14"/>
      <c r="M467" s="5"/>
      <c r="N467" s="5"/>
      <c r="O467" s="80"/>
      <c r="P467" s="79"/>
      <c r="Q467" s="79"/>
      <c r="S467" s="80"/>
      <c r="T467" s="79"/>
      <c r="U467" s="80">
        <f t="shared" si="90"/>
        <v>0</v>
      </c>
      <c r="V467" s="79">
        <f t="shared" si="91"/>
        <v>56160</v>
      </c>
      <c r="W467" s="80">
        <f t="shared" si="92"/>
        <v>0</v>
      </c>
      <c r="Y467" s="79">
        <f t="shared" si="93"/>
        <v>56160</v>
      </c>
      <c r="Z467" s="79"/>
    </row>
    <row r="468" spans="1:26" s="77" customFormat="1" ht="24" x14ac:dyDescent="0.55000000000000004">
      <c r="A468" s="45"/>
      <c r="B468" s="34"/>
      <c r="C468" s="35"/>
      <c r="D468" s="35"/>
      <c r="E468" s="35"/>
      <c r="F468" s="35"/>
      <c r="G468" s="35"/>
      <c r="H468" s="76"/>
      <c r="I468" s="76"/>
      <c r="J468" s="76"/>
      <c r="L468" s="46"/>
      <c r="M468" s="35"/>
      <c r="N468" s="35"/>
      <c r="O468" s="82"/>
      <c r="P468" s="82"/>
      <c r="Q468" s="82"/>
      <c r="S468" s="82"/>
      <c r="T468" s="82"/>
      <c r="U468" s="82"/>
      <c r="V468" s="82"/>
      <c r="W468" s="82"/>
      <c r="Y468" s="82"/>
      <c r="Z468" s="82"/>
    </row>
    <row r="469" spans="1:26" s="70" customFormat="1" ht="24" x14ac:dyDescent="0.55000000000000004">
      <c r="A469" s="42">
        <v>119</v>
      </c>
      <c r="B469" s="13" t="s">
        <v>46</v>
      </c>
      <c r="C469" s="27" t="s">
        <v>381</v>
      </c>
      <c r="D469" s="14">
        <v>1</v>
      </c>
      <c r="E469" s="14">
        <v>3</v>
      </c>
      <c r="F469" s="14">
        <v>12</v>
      </c>
      <c r="G469" s="5">
        <v>1</v>
      </c>
      <c r="H469" s="68">
        <f t="shared" si="88"/>
        <v>712</v>
      </c>
      <c r="I469" s="69">
        <v>100</v>
      </c>
      <c r="J469" s="69">
        <f t="shared" si="89"/>
        <v>71200</v>
      </c>
      <c r="L469" s="14"/>
      <c r="M469" s="14"/>
      <c r="N469" s="14"/>
      <c r="O469" s="85"/>
      <c r="P469" s="79"/>
      <c r="Q469" s="79"/>
      <c r="S469" s="85"/>
      <c r="T469" s="79"/>
      <c r="U469" s="80">
        <f t="shared" si="90"/>
        <v>0</v>
      </c>
      <c r="V469" s="79">
        <f t="shared" si="91"/>
        <v>71200</v>
      </c>
      <c r="W469" s="80">
        <f t="shared" si="92"/>
        <v>0</v>
      </c>
      <c r="Y469" s="79">
        <f t="shared" si="93"/>
        <v>71200</v>
      </c>
      <c r="Z469" s="79"/>
    </row>
    <row r="470" spans="1:26" s="77" customFormat="1" ht="24" x14ac:dyDescent="0.55000000000000004">
      <c r="A470" s="45"/>
      <c r="B470" s="47"/>
      <c r="C470" s="48"/>
      <c r="D470" s="46"/>
      <c r="E470" s="46"/>
      <c r="F470" s="46"/>
      <c r="G470" s="35"/>
      <c r="H470" s="76"/>
      <c r="I470" s="76"/>
      <c r="J470" s="76"/>
      <c r="L470" s="46"/>
      <c r="M470" s="46"/>
      <c r="N470" s="46"/>
      <c r="O470" s="86"/>
      <c r="P470" s="82"/>
      <c r="Q470" s="82"/>
      <c r="S470" s="86"/>
      <c r="T470" s="82"/>
      <c r="U470" s="82"/>
      <c r="V470" s="82"/>
      <c r="W470" s="82"/>
      <c r="Y470" s="82"/>
      <c r="Z470" s="82"/>
    </row>
    <row r="471" spans="1:26" s="70" customFormat="1" ht="24" x14ac:dyDescent="0.55000000000000004">
      <c r="A471" s="42">
        <v>120</v>
      </c>
      <c r="B471" s="78" t="s">
        <v>46</v>
      </c>
      <c r="C471" s="5">
        <v>7618</v>
      </c>
      <c r="D471" s="5">
        <v>1</v>
      </c>
      <c r="E471" s="5">
        <v>0</v>
      </c>
      <c r="F471" s="5">
        <v>36</v>
      </c>
      <c r="G471" s="5">
        <v>2</v>
      </c>
      <c r="H471" s="68">
        <f t="shared" si="88"/>
        <v>436</v>
      </c>
      <c r="I471" s="69">
        <v>130</v>
      </c>
      <c r="J471" s="69">
        <f t="shared" si="89"/>
        <v>56680</v>
      </c>
      <c r="L471" s="14" t="s">
        <v>106</v>
      </c>
      <c r="M471" s="5" t="s">
        <v>114</v>
      </c>
      <c r="N471" s="5">
        <v>2</v>
      </c>
      <c r="O471" s="80">
        <v>288</v>
      </c>
      <c r="P471" s="79">
        <v>100</v>
      </c>
      <c r="Q471" s="79">
        <v>6800</v>
      </c>
      <c r="R471" s="80">
        <f t="shared" ref="R471" si="95">O471*Q471</f>
        <v>1958400</v>
      </c>
      <c r="S471" s="80">
        <v>31</v>
      </c>
      <c r="T471" s="79"/>
      <c r="U471" s="80">
        <f t="shared" si="90"/>
        <v>1958400</v>
      </c>
      <c r="V471" s="79">
        <f t="shared" si="91"/>
        <v>2015080</v>
      </c>
      <c r="W471" s="80">
        <f t="shared" si="92"/>
        <v>2015080</v>
      </c>
      <c r="Y471" s="79">
        <f t="shared" si="93"/>
        <v>2015080</v>
      </c>
      <c r="Z471" s="79"/>
    </row>
    <row r="472" spans="1:26" s="70" customFormat="1" ht="24" x14ac:dyDescent="0.55000000000000004">
      <c r="A472" s="42"/>
      <c r="B472" s="78"/>
      <c r="C472" s="5"/>
      <c r="D472" s="5"/>
      <c r="E472" s="5"/>
      <c r="F472" s="5"/>
      <c r="G472" s="5"/>
      <c r="H472" s="68">
        <f t="shared" si="88"/>
        <v>0</v>
      </c>
      <c r="I472" s="69"/>
      <c r="J472" s="69">
        <f t="shared" si="89"/>
        <v>0</v>
      </c>
      <c r="L472" s="14"/>
      <c r="M472" s="5" t="s">
        <v>189</v>
      </c>
      <c r="N472" s="5">
        <v>2</v>
      </c>
      <c r="O472" s="80">
        <v>288</v>
      </c>
      <c r="P472" s="79">
        <v>100</v>
      </c>
      <c r="Q472" s="79">
        <v>6800</v>
      </c>
      <c r="R472" s="80">
        <f>O472*Q472</f>
        <v>1958400</v>
      </c>
      <c r="S472" s="80">
        <v>21</v>
      </c>
      <c r="T472" s="79"/>
      <c r="U472" s="80">
        <f t="shared" si="90"/>
        <v>1958400</v>
      </c>
      <c r="V472" s="79">
        <f t="shared" si="91"/>
        <v>1958400</v>
      </c>
      <c r="W472" s="80">
        <f t="shared" si="92"/>
        <v>1958400</v>
      </c>
      <c r="Y472" s="79">
        <f t="shared" si="93"/>
        <v>1958400</v>
      </c>
      <c r="Z472" s="79"/>
    </row>
    <row r="473" spans="1:26" s="70" customFormat="1" ht="24" x14ac:dyDescent="0.55000000000000004">
      <c r="A473" s="42"/>
      <c r="B473" s="78"/>
      <c r="C473" s="5"/>
      <c r="D473" s="5"/>
      <c r="E473" s="5"/>
      <c r="F473" s="5"/>
      <c r="G473" s="5"/>
      <c r="H473" s="68">
        <f t="shared" si="88"/>
        <v>0</v>
      </c>
      <c r="I473" s="69"/>
      <c r="J473" s="69">
        <f t="shared" si="89"/>
        <v>0</v>
      </c>
      <c r="L473" s="14"/>
      <c r="M473" s="5" t="s">
        <v>114</v>
      </c>
      <c r="N473" s="5">
        <v>2</v>
      </c>
      <c r="O473" s="80">
        <v>8</v>
      </c>
      <c r="P473" s="79">
        <v>100</v>
      </c>
      <c r="Q473" s="79">
        <v>6800</v>
      </c>
      <c r="R473" s="80">
        <f>O473*Q473</f>
        <v>54400</v>
      </c>
      <c r="S473" s="80">
        <v>31</v>
      </c>
      <c r="T473" s="79"/>
      <c r="U473" s="80">
        <f t="shared" si="90"/>
        <v>54400</v>
      </c>
      <c r="V473" s="79">
        <f t="shared" si="91"/>
        <v>54400</v>
      </c>
      <c r="W473" s="80">
        <f t="shared" si="92"/>
        <v>54400</v>
      </c>
      <c r="Y473" s="79">
        <f t="shared" si="93"/>
        <v>54400</v>
      </c>
      <c r="Z473" s="79"/>
    </row>
    <row r="474" spans="1:26" s="70" customFormat="1" ht="24" x14ac:dyDescent="0.55000000000000004">
      <c r="A474" s="42"/>
      <c r="B474" s="78" t="s">
        <v>46</v>
      </c>
      <c r="C474" s="5">
        <v>11755</v>
      </c>
      <c r="D474" s="5">
        <v>0</v>
      </c>
      <c r="E474" s="5">
        <v>0</v>
      </c>
      <c r="F474" s="5">
        <v>40</v>
      </c>
      <c r="G474" s="5">
        <v>1</v>
      </c>
      <c r="H474" s="68">
        <f t="shared" si="88"/>
        <v>40</v>
      </c>
      <c r="I474" s="69">
        <v>100</v>
      </c>
      <c r="J474" s="69">
        <f t="shared" si="89"/>
        <v>4000</v>
      </c>
      <c r="L474" s="14"/>
      <c r="M474" s="5"/>
      <c r="N474" s="5"/>
      <c r="O474" s="80"/>
      <c r="P474" s="79"/>
      <c r="Q474" s="79"/>
      <c r="S474" s="80"/>
      <c r="T474" s="79"/>
      <c r="U474" s="80">
        <f t="shared" si="90"/>
        <v>0</v>
      </c>
      <c r="V474" s="79">
        <f t="shared" si="91"/>
        <v>4000</v>
      </c>
      <c r="W474" s="80">
        <f t="shared" si="92"/>
        <v>0</v>
      </c>
      <c r="Y474" s="79">
        <f t="shared" si="93"/>
        <v>4000</v>
      </c>
      <c r="Z474" s="79"/>
    </row>
    <row r="475" spans="1:26" s="70" customFormat="1" ht="24" x14ac:dyDescent="0.55000000000000004">
      <c r="A475" s="42"/>
      <c r="B475" s="78" t="s">
        <v>46</v>
      </c>
      <c r="C475" s="5">
        <v>15673</v>
      </c>
      <c r="D475" s="5">
        <v>5</v>
      </c>
      <c r="E475" s="5">
        <v>0</v>
      </c>
      <c r="F475" s="5">
        <v>30</v>
      </c>
      <c r="G475" s="5">
        <v>1</v>
      </c>
      <c r="H475" s="68">
        <f t="shared" si="88"/>
        <v>2030</v>
      </c>
      <c r="I475" s="69">
        <v>100</v>
      </c>
      <c r="J475" s="69">
        <f t="shared" si="89"/>
        <v>203000</v>
      </c>
      <c r="L475" s="14"/>
      <c r="M475" s="5"/>
      <c r="N475" s="5"/>
      <c r="O475" s="80"/>
      <c r="P475" s="79"/>
      <c r="Q475" s="79"/>
      <c r="S475" s="80"/>
      <c r="T475" s="79"/>
      <c r="U475" s="80">
        <f t="shared" si="90"/>
        <v>0</v>
      </c>
      <c r="V475" s="79">
        <f t="shared" si="91"/>
        <v>203000</v>
      </c>
      <c r="W475" s="80">
        <f t="shared" si="92"/>
        <v>0</v>
      </c>
      <c r="Y475" s="79">
        <f t="shared" si="93"/>
        <v>203000</v>
      </c>
      <c r="Z475" s="79"/>
    </row>
    <row r="476" spans="1:26" s="70" customFormat="1" ht="24" x14ac:dyDescent="0.55000000000000004">
      <c r="A476" s="42"/>
      <c r="B476" s="78" t="s">
        <v>46</v>
      </c>
      <c r="C476" s="5">
        <v>15640</v>
      </c>
      <c r="D476" s="5">
        <v>0</v>
      </c>
      <c r="E476" s="5">
        <v>2</v>
      </c>
      <c r="F476" s="5">
        <v>64</v>
      </c>
      <c r="G476" s="5">
        <v>1</v>
      </c>
      <c r="H476" s="68">
        <f t="shared" si="88"/>
        <v>264</v>
      </c>
      <c r="I476" s="69">
        <v>100</v>
      </c>
      <c r="J476" s="69">
        <f t="shared" si="89"/>
        <v>26400</v>
      </c>
      <c r="L476" s="14"/>
      <c r="M476" s="5"/>
      <c r="N476" s="5"/>
      <c r="O476" s="80"/>
      <c r="P476" s="79"/>
      <c r="Q476" s="79"/>
      <c r="S476" s="80"/>
      <c r="T476" s="79"/>
      <c r="U476" s="80">
        <f t="shared" si="90"/>
        <v>0</v>
      </c>
      <c r="V476" s="79">
        <f t="shared" si="91"/>
        <v>26400</v>
      </c>
      <c r="W476" s="80">
        <f t="shared" si="92"/>
        <v>0</v>
      </c>
      <c r="Y476" s="79">
        <f t="shared" si="93"/>
        <v>26400</v>
      </c>
      <c r="Z476" s="79"/>
    </row>
    <row r="477" spans="1:26" s="77" customFormat="1" ht="24" x14ac:dyDescent="0.55000000000000004">
      <c r="A477" s="45"/>
      <c r="B477" s="34"/>
      <c r="C477" s="35"/>
      <c r="D477" s="35"/>
      <c r="E477" s="35"/>
      <c r="F477" s="35"/>
      <c r="G477" s="35"/>
      <c r="H477" s="76"/>
      <c r="I477" s="76"/>
      <c r="J477" s="76"/>
      <c r="L477" s="46"/>
      <c r="M477" s="35"/>
      <c r="N477" s="35"/>
      <c r="O477" s="82"/>
      <c r="P477" s="82"/>
      <c r="Q477" s="82"/>
      <c r="S477" s="82"/>
      <c r="T477" s="82"/>
      <c r="U477" s="82"/>
      <c r="V477" s="82"/>
      <c r="W477" s="82"/>
      <c r="Y477" s="82"/>
      <c r="Z477" s="82"/>
    </row>
    <row r="478" spans="1:26" s="70" customFormat="1" ht="24" x14ac:dyDescent="0.55000000000000004">
      <c r="A478" s="42">
        <v>121</v>
      </c>
      <c r="B478" s="78" t="s">
        <v>46</v>
      </c>
      <c r="C478" s="5">
        <v>18386</v>
      </c>
      <c r="D478" s="5">
        <v>0</v>
      </c>
      <c r="E478" s="5">
        <v>3</v>
      </c>
      <c r="F478" s="5">
        <v>32</v>
      </c>
      <c r="G478" s="5">
        <v>1</v>
      </c>
      <c r="H478" s="68">
        <f t="shared" si="88"/>
        <v>332</v>
      </c>
      <c r="I478" s="69">
        <v>130</v>
      </c>
      <c r="J478" s="69">
        <f t="shared" si="89"/>
        <v>43160</v>
      </c>
      <c r="L478" s="14"/>
      <c r="M478" s="5"/>
      <c r="N478" s="5"/>
      <c r="O478" s="80"/>
      <c r="P478" s="79"/>
      <c r="Q478" s="79"/>
      <c r="S478" s="80"/>
      <c r="T478" s="79"/>
      <c r="U478" s="80">
        <f t="shared" si="90"/>
        <v>0</v>
      </c>
      <c r="V478" s="79">
        <f t="shared" si="91"/>
        <v>43160</v>
      </c>
      <c r="W478" s="80">
        <f t="shared" si="92"/>
        <v>0</v>
      </c>
      <c r="Y478" s="79">
        <f t="shared" si="93"/>
        <v>43160</v>
      </c>
      <c r="Z478" s="79"/>
    </row>
    <row r="479" spans="1:26" s="77" customFormat="1" ht="24" x14ac:dyDescent="0.55000000000000004">
      <c r="A479" s="45"/>
      <c r="B479" s="34"/>
      <c r="C479" s="35"/>
      <c r="D479" s="35"/>
      <c r="E479" s="35"/>
      <c r="F479" s="35"/>
      <c r="G479" s="35"/>
      <c r="H479" s="76"/>
      <c r="I479" s="76"/>
      <c r="J479" s="76"/>
      <c r="L479" s="46"/>
      <c r="M479" s="35"/>
      <c r="N479" s="35"/>
      <c r="O479" s="82"/>
      <c r="P479" s="82"/>
      <c r="Q479" s="82"/>
      <c r="S479" s="82"/>
      <c r="T479" s="82"/>
      <c r="U479" s="82"/>
      <c r="V479" s="82"/>
      <c r="W479" s="82"/>
      <c r="Y479" s="82"/>
      <c r="Z479" s="82"/>
    </row>
    <row r="480" spans="1:26" s="70" customFormat="1" ht="24" x14ac:dyDescent="0.55000000000000004">
      <c r="A480" s="42">
        <v>122</v>
      </c>
      <c r="B480" s="78" t="s">
        <v>46</v>
      </c>
      <c r="C480" s="5">
        <v>5654</v>
      </c>
      <c r="D480" s="5">
        <v>0</v>
      </c>
      <c r="E480" s="5">
        <v>1</v>
      </c>
      <c r="F480" s="5">
        <v>55</v>
      </c>
      <c r="G480" s="5">
        <v>2</v>
      </c>
      <c r="H480" s="68">
        <f t="shared" si="88"/>
        <v>155</v>
      </c>
      <c r="I480" s="69">
        <v>150</v>
      </c>
      <c r="J480" s="69">
        <f t="shared" si="89"/>
        <v>23250</v>
      </c>
      <c r="L480" s="14" t="s">
        <v>169</v>
      </c>
      <c r="M480" s="5" t="s">
        <v>49</v>
      </c>
      <c r="N480" s="5">
        <v>2</v>
      </c>
      <c r="O480" s="80">
        <v>245</v>
      </c>
      <c r="P480" s="79">
        <v>100</v>
      </c>
      <c r="Q480" s="79">
        <v>6800</v>
      </c>
      <c r="R480" s="80">
        <f t="shared" ref="R480" si="96">O480*Q480</f>
        <v>1666000</v>
      </c>
      <c r="S480" s="80">
        <v>21</v>
      </c>
      <c r="T480" s="79"/>
      <c r="U480" s="80">
        <f t="shared" si="90"/>
        <v>1666000</v>
      </c>
      <c r="V480" s="79">
        <f t="shared" si="91"/>
        <v>1689250</v>
      </c>
      <c r="W480" s="80">
        <f t="shared" si="92"/>
        <v>1689250</v>
      </c>
      <c r="Y480" s="79">
        <f t="shared" si="93"/>
        <v>1689250</v>
      </c>
      <c r="Z480" s="79"/>
    </row>
    <row r="481" spans="1:26" s="70" customFormat="1" ht="24" x14ac:dyDescent="0.55000000000000004">
      <c r="A481" s="42"/>
      <c r="B481" s="78"/>
      <c r="C481" s="5"/>
      <c r="D481" s="5"/>
      <c r="E481" s="5"/>
      <c r="F481" s="5"/>
      <c r="G481" s="5"/>
      <c r="H481" s="68">
        <f t="shared" si="88"/>
        <v>0</v>
      </c>
      <c r="I481" s="69"/>
      <c r="J481" s="69">
        <f t="shared" si="89"/>
        <v>0</v>
      </c>
      <c r="L481" s="14"/>
      <c r="M481" s="5" t="s">
        <v>49</v>
      </c>
      <c r="N481" s="5">
        <v>2</v>
      </c>
      <c r="O481" s="80">
        <v>245</v>
      </c>
      <c r="P481" s="79">
        <v>100</v>
      </c>
      <c r="Q481" s="79">
        <v>6800</v>
      </c>
      <c r="R481" s="80">
        <f>O481*Q481</f>
        <v>1666000</v>
      </c>
      <c r="S481" s="80">
        <v>21</v>
      </c>
      <c r="T481" s="79"/>
      <c r="U481" s="80">
        <f t="shared" si="90"/>
        <v>1666000</v>
      </c>
      <c r="V481" s="79">
        <f t="shared" si="91"/>
        <v>1666000</v>
      </c>
      <c r="W481" s="80">
        <f t="shared" si="92"/>
        <v>1666000</v>
      </c>
      <c r="Y481" s="79">
        <f t="shared" si="93"/>
        <v>1666000</v>
      </c>
      <c r="Z481" s="79"/>
    </row>
    <row r="482" spans="1:26" s="70" customFormat="1" ht="24" x14ac:dyDescent="0.55000000000000004">
      <c r="A482" s="42"/>
      <c r="B482" s="78"/>
      <c r="C482" s="5"/>
      <c r="D482" s="5"/>
      <c r="E482" s="5"/>
      <c r="F482" s="5"/>
      <c r="G482" s="5"/>
      <c r="H482" s="68">
        <f t="shared" si="88"/>
        <v>0</v>
      </c>
      <c r="I482" s="69"/>
      <c r="J482" s="69">
        <f t="shared" si="89"/>
        <v>0</v>
      </c>
      <c r="L482" s="14"/>
      <c r="M482" s="5" t="s">
        <v>114</v>
      </c>
      <c r="N482" s="5">
        <v>2</v>
      </c>
      <c r="O482" s="80">
        <v>6</v>
      </c>
      <c r="P482" s="79">
        <v>100</v>
      </c>
      <c r="Q482" s="79">
        <v>6800</v>
      </c>
      <c r="R482" s="80">
        <f>O482*Q482</f>
        <v>40800</v>
      </c>
      <c r="S482" s="80">
        <v>21</v>
      </c>
      <c r="T482" s="79"/>
      <c r="U482" s="80">
        <f t="shared" si="90"/>
        <v>40800</v>
      </c>
      <c r="V482" s="79">
        <f t="shared" si="91"/>
        <v>40800</v>
      </c>
      <c r="W482" s="80">
        <f t="shared" si="92"/>
        <v>40800</v>
      </c>
      <c r="Y482" s="79">
        <f t="shared" si="93"/>
        <v>40800</v>
      </c>
      <c r="Z482" s="79"/>
    </row>
    <row r="483" spans="1:26" s="70" customFormat="1" ht="24" x14ac:dyDescent="0.55000000000000004">
      <c r="A483" s="42"/>
      <c r="B483" s="78" t="s">
        <v>46</v>
      </c>
      <c r="C483" s="5">
        <v>5206</v>
      </c>
      <c r="D483" s="5">
        <v>1</v>
      </c>
      <c r="E483" s="5">
        <v>3</v>
      </c>
      <c r="F483" s="5">
        <v>12</v>
      </c>
      <c r="G483" s="5">
        <v>1</v>
      </c>
      <c r="H483" s="68">
        <f t="shared" si="88"/>
        <v>712</v>
      </c>
      <c r="I483" s="69">
        <v>130</v>
      </c>
      <c r="J483" s="69">
        <f t="shared" si="89"/>
        <v>92560</v>
      </c>
      <c r="L483" s="14"/>
      <c r="M483" s="5"/>
      <c r="N483" s="5"/>
      <c r="O483" s="80"/>
      <c r="P483" s="79"/>
      <c r="Q483" s="79"/>
      <c r="S483" s="80"/>
      <c r="T483" s="79"/>
      <c r="U483" s="80">
        <f t="shared" si="90"/>
        <v>0</v>
      </c>
      <c r="V483" s="79">
        <f t="shared" si="91"/>
        <v>92560</v>
      </c>
      <c r="W483" s="80">
        <f t="shared" si="92"/>
        <v>0</v>
      </c>
      <c r="Y483" s="79">
        <f t="shared" si="93"/>
        <v>92560</v>
      </c>
      <c r="Z483" s="79"/>
    </row>
    <row r="484" spans="1:26" s="70" customFormat="1" ht="24" x14ac:dyDescent="0.55000000000000004">
      <c r="A484" s="42"/>
      <c r="B484" s="78" t="s">
        <v>46</v>
      </c>
      <c r="C484" s="5">
        <v>14656</v>
      </c>
      <c r="D484" s="5">
        <v>3</v>
      </c>
      <c r="E484" s="5">
        <v>2</v>
      </c>
      <c r="F484" s="5">
        <v>31</v>
      </c>
      <c r="G484" s="5">
        <v>1</v>
      </c>
      <c r="H484" s="68">
        <f t="shared" si="88"/>
        <v>1431</v>
      </c>
      <c r="I484" s="69">
        <v>100</v>
      </c>
      <c r="J484" s="69">
        <f t="shared" si="89"/>
        <v>143100</v>
      </c>
      <c r="L484" s="14"/>
      <c r="M484" s="5"/>
      <c r="N484" s="5"/>
      <c r="O484" s="80"/>
      <c r="P484" s="79"/>
      <c r="Q484" s="79"/>
      <c r="S484" s="80"/>
      <c r="T484" s="79"/>
      <c r="U484" s="80">
        <f t="shared" si="90"/>
        <v>0</v>
      </c>
      <c r="V484" s="79">
        <f t="shared" si="91"/>
        <v>143100</v>
      </c>
      <c r="W484" s="80">
        <f t="shared" si="92"/>
        <v>0</v>
      </c>
      <c r="Y484" s="79">
        <f t="shared" si="93"/>
        <v>143100</v>
      </c>
      <c r="Z484" s="79"/>
    </row>
    <row r="485" spans="1:26" s="70" customFormat="1" ht="24" x14ac:dyDescent="0.55000000000000004">
      <c r="A485" s="42"/>
      <c r="B485" s="78" t="s">
        <v>46</v>
      </c>
      <c r="C485" s="5">
        <v>15740</v>
      </c>
      <c r="D485" s="5">
        <v>3</v>
      </c>
      <c r="E485" s="5">
        <v>2</v>
      </c>
      <c r="F485" s="5">
        <v>39</v>
      </c>
      <c r="G485" s="5">
        <v>1</v>
      </c>
      <c r="H485" s="68">
        <f t="shared" si="88"/>
        <v>1439</v>
      </c>
      <c r="I485" s="69">
        <v>130</v>
      </c>
      <c r="J485" s="69">
        <f t="shared" si="89"/>
        <v>187070</v>
      </c>
      <c r="L485" s="14"/>
      <c r="M485" s="5"/>
      <c r="N485" s="5"/>
      <c r="O485" s="80"/>
      <c r="P485" s="79"/>
      <c r="Q485" s="79"/>
      <c r="S485" s="80"/>
      <c r="T485" s="79"/>
      <c r="U485" s="80">
        <f t="shared" si="90"/>
        <v>0</v>
      </c>
      <c r="V485" s="79">
        <f t="shared" si="91"/>
        <v>187070</v>
      </c>
      <c r="W485" s="80">
        <f t="shared" si="92"/>
        <v>0</v>
      </c>
      <c r="Y485" s="79">
        <f t="shared" si="93"/>
        <v>187070</v>
      </c>
      <c r="Z485" s="79"/>
    </row>
    <row r="486" spans="1:26" s="70" customFormat="1" ht="24" x14ac:dyDescent="0.55000000000000004">
      <c r="A486" s="42"/>
      <c r="B486" s="78" t="s">
        <v>46</v>
      </c>
      <c r="C486" s="5">
        <v>18663</v>
      </c>
      <c r="D486" s="5">
        <v>1</v>
      </c>
      <c r="E486" s="5">
        <v>2</v>
      </c>
      <c r="F486" s="5">
        <v>46</v>
      </c>
      <c r="G486" s="5">
        <v>1</v>
      </c>
      <c r="H486" s="68">
        <f t="shared" si="88"/>
        <v>646</v>
      </c>
      <c r="I486" s="69">
        <v>130</v>
      </c>
      <c r="J486" s="69">
        <f t="shared" si="89"/>
        <v>83980</v>
      </c>
      <c r="L486" s="14"/>
      <c r="M486" s="5"/>
      <c r="N486" s="5"/>
      <c r="O486" s="80"/>
      <c r="P486" s="79"/>
      <c r="Q486" s="79"/>
      <c r="S486" s="80"/>
      <c r="T486" s="79"/>
      <c r="U486" s="80">
        <f t="shared" si="90"/>
        <v>0</v>
      </c>
      <c r="V486" s="79">
        <f t="shared" si="91"/>
        <v>83980</v>
      </c>
      <c r="W486" s="80">
        <f t="shared" si="92"/>
        <v>0</v>
      </c>
      <c r="Y486" s="79">
        <f t="shared" si="93"/>
        <v>83980</v>
      </c>
      <c r="Z486" s="79"/>
    </row>
    <row r="487" spans="1:26" s="77" customFormat="1" ht="24" x14ac:dyDescent="0.55000000000000004">
      <c r="A487" s="45"/>
      <c r="B487" s="34"/>
      <c r="C487" s="35"/>
      <c r="D487" s="35"/>
      <c r="E487" s="35"/>
      <c r="F487" s="35"/>
      <c r="G487" s="35"/>
      <c r="H487" s="76"/>
      <c r="I487" s="76"/>
      <c r="J487" s="76"/>
      <c r="L487" s="46"/>
      <c r="M487" s="35"/>
      <c r="N487" s="35"/>
      <c r="O487" s="82"/>
      <c r="P487" s="82"/>
      <c r="Q487" s="82"/>
      <c r="S487" s="82"/>
      <c r="T487" s="82"/>
      <c r="U487" s="82"/>
      <c r="V487" s="82"/>
      <c r="W487" s="82"/>
      <c r="Y487" s="82"/>
      <c r="Z487" s="82"/>
    </row>
    <row r="488" spans="1:26" s="92" customFormat="1" ht="24" x14ac:dyDescent="0.55000000000000004">
      <c r="A488" s="88">
        <v>123</v>
      </c>
      <c r="B488" s="89" t="s">
        <v>71</v>
      </c>
      <c r="C488" s="90">
        <v>6</v>
      </c>
      <c r="D488" s="90">
        <v>3</v>
      </c>
      <c r="E488" s="90">
        <v>0</v>
      </c>
      <c r="F488" s="90">
        <v>0</v>
      </c>
      <c r="G488" s="90">
        <v>1</v>
      </c>
      <c r="H488" s="91">
        <f t="shared" si="88"/>
        <v>1200</v>
      </c>
      <c r="I488" s="91">
        <v>100</v>
      </c>
      <c r="J488" s="91">
        <f t="shared" si="89"/>
        <v>120000</v>
      </c>
      <c r="L488" s="95"/>
      <c r="M488" s="90"/>
      <c r="N488" s="90"/>
      <c r="O488" s="93"/>
      <c r="P488" s="93"/>
      <c r="Q488" s="93"/>
      <c r="S488" s="93"/>
      <c r="T488" s="93"/>
      <c r="U488" s="93">
        <f t="shared" si="90"/>
        <v>0</v>
      </c>
      <c r="V488" s="93">
        <f t="shared" si="91"/>
        <v>120000</v>
      </c>
      <c r="W488" s="93">
        <f t="shared" si="92"/>
        <v>0</v>
      </c>
      <c r="Y488" s="93">
        <f t="shared" si="93"/>
        <v>120000</v>
      </c>
      <c r="Z488" s="93">
        <v>0.01</v>
      </c>
    </row>
    <row r="489" spans="1:26" s="77" customFormat="1" ht="24" x14ac:dyDescent="0.55000000000000004">
      <c r="A489" s="45"/>
      <c r="B489" s="34"/>
      <c r="C489" s="35"/>
      <c r="D489" s="35"/>
      <c r="E489" s="35"/>
      <c r="F489" s="35"/>
      <c r="G489" s="35"/>
      <c r="H489" s="76"/>
      <c r="I489" s="76"/>
      <c r="J489" s="76"/>
      <c r="L489" s="46"/>
      <c r="M489" s="35"/>
      <c r="N489" s="35"/>
      <c r="O489" s="82"/>
      <c r="P489" s="82"/>
      <c r="Q489" s="82"/>
      <c r="S489" s="82"/>
      <c r="T489" s="82"/>
      <c r="U489" s="82"/>
      <c r="V489" s="82"/>
      <c r="W489" s="82"/>
      <c r="Y489" s="82"/>
      <c r="Z489" s="82"/>
    </row>
    <row r="490" spans="1:26" s="70" customFormat="1" ht="24" x14ac:dyDescent="0.55000000000000004">
      <c r="A490" s="42">
        <v>124</v>
      </c>
      <c r="B490" s="78" t="s">
        <v>46</v>
      </c>
      <c r="C490" s="5">
        <v>5641</v>
      </c>
      <c r="D490" s="5">
        <v>1</v>
      </c>
      <c r="E490" s="5">
        <v>0</v>
      </c>
      <c r="F490" s="5">
        <v>72</v>
      </c>
      <c r="G490" s="5">
        <v>2</v>
      </c>
      <c r="H490" s="68">
        <f t="shared" si="88"/>
        <v>472</v>
      </c>
      <c r="I490" s="69">
        <v>130</v>
      </c>
      <c r="J490" s="69">
        <f t="shared" si="89"/>
        <v>61360</v>
      </c>
      <c r="L490" s="14" t="s">
        <v>48</v>
      </c>
      <c r="M490" s="5" t="s">
        <v>114</v>
      </c>
      <c r="N490" s="5">
        <v>2</v>
      </c>
      <c r="O490" s="80">
        <v>162</v>
      </c>
      <c r="P490" s="79">
        <v>100</v>
      </c>
      <c r="Q490" s="79">
        <v>6800</v>
      </c>
      <c r="R490" s="80">
        <f t="shared" ref="R490" si="97">O490*Q490</f>
        <v>1101600</v>
      </c>
      <c r="S490" s="80">
        <v>41</v>
      </c>
      <c r="T490" s="79"/>
      <c r="U490" s="80">
        <f t="shared" si="90"/>
        <v>1101600</v>
      </c>
      <c r="V490" s="79">
        <f t="shared" si="91"/>
        <v>1162960</v>
      </c>
      <c r="W490" s="80">
        <f t="shared" si="92"/>
        <v>1162960</v>
      </c>
      <c r="Y490" s="79">
        <f t="shared" si="93"/>
        <v>1162960</v>
      </c>
      <c r="Z490" s="79"/>
    </row>
    <row r="491" spans="1:26" s="70" customFormat="1" ht="24" x14ac:dyDescent="0.55000000000000004">
      <c r="A491" s="42"/>
      <c r="B491" s="78"/>
      <c r="C491" s="5"/>
      <c r="D491" s="5"/>
      <c r="E491" s="5"/>
      <c r="F491" s="5"/>
      <c r="G491" s="5"/>
      <c r="H491" s="68">
        <f t="shared" si="88"/>
        <v>0</v>
      </c>
      <c r="I491" s="69"/>
      <c r="J491" s="69">
        <f t="shared" si="89"/>
        <v>0</v>
      </c>
      <c r="L491" s="14"/>
      <c r="M491" s="5" t="s">
        <v>189</v>
      </c>
      <c r="N491" s="5">
        <v>2</v>
      </c>
      <c r="O491" s="80">
        <v>18</v>
      </c>
      <c r="P491" s="79">
        <v>100</v>
      </c>
      <c r="Q491" s="79">
        <v>6800</v>
      </c>
      <c r="R491" s="80">
        <f>O491*Q491</f>
        <v>122400</v>
      </c>
      <c r="S491" s="80">
        <v>3</v>
      </c>
      <c r="T491" s="79"/>
      <c r="U491" s="80">
        <f t="shared" si="90"/>
        <v>122400</v>
      </c>
      <c r="V491" s="79">
        <f t="shared" si="91"/>
        <v>122400</v>
      </c>
      <c r="W491" s="80">
        <f t="shared" si="92"/>
        <v>122400</v>
      </c>
      <c r="Y491" s="79">
        <f t="shared" si="93"/>
        <v>122400</v>
      </c>
      <c r="Z491" s="79"/>
    </row>
    <row r="492" spans="1:26" s="70" customFormat="1" ht="24" x14ac:dyDescent="0.55000000000000004">
      <c r="A492" s="42"/>
      <c r="B492" s="78"/>
      <c r="C492" s="5"/>
      <c r="D492" s="5"/>
      <c r="E492" s="5"/>
      <c r="F492" s="5"/>
      <c r="G492" s="5"/>
      <c r="H492" s="68">
        <f t="shared" si="88"/>
        <v>0</v>
      </c>
      <c r="I492" s="69"/>
      <c r="J492" s="69">
        <f t="shared" si="89"/>
        <v>0</v>
      </c>
      <c r="L492" s="14"/>
      <c r="M492" s="5" t="s">
        <v>114</v>
      </c>
      <c r="N492" s="5">
        <v>2</v>
      </c>
      <c r="O492" s="80">
        <v>6</v>
      </c>
      <c r="P492" s="79">
        <v>100</v>
      </c>
      <c r="Q492" s="79">
        <v>6800</v>
      </c>
      <c r="R492" s="80">
        <f>O492*Q492</f>
        <v>40800</v>
      </c>
      <c r="S492" s="80">
        <v>41</v>
      </c>
      <c r="T492" s="79"/>
      <c r="U492" s="80">
        <f t="shared" si="90"/>
        <v>40800</v>
      </c>
      <c r="V492" s="79">
        <f t="shared" si="91"/>
        <v>40800</v>
      </c>
      <c r="W492" s="80">
        <f t="shared" si="92"/>
        <v>40800</v>
      </c>
      <c r="Y492" s="79">
        <f t="shared" si="93"/>
        <v>40800</v>
      </c>
      <c r="Z492" s="79"/>
    </row>
    <row r="493" spans="1:26" s="70" customFormat="1" ht="24" x14ac:dyDescent="0.55000000000000004">
      <c r="A493" s="42"/>
      <c r="B493" s="78" t="s">
        <v>46</v>
      </c>
      <c r="C493" s="5">
        <v>5479</v>
      </c>
      <c r="D493" s="5">
        <v>3</v>
      </c>
      <c r="E493" s="5">
        <v>2</v>
      </c>
      <c r="F493" s="5">
        <v>10</v>
      </c>
      <c r="G493" s="5">
        <v>1</v>
      </c>
      <c r="H493" s="68">
        <f t="shared" si="88"/>
        <v>1410</v>
      </c>
      <c r="I493" s="69">
        <v>100</v>
      </c>
      <c r="J493" s="69">
        <f t="shared" si="89"/>
        <v>141000</v>
      </c>
      <c r="L493" s="14"/>
      <c r="M493" s="5"/>
      <c r="N493" s="5"/>
      <c r="O493" s="80"/>
      <c r="P493" s="79"/>
      <c r="Q493" s="79"/>
      <c r="S493" s="80"/>
      <c r="T493" s="79"/>
      <c r="U493" s="80">
        <f t="shared" si="90"/>
        <v>0</v>
      </c>
      <c r="V493" s="79">
        <f t="shared" si="91"/>
        <v>141000</v>
      </c>
      <c r="W493" s="80">
        <f t="shared" si="92"/>
        <v>0</v>
      </c>
      <c r="Y493" s="79">
        <f t="shared" si="93"/>
        <v>141000</v>
      </c>
      <c r="Z493" s="79"/>
    </row>
    <row r="494" spans="1:26" s="77" customFormat="1" ht="24" x14ac:dyDescent="0.55000000000000004">
      <c r="A494" s="45"/>
      <c r="B494" s="34"/>
      <c r="C494" s="35"/>
      <c r="D494" s="35"/>
      <c r="E494" s="35"/>
      <c r="F494" s="35"/>
      <c r="G494" s="35"/>
      <c r="H494" s="76"/>
      <c r="I494" s="76"/>
      <c r="J494" s="76"/>
      <c r="L494" s="46"/>
      <c r="M494" s="35"/>
      <c r="N494" s="35"/>
      <c r="O494" s="82"/>
      <c r="P494" s="82"/>
      <c r="Q494" s="82"/>
      <c r="S494" s="82"/>
      <c r="T494" s="82"/>
      <c r="U494" s="82"/>
      <c r="V494" s="82"/>
      <c r="W494" s="82"/>
      <c r="Y494" s="82"/>
      <c r="Z494" s="82"/>
    </row>
    <row r="495" spans="1:26" s="70" customFormat="1" ht="24" x14ac:dyDescent="0.55000000000000004">
      <c r="A495" s="42">
        <v>125</v>
      </c>
      <c r="B495" s="78" t="s">
        <v>46</v>
      </c>
      <c r="C495" s="5">
        <v>15629</v>
      </c>
      <c r="D495" s="5">
        <v>3</v>
      </c>
      <c r="E495" s="5">
        <v>0</v>
      </c>
      <c r="F495" s="5">
        <v>0</v>
      </c>
      <c r="G495" s="5">
        <v>1</v>
      </c>
      <c r="H495" s="68">
        <f t="shared" si="88"/>
        <v>1200</v>
      </c>
      <c r="I495" s="69">
        <v>130</v>
      </c>
      <c r="J495" s="69">
        <f t="shared" si="89"/>
        <v>156000</v>
      </c>
      <c r="L495" s="14"/>
      <c r="M495" s="5"/>
      <c r="N495" s="5"/>
      <c r="O495" s="80"/>
      <c r="P495" s="79"/>
      <c r="Q495" s="79"/>
      <c r="S495" s="80"/>
      <c r="T495" s="79"/>
      <c r="U495" s="80">
        <f t="shared" si="90"/>
        <v>0</v>
      </c>
      <c r="V495" s="79">
        <f t="shared" si="91"/>
        <v>156000</v>
      </c>
      <c r="W495" s="80">
        <f t="shared" si="92"/>
        <v>0</v>
      </c>
      <c r="Y495" s="79">
        <f t="shared" si="93"/>
        <v>156000</v>
      </c>
      <c r="Z495" s="79"/>
    </row>
    <row r="496" spans="1:26" s="77" customFormat="1" ht="24" x14ac:dyDescent="0.55000000000000004">
      <c r="A496" s="45"/>
      <c r="B496" s="34"/>
      <c r="C496" s="35"/>
      <c r="D496" s="35"/>
      <c r="E496" s="35"/>
      <c r="F496" s="35"/>
      <c r="G496" s="35"/>
      <c r="H496" s="76"/>
      <c r="I496" s="76"/>
      <c r="J496" s="76"/>
      <c r="L496" s="46"/>
      <c r="M496" s="35"/>
      <c r="N496" s="35"/>
      <c r="O496" s="82"/>
      <c r="P496" s="82"/>
      <c r="Q496" s="82"/>
      <c r="S496" s="82"/>
      <c r="T496" s="82"/>
      <c r="U496" s="82"/>
      <c r="V496" s="82"/>
      <c r="W496" s="82"/>
      <c r="Y496" s="82"/>
      <c r="Z496" s="82"/>
    </row>
    <row r="497" spans="1:26" s="70" customFormat="1" ht="24" x14ac:dyDescent="0.55000000000000004">
      <c r="A497" s="42">
        <v>126</v>
      </c>
      <c r="B497" s="78" t="s">
        <v>46</v>
      </c>
      <c r="C497" s="5">
        <v>5655</v>
      </c>
      <c r="D497" s="5">
        <v>0</v>
      </c>
      <c r="E497" s="5">
        <v>1</v>
      </c>
      <c r="F497" s="5">
        <v>48</v>
      </c>
      <c r="G497" s="5">
        <v>2</v>
      </c>
      <c r="H497" s="68">
        <f t="shared" si="88"/>
        <v>148</v>
      </c>
      <c r="I497" s="69">
        <v>150</v>
      </c>
      <c r="J497" s="69">
        <f t="shared" si="89"/>
        <v>22200</v>
      </c>
      <c r="L497" s="14" t="s">
        <v>48</v>
      </c>
      <c r="M497" s="5" t="s">
        <v>50</v>
      </c>
      <c r="N497" s="5">
        <v>2</v>
      </c>
      <c r="O497" s="80">
        <v>135</v>
      </c>
      <c r="P497" s="79">
        <v>100</v>
      </c>
      <c r="Q497" s="79">
        <v>6800</v>
      </c>
      <c r="R497" s="80">
        <f>O497*Q497</f>
        <v>918000</v>
      </c>
      <c r="S497" s="80">
        <v>11</v>
      </c>
      <c r="T497" s="79"/>
      <c r="U497" s="80">
        <f t="shared" si="90"/>
        <v>918000</v>
      </c>
      <c r="V497" s="79">
        <f t="shared" si="91"/>
        <v>940200</v>
      </c>
      <c r="W497" s="80">
        <f t="shared" si="92"/>
        <v>940200</v>
      </c>
      <c r="Y497" s="79">
        <f t="shared" si="93"/>
        <v>940200</v>
      </c>
      <c r="Z497" s="79"/>
    </row>
    <row r="498" spans="1:26" s="70" customFormat="1" ht="24" x14ac:dyDescent="0.55000000000000004">
      <c r="A498" s="42"/>
      <c r="B498" s="78"/>
      <c r="C498" s="5"/>
      <c r="D498" s="5"/>
      <c r="E498" s="5"/>
      <c r="F498" s="5"/>
      <c r="G498" s="5"/>
      <c r="H498" s="68">
        <f t="shared" si="88"/>
        <v>0</v>
      </c>
      <c r="I498" s="69"/>
      <c r="J498" s="69">
        <f t="shared" si="89"/>
        <v>0</v>
      </c>
      <c r="L498" s="14"/>
      <c r="M498" s="5" t="s">
        <v>114</v>
      </c>
      <c r="N498" s="5">
        <v>2</v>
      </c>
      <c r="O498" s="80">
        <v>12</v>
      </c>
      <c r="P498" s="79">
        <v>100</v>
      </c>
      <c r="Q498" s="79">
        <v>6800</v>
      </c>
      <c r="R498" s="80">
        <f>O498*Q498</f>
        <v>81600</v>
      </c>
      <c r="S498" s="80">
        <v>21</v>
      </c>
      <c r="T498" s="79"/>
      <c r="U498" s="80">
        <f t="shared" si="90"/>
        <v>81600</v>
      </c>
      <c r="V498" s="79">
        <f t="shared" si="91"/>
        <v>81600</v>
      </c>
      <c r="W498" s="80">
        <f t="shared" si="92"/>
        <v>81600</v>
      </c>
      <c r="Y498" s="79">
        <f t="shared" si="93"/>
        <v>81600</v>
      </c>
      <c r="Z498" s="79"/>
    </row>
    <row r="499" spans="1:26" s="77" customFormat="1" ht="24" x14ac:dyDescent="0.55000000000000004">
      <c r="A499" s="45"/>
      <c r="B499" s="34"/>
      <c r="C499" s="35"/>
      <c r="D499" s="35"/>
      <c r="E499" s="35"/>
      <c r="F499" s="35"/>
      <c r="G499" s="35"/>
      <c r="H499" s="76"/>
      <c r="I499" s="76"/>
      <c r="J499" s="76"/>
      <c r="L499" s="46"/>
      <c r="M499" s="35"/>
      <c r="N499" s="35"/>
      <c r="O499" s="82"/>
      <c r="P499" s="82"/>
      <c r="Q499" s="82"/>
      <c r="S499" s="82"/>
      <c r="T499" s="82"/>
      <c r="U499" s="82"/>
      <c r="V499" s="82"/>
      <c r="W499" s="82"/>
      <c r="Y499" s="82"/>
      <c r="Z499" s="82"/>
    </row>
    <row r="500" spans="1:26" s="70" customFormat="1" ht="24" x14ac:dyDescent="0.55000000000000004">
      <c r="A500" s="42">
        <v>127</v>
      </c>
      <c r="B500" s="78" t="s">
        <v>46</v>
      </c>
      <c r="C500" s="5">
        <v>15649</v>
      </c>
      <c r="D500" s="5">
        <v>1</v>
      </c>
      <c r="E500" s="5">
        <v>3</v>
      </c>
      <c r="F500" s="5">
        <v>80</v>
      </c>
      <c r="G500" s="5">
        <v>1</v>
      </c>
      <c r="H500" s="68">
        <f t="shared" si="88"/>
        <v>780</v>
      </c>
      <c r="I500" s="69">
        <v>100</v>
      </c>
      <c r="J500" s="69">
        <f t="shared" si="89"/>
        <v>78000</v>
      </c>
      <c r="L500" s="14"/>
      <c r="M500" s="5"/>
      <c r="N500" s="5"/>
      <c r="O500" s="80"/>
      <c r="P500" s="79"/>
      <c r="Q500" s="79"/>
      <c r="S500" s="80"/>
      <c r="T500" s="79"/>
      <c r="U500" s="80">
        <f t="shared" si="90"/>
        <v>0</v>
      </c>
      <c r="V500" s="79">
        <f t="shared" si="91"/>
        <v>78000</v>
      </c>
      <c r="W500" s="80">
        <f t="shared" si="92"/>
        <v>0</v>
      </c>
      <c r="Y500" s="79">
        <f t="shared" si="93"/>
        <v>78000</v>
      </c>
      <c r="Z500" s="79"/>
    </row>
    <row r="501" spans="1:26" s="77" customFormat="1" ht="24" x14ac:dyDescent="0.55000000000000004">
      <c r="A501" s="45"/>
      <c r="B501" s="34"/>
      <c r="C501" s="35"/>
      <c r="D501" s="35"/>
      <c r="E501" s="35"/>
      <c r="F501" s="35"/>
      <c r="G501" s="35"/>
      <c r="H501" s="76"/>
      <c r="I501" s="76"/>
      <c r="J501" s="76"/>
      <c r="L501" s="46"/>
      <c r="M501" s="35"/>
      <c r="N501" s="35"/>
      <c r="O501" s="82"/>
      <c r="P501" s="82"/>
      <c r="Q501" s="82"/>
      <c r="S501" s="82"/>
      <c r="T501" s="82"/>
      <c r="U501" s="82"/>
      <c r="V501" s="82"/>
      <c r="W501" s="82"/>
      <c r="Y501" s="82"/>
      <c r="Z501" s="82"/>
    </row>
    <row r="502" spans="1:26" s="70" customFormat="1" ht="24" x14ac:dyDescent="0.55000000000000004">
      <c r="A502" s="42">
        <v>128</v>
      </c>
      <c r="B502" s="78" t="s">
        <v>46</v>
      </c>
      <c r="C502" s="5">
        <v>5240</v>
      </c>
      <c r="D502" s="5">
        <v>3</v>
      </c>
      <c r="E502" s="5">
        <v>1</v>
      </c>
      <c r="F502" s="5">
        <v>44</v>
      </c>
      <c r="G502" s="5">
        <v>1</v>
      </c>
      <c r="H502" s="68">
        <f t="shared" si="88"/>
        <v>1344</v>
      </c>
      <c r="I502" s="69">
        <v>130</v>
      </c>
      <c r="J502" s="69">
        <f t="shared" si="89"/>
        <v>174720</v>
      </c>
      <c r="L502" s="14"/>
      <c r="M502" s="5"/>
      <c r="N502" s="5"/>
      <c r="O502" s="80"/>
      <c r="P502" s="79"/>
      <c r="Q502" s="79"/>
      <c r="S502" s="80"/>
      <c r="T502" s="79"/>
      <c r="U502" s="80">
        <f t="shared" si="90"/>
        <v>0</v>
      </c>
      <c r="V502" s="79">
        <f t="shared" si="91"/>
        <v>174720</v>
      </c>
      <c r="W502" s="80">
        <f t="shared" si="92"/>
        <v>0</v>
      </c>
      <c r="Y502" s="79">
        <f t="shared" si="93"/>
        <v>174720</v>
      </c>
      <c r="Z502" s="79"/>
    </row>
    <row r="503" spans="1:26" s="70" customFormat="1" ht="24" x14ac:dyDescent="0.55000000000000004">
      <c r="A503" s="42"/>
      <c r="B503" s="78" t="s">
        <v>46</v>
      </c>
      <c r="C503" s="5">
        <v>5245</v>
      </c>
      <c r="D503" s="5">
        <v>0</v>
      </c>
      <c r="E503" s="5">
        <v>1</v>
      </c>
      <c r="F503" s="5">
        <v>39</v>
      </c>
      <c r="G503" s="5">
        <v>1</v>
      </c>
      <c r="H503" s="68">
        <f t="shared" si="88"/>
        <v>139</v>
      </c>
      <c r="I503" s="69">
        <v>130</v>
      </c>
      <c r="J503" s="69">
        <f t="shared" si="89"/>
        <v>18070</v>
      </c>
      <c r="L503" s="14"/>
      <c r="M503" s="5"/>
      <c r="N503" s="5"/>
      <c r="O503" s="80"/>
      <c r="P503" s="79"/>
      <c r="Q503" s="79"/>
      <c r="S503" s="80"/>
      <c r="T503" s="79"/>
      <c r="U503" s="80">
        <f t="shared" si="90"/>
        <v>0</v>
      </c>
      <c r="V503" s="79">
        <f t="shared" si="91"/>
        <v>18070</v>
      </c>
      <c r="W503" s="80">
        <f t="shared" si="92"/>
        <v>0</v>
      </c>
      <c r="Y503" s="79">
        <f t="shared" si="93"/>
        <v>18070</v>
      </c>
      <c r="Z503" s="79"/>
    </row>
    <row r="504" spans="1:26" s="77" customFormat="1" ht="24" x14ac:dyDescent="0.55000000000000004">
      <c r="A504" s="45"/>
      <c r="B504" s="34"/>
      <c r="C504" s="35"/>
      <c r="D504" s="35"/>
      <c r="E504" s="35"/>
      <c r="F504" s="35"/>
      <c r="G504" s="35"/>
      <c r="H504" s="76"/>
      <c r="I504" s="76"/>
      <c r="J504" s="76"/>
      <c r="L504" s="46"/>
      <c r="M504" s="35"/>
      <c r="N504" s="35"/>
      <c r="O504" s="82"/>
      <c r="P504" s="82"/>
      <c r="Q504" s="82"/>
      <c r="S504" s="82"/>
      <c r="T504" s="82"/>
      <c r="U504" s="82"/>
      <c r="V504" s="82"/>
      <c r="W504" s="82"/>
      <c r="Y504" s="82"/>
      <c r="Z504" s="82"/>
    </row>
    <row r="505" spans="1:26" s="70" customFormat="1" ht="24" x14ac:dyDescent="0.55000000000000004">
      <c r="A505" s="42">
        <v>129</v>
      </c>
      <c r="B505" s="78" t="s">
        <v>46</v>
      </c>
      <c r="C505" s="5">
        <v>10166</v>
      </c>
      <c r="D505" s="5">
        <v>0</v>
      </c>
      <c r="E505" s="5">
        <v>3</v>
      </c>
      <c r="F505" s="5">
        <v>29</v>
      </c>
      <c r="G505" s="5">
        <v>2</v>
      </c>
      <c r="H505" s="68">
        <f t="shared" si="88"/>
        <v>329</v>
      </c>
      <c r="I505" s="69">
        <v>150</v>
      </c>
      <c r="J505" s="69">
        <f t="shared" si="89"/>
        <v>49350</v>
      </c>
      <c r="L505" s="14" t="s">
        <v>48</v>
      </c>
      <c r="M505" s="5" t="s">
        <v>49</v>
      </c>
      <c r="N505" s="5">
        <v>2</v>
      </c>
      <c r="O505" s="80">
        <v>240</v>
      </c>
      <c r="P505" s="79">
        <v>100</v>
      </c>
      <c r="Q505" s="79">
        <v>6800</v>
      </c>
      <c r="R505" s="80">
        <f t="shared" ref="R505" si="98">O505*Q505</f>
        <v>1632000</v>
      </c>
      <c r="S505" s="80">
        <v>31</v>
      </c>
      <c r="T505" s="79"/>
      <c r="U505" s="80">
        <f t="shared" si="90"/>
        <v>1632000</v>
      </c>
      <c r="V505" s="79">
        <f t="shared" si="91"/>
        <v>1681350</v>
      </c>
      <c r="W505" s="80">
        <f t="shared" si="92"/>
        <v>1681350</v>
      </c>
      <c r="Y505" s="79">
        <f t="shared" si="93"/>
        <v>1681350</v>
      </c>
      <c r="Z505" s="79"/>
    </row>
    <row r="506" spans="1:26" s="70" customFormat="1" ht="24" x14ac:dyDescent="0.55000000000000004">
      <c r="A506" s="42"/>
      <c r="B506" s="78"/>
      <c r="C506" s="5"/>
      <c r="D506" s="5"/>
      <c r="E506" s="5"/>
      <c r="F506" s="5"/>
      <c r="G506" s="5"/>
      <c r="H506" s="68">
        <f t="shared" si="88"/>
        <v>0</v>
      </c>
      <c r="I506" s="69"/>
      <c r="J506" s="69">
        <f t="shared" si="89"/>
        <v>0</v>
      </c>
      <c r="L506" s="14"/>
      <c r="M506" s="5" t="s">
        <v>49</v>
      </c>
      <c r="N506" s="5">
        <v>2</v>
      </c>
      <c r="O506" s="80">
        <v>36</v>
      </c>
      <c r="P506" s="79">
        <v>100</v>
      </c>
      <c r="Q506" s="79">
        <v>6800</v>
      </c>
      <c r="R506" s="80">
        <f>O506*Q506</f>
        <v>244800</v>
      </c>
      <c r="S506" s="80">
        <v>11</v>
      </c>
      <c r="T506" s="79"/>
      <c r="U506" s="80">
        <f t="shared" si="90"/>
        <v>244800</v>
      </c>
      <c r="V506" s="79">
        <f t="shared" si="91"/>
        <v>244800</v>
      </c>
      <c r="W506" s="80">
        <f t="shared" si="92"/>
        <v>244800</v>
      </c>
      <c r="Y506" s="79">
        <f t="shared" si="93"/>
        <v>244800</v>
      </c>
      <c r="Z506" s="79"/>
    </row>
    <row r="507" spans="1:26" s="70" customFormat="1" ht="24" x14ac:dyDescent="0.55000000000000004">
      <c r="A507" s="42"/>
      <c r="B507" s="78"/>
      <c r="C507" s="5"/>
      <c r="D507" s="5"/>
      <c r="E507" s="5"/>
      <c r="F507" s="5"/>
      <c r="G507" s="5"/>
      <c r="H507" s="68">
        <f t="shared" si="88"/>
        <v>0</v>
      </c>
      <c r="I507" s="69"/>
      <c r="J507" s="69">
        <f t="shared" si="89"/>
        <v>0</v>
      </c>
      <c r="L507" s="14" t="s">
        <v>48</v>
      </c>
      <c r="M507" s="5" t="s">
        <v>102</v>
      </c>
      <c r="N507" s="5">
        <v>2</v>
      </c>
      <c r="O507" s="80">
        <v>18</v>
      </c>
      <c r="P507" s="79">
        <v>100</v>
      </c>
      <c r="Q507" s="79">
        <v>6800</v>
      </c>
      <c r="R507" s="80">
        <f>O507*Q507</f>
        <v>122400</v>
      </c>
      <c r="S507" s="80">
        <v>21</v>
      </c>
      <c r="T507" s="79"/>
      <c r="U507" s="80">
        <f t="shared" si="90"/>
        <v>122400</v>
      </c>
      <c r="V507" s="79">
        <f t="shared" si="91"/>
        <v>122400</v>
      </c>
      <c r="W507" s="80">
        <f t="shared" si="92"/>
        <v>122400</v>
      </c>
      <c r="Y507" s="79">
        <f t="shared" si="93"/>
        <v>122400</v>
      </c>
      <c r="Z507" s="79"/>
    </row>
    <row r="508" spans="1:26" s="70" customFormat="1" ht="24" x14ac:dyDescent="0.55000000000000004">
      <c r="A508" s="42"/>
      <c r="B508" s="78" t="s">
        <v>46</v>
      </c>
      <c r="C508" s="5">
        <v>5674</v>
      </c>
      <c r="D508" s="5">
        <v>0</v>
      </c>
      <c r="E508" s="5">
        <v>1</v>
      </c>
      <c r="F508" s="5">
        <v>83</v>
      </c>
      <c r="G508" s="5">
        <v>1</v>
      </c>
      <c r="H508" s="68">
        <f t="shared" si="88"/>
        <v>183</v>
      </c>
      <c r="I508" s="69">
        <v>130</v>
      </c>
      <c r="J508" s="69">
        <f t="shared" si="89"/>
        <v>23790</v>
      </c>
      <c r="L508" s="14"/>
      <c r="M508" s="5"/>
      <c r="N508" s="5"/>
      <c r="O508" s="80"/>
      <c r="P508" s="79"/>
      <c r="Q508" s="79"/>
      <c r="S508" s="80"/>
      <c r="T508" s="79"/>
      <c r="U508" s="80">
        <f t="shared" si="90"/>
        <v>0</v>
      </c>
      <c r="V508" s="79">
        <f t="shared" si="91"/>
        <v>23790</v>
      </c>
      <c r="W508" s="80">
        <f t="shared" si="92"/>
        <v>0</v>
      </c>
      <c r="Y508" s="79">
        <f t="shared" si="93"/>
        <v>23790</v>
      </c>
      <c r="Z508" s="79"/>
    </row>
    <row r="509" spans="1:26" s="70" customFormat="1" ht="24" x14ac:dyDescent="0.55000000000000004">
      <c r="A509" s="42"/>
      <c r="B509" s="78" t="s">
        <v>46</v>
      </c>
      <c r="C509" s="5">
        <v>14648</v>
      </c>
      <c r="D509" s="5">
        <v>1</v>
      </c>
      <c r="E509" s="5">
        <v>0</v>
      </c>
      <c r="F509" s="5">
        <v>95</v>
      </c>
      <c r="G509" s="5">
        <v>1</v>
      </c>
      <c r="H509" s="68">
        <f t="shared" si="88"/>
        <v>495</v>
      </c>
      <c r="I509" s="69">
        <v>100</v>
      </c>
      <c r="J509" s="69">
        <f t="shared" si="89"/>
        <v>49500</v>
      </c>
      <c r="L509" s="5"/>
      <c r="M509" s="5"/>
      <c r="N509" s="5"/>
      <c r="O509" s="80"/>
      <c r="P509" s="79"/>
      <c r="Q509" s="79"/>
      <c r="S509" s="80"/>
      <c r="T509" s="79"/>
      <c r="U509" s="80">
        <f t="shared" si="90"/>
        <v>0</v>
      </c>
      <c r="V509" s="79">
        <f t="shared" si="91"/>
        <v>49500</v>
      </c>
      <c r="W509" s="80">
        <f t="shared" si="92"/>
        <v>0</v>
      </c>
      <c r="Y509" s="79">
        <f t="shared" si="93"/>
        <v>49500</v>
      </c>
      <c r="Z509" s="79"/>
    </row>
    <row r="510" spans="1:26" s="70" customFormat="1" ht="24" x14ac:dyDescent="0.55000000000000004">
      <c r="A510" s="42"/>
      <c r="B510" s="78" t="s">
        <v>46</v>
      </c>
      <c r="C510" s="5">
        <v>15713</v>
      </c>
      <c r="D510" s="5">
        <v>1</v>
      </c>
      <c r="E510" s="5">
        <v>3</v>
      </c>
      <c r="F510" s="5">
        <v>76</v>
      </c>
      <c r="G510" s="5">
        <v>1</v>
      </c>
      <c r="H510" s="68">
        <f t="shared" si="88"/>
        <v>776</v>
      </c>
      <c r="I510" s="69">
        <v>130</v>
      </c>
      <c r="J510" s="69">
        <f t="shared" si="89"/>
        <v>100880</v>
      </c>
      <c r="L510" s="14"/>
      <c r="M510" s="5"/>
      <c r="N510" s="5"/>
      <c r="O510" s="80"/>
      <c r="P510" s="79"/>
      <c r="Q510" s="79"/>
      <c r="S510" s="80"/>
      <c r="T510" s="79"/>
      <c r="U510" s="80">
        <f t="shared" si="90"/>
        <v>0</v>
      </c>
      <c r="V510" s="79">
        <f t="shared" si="91"/>
        <v>100880</v>
      </c>
      <c r="W510" s="80">
        <f t="shared" si="92"/>
        <v>0</v>
      </c>
      <c r="Y510" s="79">
        <f t="shared" si="93"/>
        <v>100880</v>
      </c>
      <c r="Z510" s="79"/>
    </row>
    <row r="511" spans="1:26" s="70" customFormat="1" ht="24" x14ac:dyDescent="0.55000000000000004">
      <c r="A511" s="42"/>
      <c r="B511" s="78" t="s">
        <v>46</v>
      </c>
      <c r="C511" s="5">
        <v>15708</v>
      </c>
      <c r="D511" s="5">
        <v>1</v>
      </c>
      <c r="E511" s="5">
        <v>0</v>
      </c>
      <c r="F511" s="5">
        <v>88</v>
      </c>
      <c r="G511" s="5">
        <v>1</v>
      </c>
      <c r="H511" s="68">
        <f t="shared" si="88"/>
        <v>488</v>
      </c>
      <c r="I511" s="69">
        <v>100</v>
      </c>
      <c r="J511" s="69">
        <f t="shared" si="89"/>
        <v>48800</v>
      </c>
      <c r="L511" s="14"/>
      <c r="M511" s="5"/>
      <c r="N511" s="5"/>
      <c r="O511" s="80"/>
      <c r="P511" s="79"/>
      <c r="Q511" s="79"/>
      <c r="S511" s="80"/>
      <c r="T511" s="79"/>
      <c r="U511" s="80">
        <f t="shared" si="90"/>
        <v>0</v>
      </c>
      <c r="V511" s="79">
        <f t="shared" si="91"/>
        <v>48800</v>
      </c>
      <c r="W511" s="80">
        <f t="shared" si="92"/>
        <v>0</v>
      </c>
      <c r="Y511" s="79">
        <f t="shared" si="93"/>
        <v>48800</v>
      </c>
      <c r="Z511" s="79"/>
    </row>
    <row r="512" spans="1:26" s="77" customFormat="1" ht="24" x14ac:dyDescent="0.55000000000000004">
      <c r="A512" s="45"/>
      <c r="B512" s="34"/>
      <c r="C512" s="35"/>
      <c r="D512" s="35"/>
      <c r="E512" s="35"/>
      <c r="F512" s="35"/>
      <c r="G512" s="35"/>
      <c r="H512" s="76"/>
      <c r="I512" s="76"/>
      <c r="J512" s="76"/>
      <c r="L512" s="46"/>
      <c r="M512" s="35"/>
      <c r="N512" s="35"/>
      <c r="O512" s="82"/>
      <c r="P512" s="82"/>
      <c r="Q512" s="82"/>
      <c r="S512" s="82"/>
      <c r="T512" s="82"/>
      <c r="U512" s="82"/>
      <c r="V512" s="82"/>
      <c r="W512" s="82"/>
      <c r="Y512" s="82"/>
      <c r="Z512" s="82"/>
    </row>
    <row r="513" spans="1:26" s="70" customFormat="1" ht="24" x14ac:dyDescent="0.55000000000000004">
      <c r="A513" s="42">
        <v>130</v>
      </c>
      <c r="B513" s="78" t="s">
        <v>46</v>
      </c>
      <c r="C513" s="5">
        <v>5637</v>
      </c>
      <c r="D513" s="5">
        <v>0</v>
      </c>
      <c r="E513" s="5">
        <v>2</v>
      </c>
      <c r="F513" s="5">
        <v>33</v>
      </c>
      <c r="G513" s="5">
        <v>2</v>
      </c>
      <c r="H513" s="68">
        <f t="shared" si="88"/>
        <v>233</v>
      </c>
      <c r="I513" s="69">
        <v>150</v>
      </c>
      <c r="J513" s="69">
        <f t="shared" si="89"/>
        <v>34950</v>
      </c>
      <c r="L513" s="14" t="s">
        <v>48</v>
      </c>
      <c r="M513" s="5" t="s">
        <v>49</v>
      </c>
      <c r="N513" s="5">
        <v>2</v>
      </c>
      <c r="O513" s="80">
        <v>246.5</v>
      </c>
      <c r="P513" s="79">
        <v>100</v>
      </c>
      <c r="Q513" s="79">
        <v>6800</v>
      </c>
      <c r="R513" s="80">
        <f t="shared" ref="R513" si="99">O513*Q513</f>
        <v>1676200</v>
      </c>
      <c r="S513" s="80">
        <v>43</v>
      </c>
      <c r="T513" s="79"/>
      <c r="U513" s="80">
        <f t="shared" si="90"/>
        <v>1676200</v>
      </c>
      <c r="V513" s="79">
        <f t="shared" si="91"/>
        <v>1711150</v>
      </c>
      <c r="W513" s="80">
        <f t="shared" si="92"/>
        <v>1711150</v>
      </c>
      <c r="Y513" s="79">
        <f t="shared" si="93"/>
        <v>1711150</v>
      </c>
      <c r="Z513" s="79"/>
    </row>
    <row r="514" spans="1:26" s="70" customFormat="1" ht="24" x14ac:dyDescent="0.55000000000000004">
      <c r="A514" s="42"/>
      <c r="B514" s="78"/>
      <c r="C514" s="5"/>
      <c r="D514" s="5"/>
      <c r="E514" s="5"/>
      <c r="F514" s="5"/>
      <c r="G514" s="5"/>
      <c r="H514" s="68">
        <f t="shared" si="88"/>
        <v>0</v>
      </c>
      <c r="I514" s="69"/>
      <c r="J514" s="69">
        <f t="shared" si="89"/>
        <v>0</v>
      </c>
      <c r="L514" s="14"/>
      <c r="M514" s="5" t="s">
        <v>49</v>
      </c>
      <c r="N514" s="5">
        <v>2</v>
      </c>
      <c r="O514" s="80">
        <v>18</v>
      </c>
      <c r="P514" s="79">
        <v>100</v>
      </c>
      <c r="Q514" s="79">
        <v>6800</v>
      </c>
      <c r="R514" s="80">
        <f>O514*Q514</f>
        <v>122400</v>
      </c>
      <c r="S514" s="80">
        <v>21</v>
      </c>
      <c r="T514" s="79"/>
      <c r="U514" s="80">
        <f t="shared" si="90"/>
        <v>122400</v>
      </c>
      <c r="V514" s="79">
        <f t="shared" si="91"/>
        <v>122400</v>
      </c>
      <c r="W514" s="80">
        <f t="shared" si="92"/>
        <v>122400</v>
      </c>
      <c r="Y514" s="79">
        <f t="shared" si="93"/>
        <v>122400</v>
      </c>
      <c r="Z514" s="79"/>
    </row>
    <row r="515" spans="1:26" s="70" customFormat="1" ht="24" x14ac:dyDescent="0.55000000000000004">
      <c r="A515" s="42"/>
      <c r="B515" s="78"/>
      <c r="C515" s="5"/>
      <c r="D515" s="5"/>
      <c r="E515" s="5"/>
      <c r="F515" s="5"/>
      <c r="G515" s="5"/>
      <c r="H515" s="68">
        <f t="shared" si="88"/>
        <v>0</v>
      </c>
      <c r="I515" s="69"/>
      <c r="J515" s="69">
        <f t="shared" si="89"/>
        <v>0</v>
      </c>
      <c r="L515" s="14"/>
      <c r="M515" s="5" t="s">
        <v>114</v>
      </c>
      <c r="N515" s="5">
        <v>2</v>
      </c>
      <c r="O515" s="80">
        <v>8</v>
      </c>
      <c r="P515" s="79">
        <v>100</v>
      </c>
      <c r="Q515" s="79">
        <v>6800</v>
      </c>
      <c r="R515" s="80">
        <f>O515*Q515</f>
        <v>54400</v>
      </c>
      <c r="S515" s="80">
        <v>43</v>
      </c>
      <c r="T515" s="79"/>
      <c r="U515" s="80">
        <f t="shared" si="90"/>
        <v>54400</v>
      </c>
      <c r="V515" s="79">
        <f t="shared" si="91"/>
        <v>54400</v>
      </c>
      <c r="W515" s="80">
        <f t="shared" si="92"/>
        <v>54400</v>
      </c>
      <c r="Y515" s="79">
        <f t="shared" si="93"/>
        <v>54400</v>
      </c>
      <c r="Z515" s="79"/>
    </row>
    <row r="516" spans="1:26" s="70" customFormat="1" ht="24" x14ac:dyDescent="0.55000000000000004">
      <c r="A516" s="42"/>
      <c r="B516" s="78" t="s">
        <v>46</v>
      </c>
      <c r="C516" s="5">
        <v>14643</v>
      </c>
      <c r="D516" s="5">
        <v>2</v>
      </c>
      <c r="E516" s="5">
        <v>1</v>
      </c>
      <c r="F516" s="5">
        <v>3</v>
      </c>
      <c r="G516" s="5">
        <v>1</v>
      </c>
      <c r="H516" s="68">
        <f t="shared" si="88"/>
        <v>903</v>
      </c>
      <c r="I516" s="69">
        <v>100</v>
      </c>
      <c r="J516" s="69">
        <f t="shared" si="89"/>
        <v>90300</v>
      </c>
      <c r="L516" s="14"/>
      <c r="M516" s="5"/>
      <c r="N516" s="5"/>
      <c r="O516" s="80"/>
      <c r="P516" s="79"/>
      <c r="Q516" s="79"/>
      <c r="S516" s="80"/>
      <c r="T516" s="79"/>
      <c r="U516" s="80">
        <f t="shared" si="90"/>
        <v>0</v>
      </c>
      <c r="V516" s="79">
        <f t="shared" si="91"/>
        <v>90300</v>
      </c>
      <c r="W516" s="80">
        <f t="shared" si="92"/>
        <v>0</v>
      </c>
      <c r="Y516" s="79">
        <f t="shared" si="93"/>
        <v>90300</v>
      </c>
      <c r="Z516" s="79"/>
    </row>
    <row r="517" spans="1:26" s="77" customFormat="1" ht="24" x14ac:dyDescent="0.55000000000000004">
      <c r="A517" s="45"/>
      <c r="B517" s="34"/>
      <c r="C517" s="35"/>
      <c r="D517" s="35"/>
      <c r="E517" s="35"/>
      <c r="F517" s="35"/>
      <c r="G517" s="35"/>
      <c r="H517" s="76"/>
      <c r="I517" s="76"/>
      <c r="J517" s="76"/>
      <c r="L517" s="46"/>
      <c r="M517" s="35"/>
      <c r="N517" s="35"/>
      <c r="O517" s="82"/>
      <c r="P517" s="82"/>
      <c r="Q517" s="82"/>
      <c r="S517" s="82"/>
      <c r="T517" s="82"/>
      <c r="U517" s="82"/>
      <c r="V517" s="82"/>
      <c r="W517" s="82"/>
      <c r="Y517" s="82"/>
      <c r="Z517" s="82"/>
    </row>
    <row r="518" spans="1:26" s="70" customFormat="1" ht="24" x14ac:dyDescent="0.55000000000000004">
      <c r="A518" s="42">
        <v>131</v>
      </c>
      <c r="B518" s="78" t="s">
        <v>46</v>
      </c>
      <c r="C518" s="5">
        <v>15518</v>
      </c>
      <c r="D518" s="5">
        <v>0</v>
      </c>
      <c r="E518" s="5">
        <v>2</v>
      </c>
      <c r="F518" s="5">
        <v>20</v>
      </c>
      <c r="G518" s="5">
        <v>1</v>
      </c>
      <c r="H518" s="68">
        <f t="shared" si="88"/>
        <v>220</v>
      </c>
      <c r="I518" s="69">
        <v>100</v>
      </c>
      <c r="J518" s="69">
        <f t="shared" si="89"/>
        <v>22000</v>
      </c>
      <c r="L518" s="14"/>
      <c r="M518" s="5"/>
      <c r="N518" s="5"/>
      <c r="O518" s="80"/>
      <c r="P518" s="79"/>
      <c r="Q518" s="79"/>
      <c r="S518" s="80"/>
      <c r="T518" s="79"/>
      <c r="U518" s="80">
        <f t="shared" si="90"/>
        <v>0</v>
      </c>
      <c r="V518" s="79">
        <f t="shared" si="91"/>
        <v>22000</v>
      </c>
      <c r="W518" s="80">
        <f t="shared" si="92"/>
        <v>0</v>
      </c>
      <c r="Y518" s="79">
        <f t="shared" si="93"/>
        <v>22000</v>
      </c>
      <c r="Z518" s="79"/>
    </row>
    <row r="519" spans="1:26" s="77" customFormat="1" ht="24" x14ac:dyDescent="0.55000000000000004">
      <c r="A519" s="45"/>
      <c r="B519" s="34"/>
      <c r="C519" s="35"/>
      <c r="D519" s="35"/>
      <c r="E519" s="35"/>
      <c r="F519" s="35"/>
      <c r="G519" s="35"/>
      <c r="H519" s="76"/>
      <c r="I519" s="76"/>
      <c r="J519" s="76"/>
      <c r="L519" s="46"/>
      <c r="M519" s="35"/>
      <c r="N519" s="35"/>
      <c r="O519" s="82"/>
      <c r="P519" s="82"/>
      <c r="Q519" s="82"/>
      <c r="S519" s="82"/>
      <c r="T519" s="82"/>
      <c r="U519" s="82"/>
      <c r="V519" s="82"/>
      <c r="W519" s="82"/>
      <c r="Y519" s="82"/>
      <c r="Z519" s="82"/>
    </row>
    <row r="520" spans="1:26" s="70" customFormat="1" ht="24" x14ac:dyDescent="0.55000000000000004">
      <c r="A520" s="42">
        <v>132</v>
      </c>
      <c r="B520" s="13" t="s">
        <v>46</v>
      </c>
      <c r="C520" s="27" t="s">
        <v>386</v>
      </c>
      <c r="D520" s="14">
        <v>0</v>
      </c>
      <c r="E520" s="14">
        <v>1</v>
      </c>
      <c r="F520" s="14">
        <v>88</v>
      </c>
      <c r="G520" s="5">
        <v>1</v>
      </c>
      <c r="H520" s="68">
        <f t="shared" si="88"/>
        <v>188</v>
      </c>
      <c r="I520" s="69">
        <v>150</v>
      </c>
      <c r="J520" s="69">
        <f t="shared" si="89"/>
        <v>28200</v>
      </c>
      <c r="L520" s="14"/>
      <c r="M520" s="14"/>
      <c r="N520" s="14"/>
      <c r="O520" s="85"/>
      <c r="P520" s="79"/>
      <c r="Q520" s="79"/>
      <c r="S520" s="85"/>
      <c r="T520" s="79"/>
      <c r="U520" s="80">
        <f t="shared" si="90"/>
        <v>0</v>
      </c>
      <c r="V520" s="79">
        <f t="shared" si="91"/>
        <v>28200</v>
      </c>
      <c r="W520" s="80">
        <f t="shared" si="92"/>
        <v>0</v>
      </c>
      <c r="Y520" s="79">
        <f t="shared" si="93"/>
        <v>28200</v>
      </c>
      <c r="Z520" s="79"/>
    </row>
    <row r="521" spans="1:26" s="70" customFormat="1" ht="24" x14ac:dyDescent="0.55000000000000004">
      <c r="A521" s="42"/>
      <c r="B521" s="13" t="s">
        <v>46</v>
      </c>
      <c r="C521" s="27" t="s">
        <v>387</v>
      </c>
      <c r="D521" s="14">
        <v>0</v>
      </c>
      <c r="E521" s="14">
        <v>3</v>
      </c>
      <c r="F521" s="14">
        <v>24</v>
      </c>
      <c r="G521" s="5">
        <v>1</v>
      </c>
      <c r="H521" s="68">
        <f t="shared" si="88"/>
        <v>324</v>
      </c>
      <c r="I521" s="69">
        <v>130</v>
      </c>
      <c r="J521" s="69">
        <f t="shared" si="89"/>
        <v>42120</v>
      </c>
      <c r="L521" s="14"/>
      <c r="M521" s="14"/>
      <c r="N521" s="14"/>
      <c r="O521" s="85"/>
      <c r="P521" s="79"/>
      <c r="Q521" s="79"/>
      <c r="S521" s="85"/>
      <c r="T521" s="79"/>
      <c r="U521" s="80">
        <f t="shared" si="90"/>
        <v>0</v>
      </c>
      <c r="V521" s="79">
        <f t="shared" si="91"/>
        <v>42120</v>
      </c>
      <c r="W521" s="80">
        <f t="shared" si="92"/>
        <v>0</v>
      </c>
      <c r="Y521" s="79">
        <f t="shared" si="93"/>
        <v>42120</v>
      </c>
      <c r="Z521" s="79"/>
    </row>
    <row r="522" spans="1:26" s="70" customFormat="1" ht="24" x14ac:dyDescent="0.55000000000000004">
      <c r="A522" s="42"/>
      <c r="B522" s="13" t="s">
        <v>46</v>
      </c>
      <c r="C522" s="27" t="s">
        <v>388</v>
      </c>
      <c r="D522" s="14">
        <v>1</v>
      </c>
      <c r="E522" s="14">
        <v>3</v>
      </c>
      <c r="F522" s="14">
        <v>8</v>
      </c>
      <c r="G522" s="5">
        <v>1</v>
      </c>
      <c r="H522" s="68">
        <f t="shared" ref="H522:H524" si="100">+(D522*400)+(E522*100)+F522</f>
        <v>708</v>
      </c>
      <c r="I522" s="69">
        <v>130</v>
      </c>
      <c r="J522" s="69">
        <f t="shared" ref="J522:J524" si="101">H522*I522</f>
        <v>92040</v>
      </c>
      <c r="L522" s="14"/>
      <c r="M522" s="14"/>
      <c r="N522" s="14"/>
      <c r="O522" s="85"/>
      <c r="P522" s="79"/>
      <c r="Q522" s="79"/>
      <c r="S522" s="85"/>
      <c r="T522" s="79"/>
      <c r="U522" s="80">
        <f t="shared" ref="U522:U523" si="102">R522*(100-T522)/100</f>
        <v>0</v>
      </c>
      <c r="V522" s="79">
        <f t="shared" ref="V522:V523" si="103">J522+U522</f>
        <v>92040</v>
      </c>
      <c r="W522" s="80">
        <f t="shared" ref="W522:W523" si="104">V522*P522/100</f>
        <v>0</v>
      </c>
      <c r="Y522" s="79">
        <f t="shared" ref="Y522:Y523" si="105">J522+U522</f>
        <v>92040</v>
      </c>
      <c r="Z522" s="79"/>
    </row>
    <row r="523" spans="1:26" s="70" customFormat="1" ht="24" x14ac:dyDescent="0.55000000000000004">
      <c r="A523" s="42"/>
      <c r="B523" s="13" t="s">
        <v>46</v>
      </c>
      <c r="C523" s="27" t="s">
        <v>389</v>
      </c>
      <c r="D523" s="14">
        <v>1</v>
      </c>
      <c r="E523" s="14">
        <v>2</v>
      </c>
      <c r="F523" s="14">
        <v>6</v>
      </c>
      <c r="G523" s="5">
        <v>1</v>
      </c>
      <c r="H523" s="68">
        <f t="shared" si="100"/>
        <v>606</v>
      </c>
      <c r="I523" s="69">
        <v>130</v>
      </c>
      <c r="J523" s="69">
        <f t="shared" si="101"/>
        <v>78780</v>
      </c>
      <c r="L523" s="14"/>
      <c r="M523" s="14"/>
      <c r="N523" s="14"/>
      <c r="O523" s="85"/>
      <c r="P523" s="79"/>
      <c r="Q523" s="79"/>
      <c r="S523" s="85"/>
      <c r="T523" s="79"/>
      <c r="U523" s="80">
        <f t="shared" si="102"/>
        <v>0</v>
      </c>
      <c r="V523" s="79">
        <f t="shared" si="103"/>
        <v>78780</v>
      </c>
      <c r="W523" s="80">
        <f t="shared" si="104"/>
        <v>0</v>
      </c>
      <c r="Y523" s="79">
        <f t="shared" si="105"/>
        <v>78780</v>
      </c>
      <c r="Z523" s="79"/>
    </row>
    <row r="524" spans="1:26" s="77" customFormat="1" ht="24" x14ac:dyDescent="0.55000000000000004">
      <c r="A524" s="40"/>
      <c r="B524" s="35"/>
      <c r="C524" s="35"/>
      <c r="D524" s="35"/>
      <c r="E524" s="35"/>
      <c r="F524" s="35"/>
      <c r="G524" s="35"/>
      <c r="H524" s="76"/>
      <c r="I524" s="76"/>
      <c r="J524" s="76"/>
      <c r="L524" s="35"/>
      <c r="M524" s="35"/>
      <c r="N524" s="35"/>
      <c r="O524" s="82"/>
      <c r="P524" s="82"/>
      <c r="Q524" s="82"/>
      <c r="S524" s="82"/>
      <c r="T524" s="82"/>
      <c r="U524" s="82"/>
      <c r="V524" s="82"/>
      <c r="W524" s="82"/>
      <c r="Y524" s="82"/>
      <c r="Z524" s="82"/>
    </row>
  </sheetData>
  <mergeCells count="36">
    <mergeCell ref="L20:L23"/>
    <mergeCell ref="L53:L56"/>
    <mergeCell ref="L119:L122"/>
    <mergeCell ref="B300:C300"/>
    <mergeCell ref="U4:U8"/>
    <mergeCell ref="S5:S8"/>
    <mergeCell ref="T5:T8"/>
    <mergeCell ref="D6:D8"/>
    <mergeCell ref="E6:E8"/>
    <mergeCell ref="F6:F8"/>
    <mergeCell ref="N4:N8"/>
    <mergeCell ref="O4:O8"/>
    <mergeCell ref="P4:P8"/>
    <mergeCell ref="Q4:Q8"/>
    <mergeCell ref="R4:R8"/>
    <mergeCell ref="S4:T4"/>
    <mergeCell ref="AA3:AA8"/>
    <mergeCell ref="A4:A8"/>
    <mergeCell ref="B4:B8"/>
    <mergeCell ref="C4:C8"/>
    <mergeCell ref="D4:F5"/>
    <mergeCell ref="G4:G8"/>
    <mergeCell ref="H4:H8"/>
    <mergeCell ref="I4:I8"/>
    <mergeCell ref="J4:J8"/>
    <mergeCell ref="K4:K8"/>
    <mergeCell ref="A1:Z1"/>
    <mergeCell ref="A3:J3"/>
    <mergeCell ref="K3:U3"/>
    <mergeCell ref="V3:V8"/>
    <mergeCell ref="W3:W8"/>
    <mergeCell ref="X3:X8"/>
    <mergeCell ref="Y3:Y8"/>
    <mergeCell ref="Z3:Z8"/>
    <mergeCell ref="L4:L8"/>
    <mergeCell ref="M4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ภดส.3</vt:lpstr>
      <vt:lpstr>ภดส.1</vt:lpstr>
      <vt:lpstr>ภดส.7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2020-10-20T02:21:46Z</dcterms:created>
  <dcterms:modified xsi:type="dcterms:W3CDTF">2021-01-15T04:02:36Z</dcterms:modified>
</cp:coreProperties>
</file>