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ASANA\Desktop\ปี64\"/>
    </mc:Choice>
  </mc:AlternateContent>
  <bookViews>
    <workbookView xWindow="0" yWindow="0" windowWidth="15360" windowHeight="7230" activeTab="2"/>
  </bookViews>
  <sheets>
    <sheet name="ภดส.3" sheetId="1" r:id="rId1"/>
    <sheet name="ภดส.1" sheetId="2" r:id="rId2"/>
    <sheet name="ภดส.7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48" i="3" l="1"/>
  <c r="AA55" i="3"/>
  <c r="AA54" i="3"/>
  <c r="AA45" i="3"/>
  <c r="AA44" i="3"/>
  <c r="AA35" i="3"/>
  <c r="AA34" i="3"/>
  <c r="AA23" i="3"/>
  <c r="AA22" i="3"/>
  <c r="AA19" i="3"/>
  <c r="AA18" i="3"/>
  <c r="AA14" i="3"/>
  <c r="AA15" i="3"/>
  <c r="AA13" i="3"/>
  <c r="J70" i="3"/>
  <c r="Y70" i="3" s="1"/>
  <c r="H70" i="3"/>
  <c r="U68" i="3"/>
  <c r="R68" i="3"/>
  <c r="H68" i="3"/>
  <c r="J68" i="3" s="1"/>
  <c r="U67" i="3"/>
  <c r="Y67" i="3" s="1"/>
  <c r="R67" i="3"/>
  <c r="J67" i="3"/>
  <c r="V67" i="3" s="1"/>
  <c r="W67" i="3" s="1"/>
  <c r="H67" i="3"/>
  <c r="H65" i="3"/>
  <c r="J65" i="3" s="1"/>
  <c r="J64" i="3"/>
  <c r="Y64" i="3" s="1"/>
  <c r="H64" i="3"/>
  <c r="U63" i="3"/>
  <c r="R63" i="3"/>
  <c r="H63" i="3"/>
  <c r="J63" i="3" s="1"/>
  <c r="U62" i="3"/>
  <c r="Y62" i="3" s="1"/>
  <c r="R62" i="3"/>
  <c r="J62" i="3"/>
  <c r="V62" i="3" s="1"/>
  <c r="W62" i="3" s="1"/>
  <c r="H62" i="3"/>
  <c r="H60" i="3"/>
  <c r="J60" i="3" s="1"/>
  <c r="J59" i="3"/>
  <c r="Y59" i="3" s="1"/>
  <c r="H59" i="3"/>
  <c r="V58" i="3"/>
  <c r="W58" i="3" s="1"/>
  <c r="J58" i="3"/>
  <c r="Y58" i="3" s="1"/>
  <c r="H58" i="3"/>
  <c r="H57" i="3"/>
  <c r="J57" i="3" s="1"/>
  <c r="H56" i="3"/>
  <c r="J56" i="3" s="1"/>
  <c r="R55" i="3"/>
  <c r="U55" i="3" s="1"/>
  <c r="H55" i="3"/>
  <c r="J55" i="3" s="1"/>
  <c r="R54" i="3"/>
  <c r="U54" i="3" s="1"/>
  <c r="J54" i="3"/>
  <c r="V54" i="3" s="1"/>
  <c r="W54" i="3" s="1"/>
  <c r="H54" i="3"/>
  <c r="R52" i="3"/>
  <c r="U52" i="3" s="1"/>
  <c r="H52" i="3"/>
  <c r="J52" i="3" s="1"/>
  <c r="U51" i="3"/>
  <c r="R51" i="3"/>
  <c r="H51" i="3"/>
  <c r="J51" i="3" s="1"/>
  <c r="H49" i="3"/>
  <c r="J49" i="3" s="1"/>
  <c r="U48" i="3"/>
  <c r="R48" i="3"/>
  <c r="H48" i="3"/>
  <c r="J48" i="3" s="1"/>
  <c r="H46" i="3"/>
  <c r="J46" i="3" s="1"/>
  <c r="U45" i="3"/>
  <c r="R45" i="3"/>
  <c r="H45" i="3"/>
  <c r="J45" i="3" s="1"/>
  <c r="R44" i="3"/>
  <c r="U44" i="3" s="1"/>
  <c r="H44" i="3"/>
  <c r="J44" i="3" s="1"/>
  <c r="R42" i="3"/>
  <c r="U42" i="3" s="1"/>
  <c r="J42" i="3"/>
  <c r="H42" i="3"/>
  <c r="H40" i="3"/>
  <c r="J40" i="3" s="1"/>
  <c r="R38" i="3"/>
  <c r="U38" i="3" s="1"/>
  <c r="J38" i="3"/>
  <c r="H38" i="3"/>
  <c r="H36" i="3"/>
  <c r="J36" i="3" s="1"/>
  <c r="R35" i="3"/>
  <c r="U35" i="3" s="1"/>
  <c r="J35" i="3"/>
  <c r="H35" i="3"/>
  <c r="R34" i="3"/>
  <c r="U34" i="3" s="1"/>
  <c r="H34" i="3"/>
  <c r="J34" i="3" s="1"/>
  <c r="J32" i="3"/>
  <c r="Y32" i="3" s="1"/>
  <c r="H32" i="3"/>
  <c r="H30" i="3"/>
  <c r="J30" i="3" s="1"/>
  <c r="H29" i="3"/>
  <c r="J29" i="3" s="1"/>
  <c r="H28" i="3"/>
  <c r="J28" i="3" s="1"/>
  <c r="J27" i="3"/>
  <c r="Y27" i="3" s="1"/>
  <c r="H27" i="3"/>
  <c r="U26" i="3"/>
  <c r="R26" i="3"/>
  <c r="H26" i="3"/>
  <c r="J26" i="3" s="1"/>
  <c r="U25" i="3"/>
  <c r="R25" i="3"/>
  <c r="H25" i="3"/>
  <c r="J25" i="3" s="1"/>
  <c r="R23" i="3"/>
  <c r="U23" i="3" s="1"/>
  <c r="Y23" i="3" s="1"/>
  <c r="J23" i="3"/>
  <c r="V23" i="3" s="1"/>
  <c r="W23" i="3" s="1"/>
  <c r="H23" i="3"/>
  <c r="R22" i="3"/>
  <c r="U22" i="3" s="1"/>
  <c r="J22" i="3"/>
  <c r="V22" i="3" s="1"/>
  <c r="W22" i="3" s="1"/>
  <c r="H22" i="3"/>
  <c r="V20" i="3"/>
  <c r="W20" i="3" s="1"/>
  <c r="J20" i="3"/>
  <c r="Y20" i="3" s="1"/>
  <c r="H20" i="3"/>
  <c r="R19" i="3"/>
  <c r="U19" i="3" s="1"/>
  <c r="J19" i="3"/>
  <c r="V19" i="3" s="1"/>
  <c r="W19" i="3" s="1"/>
  <c r="H19" i="3"/>
  <c r="U18" i="3"/>
  <c r="R18" i="3"/>
  <c r="H18" i="3"/>
  <c r="J18" i="3" s="1"/>
  <c r="J16" i="3"/>
  <c r="Y16" i="3" s="1"/>
  <c r="H16" i="3"/>
  <c r="U15" i="3"/>
  <c r="R15" i="3"/>
  <c r="H15" i="3"/>
  <c r="J15" i="3" s="1"/>
  <c r="U14" i="3"/>
  <c r="R14" i="3"/>
  <c r="H14" i="3"/>
  <c r="J14" i="3" s="1"/>
  <c r="R13" i="3"/>
  <c r="U13" i="3" s="1"/>
  <c r="Y13" i="3" s="1"/>
  <c r="J13" i="3"/>
  <c r="V13" i="3" s="1"/>
  <c r="W13" i="3" s="1"/>
  <c r="H13" i="3"/>
  <c r="H11" i="3"/>
  <c r="J11" i="3" s="1"/>
  <c r="H10" i="3"/>
  <c r="J10" i="3" s="1"/>
  <c r="J9" i="3"/>
  <c r="Y9" i="3" s="1"/>
  <c r="H9" i="3"/>
  <c r="V11" i="3" l="1"/>
  <c r="W11" i="3" s="1"/>
  <c r="Y11" i="3"/>
  <c r="Y14" i="3"/>
  <c r="V14" i="3"/>
  <c r="W14" i="3" s="1"/>
  <c r="V18" i="3"/>
  <c r="W18" i="3" s="1"/>
  <c r="Y18" i="3"/>
  <c r="V29" i="3"/>
  <c r="W29" i="3" s="1"/>
  <c r="Y29" i="3"/>
  <c r="V34" i="3"/>
  <c r="W34" i="3" s="1"/>
  <c r="Y34" i="3"/>
  <c r="V60" i="3"/>
  <c r="W60" i="3" s="1"/>
  <c r="Y60" i="3"/>
  <c r="V30" i="3"/>
  <c r="W30" i="3" s="1"/>
  <c r="Y30" i="3"/>
  <c r="V36" i="3"/>
  <c r="W36" i="3" s="1"/>
  <c r="Y36" i="3"/>
  <c r="V40" i="3"/>
  <c r="W40" i="3" s="1"/>
  <c r="Y40" i="3"/>
  <c r="Y44" i="3"/>
  <c r="V44" i="3"/>
  <c r="W44" i="3" s="1"/>
  <c r="V56" i="3"/>
  <c r="W56" i="3" s="1"/>
  <c r="Y56" i="3"/>
  <c r="Y63" i="3"/>
  <c r="V63" i="3"/>
  <c r="W63" i="3" s="1"/>
  <c r="Y26" i="3"/>
  <c r="V26" i="3"/>
  <c r="W26" i="3" s="1"/>
  <c r="Y46" i="3"/>
  <c r="V46" i="3"/>
  <c r="W46" i="3" s="1"/>
  <c r="Y49" i="3"/>
  <c r="V49" i="3"/>
  <c r="W49" i="3" s="1"/>
  <c r="V52" i="3"/>
  <c r="W52" i="3" s="1"/>
  <c r="Y52" i="3"/>
  <c r="V57" i="3"/>
  <c r="W57" i="3" s="1"/>
  <c r="Y57" i="3"/>
  <c r="V65" i="3"/>
  <c r="W65" i="3" s="1"/>
  <c r="Y65" i="3"/>
  <c r="V10" i="3"/>
  <c r="W10" i="3" s="1"/>
  <c r="Y10" i="3"/>
  <c r="V15" i="3"/>
  <c r="W15" i="3" s="1"/>
  <c r="Y15" i="3"/>
  <c r="Y25" i="3"/>
  <c r="V25" i="3"/>
  <c r="W25" i="3" s="1"/>
  <c r="Y28" i="3"/>
  <c r="V28" i="3"/>
  <c r="W28" i="3" s="1"/>
  <c r="V35" i="3"/>
  <c r="W35" i="3" s="1"/>
  <c r="V38" i="3"/>
  <c r="W38" i="3" s="1"/>
  <c r="V42" i="3"/>
  <c r="W42" i="3" s="1"/>
  <c r="Y45" i="3"/>
  <c r="V45" i="3"/>
  <c r="W45" i="3" s="1"/>
  <c r="Y48" i="3"/>
  <c r="V48" i="3"/>
  <c r="W48" i="3" s="1"/>
  <c r="Y51" i="3"/>
  <c r="V51" i="3"/>
  <c r="W51" i="3" s="1"/>
  <c r="Y55" i="3"/>
  <c r="V55" i="3"/>
  <c r="W55" i="3" s="1"/>
  <c r="Y68" i="3"/>
  <c r="V68" i="3"/>
  <c r="W68" i="3" s="1"/>
  <c r="Y19" i="3"/>
  <c r="Y22" i="3"/>
  <c r="V27" i="3"/>
  <c r="W27" i="3" s="1"/>
  <c r="Y42" i="3"/>
  <c r="Y54" i="3"/>
  <c r="V59" i="3"/>
  <c r="W59" i="3" s="1"/>
  <c r="V64" i="3"/>
  <c r="W64" i="3" s="1"/>
  <c r="V70" i="3"/>
  <c r="W70" i="3" s="1"/>
  <c r="V9" i="3"/>
  <c r="W9" i="3" s="1"/>
  <c r="V16" i="3"/>
  <c r="W16" i="3" s="1"/>
  <c r="V32" i="3"/>
  <c r="W32" i="3" s="1"/>
  <c r="Y35" i="3"/>
  <c r="Y38" i="3"/>
  <c r="Y10" i="2"/>
  <c r="Y11" i="2"/>
  <c r="Y16" i="2"/>
  <c r="Y18" i="2"/>
  <c r="Y20" i="2"/>
  <c r="Y25" i="2"/>
  <c r="Y26" i="2"/>
  <c r="Y27" i="2"/>
  <c r="Y28" i="2"/>
  <c r="Y29" i="2"/>
  <c r="Y30" i="2"/>
  <c r="Y32" i="2"/>
  <c r="Y36" i="2"/>
  <c r="Y38" i="2"/>
  <c r="Y40" i="2"/>
  <c r="Y42" i="2"/>
  <c r="Y46" i="2"/>
  <c r="Y49" i="2"/>
  <c r="Y51" i="2"/>
  <c r="Y52" i="2"/>
  <c r="Y56" i="2"/>
  <c r="Y57" i="2"/>
  <c r="Y58" i="2"/>
  <c r="Y59" i="2"/>
  <c r="Y60" i="2"/>
  <c r="Y62" i="2"/>
  <c r="Y63" i="2"/>
  <c r="Y64" i="2"/>
  <c r="Y65" i="2"/>
  <c r="Y67" i="2"/>
  <c r="Y68" i="2"/>
  <c r="Y70" i="2"/>
  <c r="Y9" i="2"/>
  <c r="W10" i="2"/>
  <c r="W11" i="2"/>
  <c r="W16" i="2"/>
  <c r="W20" i="2"/>
  <c r="W25" i="2"/>
  <c r="W26" i="2"/>
  <c r="W27" i="2"/>
  <c r="W28" i="2"/>
  <c r="W29" i="2"/>
  <c r="W30" i="2"/>
  <c r="W32" i="2"/>
  <c r="W36" i="2"/>
  <c r="W38" i="2"/>
  <c r="W40" i="2"/>
  <c r="W42" i="2"/>
  <c r="W46" i="2"/>
  <c r="W49" i="2"/>
  <c r="W51" i="2"/>
  <c r="W52" i="2"/>
  <c r="W56" i="2"/>
  <c r="W57" i="2"/>
  <c r="W58" i="2"/>
  <c r="W59" i="2"/>
  <c r="W60" i="2"/>
  <c r="W62" i="2"/>
  <c r="W63" i="2"/>
  <c r="W64" i="2"/>
  <c r="W65" i="2"/>
  <c r="W67" i="2"/>
  <c r="W68" i="2"/>
  <c r="W70" i="2"/>
  <c r="W9" i="2"/>
  <c r="V16" i="2"/>
  <c r="V18" i="2"/>
  <c r="W18" i="2" s="1"/>
  <c r="V20" i="2"/>
  <c r="V25" i="2"/>
  <c r="V26" i="2"/>
  <c r="V27" i="2"/>
  <c r="V28" i="2"/>
  <c r="V29" i="2"/>
  <c r="V30" i="2"/>
  <c r="V32" i="2"/>
  <c r="V35" i="2"/>
  <c r="W35" i="2" s="1"/>
  <c r="V36" i="2"/>
  <c r="V38" i="2"/>
  <c r="V40" i="2"/>
  <c r="V42" i="2"/>
  <c r="V46" i="2"/>
  <c r="V48" i="2"/>
  <c r="W48" i="2" s="1"/>
  <c r="V49" i="2"/>
  <c r="V51" i="2"/>
  <c r="V52" i="2"/>
  <c r="V56" i="2"/>
  <c r="V57" i="2"/>
  <c r="V58" i="2"/>
  <c r="V59" i="2"/>
  <c r="V60" i="2"/>
  <c r="V62" i="2"/>
  <c r="V63" i="2"/>
  <c r="V64" i="2"/>
  <c r="V65" i="2"/>
  <c r="V67" i="2"/>
  <c r="V68" i="2"/>
  <c r="V70" i="2"/>
  <c r="V10" i="2"/>
  <c r="V11" i="2"/>
  <c r="V9" i="2"/>
  <c r="U68" i="2"/>
  <c r="U67" i="2"/>
  <c r="U63" i="2"/>
  <c r="U62" i="2"/>
  <c r="U55" i="2"/>
  <c r="Y55" i="2" s="1"/>
  <c r="U54" i="2"/>
  <c r="Y54" i="2" s="1"/>
  <c r="U52" i="2"/>
  <c r="U51" i="2"/>
  <c r="U48" i="2"/>
  <c r="Y48" i="2" s="1"/>
  <c r="U45" i="2"/>
  <c r="Y45" i="2" s="1"/>
  <c r="U44" i="2"/>
  <c r="Y44" i="2" s="1"/>
  <c r="U42" i="2"/>
  <c r="U38" i="2"/>
  <c r="U35" i="2"/>
  <c r="Y35" i="2" s="1"/>
  <c r="U34" i="2"/>
  <c r="Y34" i="2" s="1"/>
  <c r="U26" i="2"/>
  <c r="U25" i="2"/>
  <c r="U23" i="2"/>
  <c r="V23" i="2" s="1"/>
  <c r="W23" i="2" s="1"/>
  <c r="U22" i="2"/>
  <c r="V22" i="2" s="1"/>
  <c r="W22" i="2" s="1"/>
  <c r="U19" i="2"/>
  <c r="Y19" i="2" s="1"/>
  <c r="U18" i="2"/>
  <c r="U14" i="2"/>
  <c r="Y14" i="2" s="1"/>
  <c r="U15" i="2"/>
  <c r="V15" i="2" s="1"/>
  <c r="W15" i="2" s="1"/>
  <c r="U13" i="2"/>
  <c r="V13" i="2" s="1"/>
  <c r="W13" i="2" s="1"/>
  <c r="R68" i="2"/>
  <c r="R67" i="2"/>
  <c r="R63" i="2"/>
  <c r="R62" i="2"/>
  <c r="R55" i="2"/>
  <c r="R54" i="2"/>
  <c r="R52" i="2"/>
  <c r="R51" i="2"/>
  <c r="R48" i="2"/>
  <c r="R45" i="2"/>
  <c r="R44" i="2"/>
  <c r="R42" i="2"/>
  <c r="R38" i="2"/>
  <c r="R35" i="2"/>
  <c r="R34" i="2"/>
  <c r="R26" i="2"/>
  <c r="R25" i="2"/>
  <c r="R23" i="2"/>
  <c r="R22" i="2"/>
  <c r="R19" i="2"/>
  <c r="R18" i="2"/>
  <c r="R14" i="2"/>
  <c r="R15" i="2"/>
  <c r="R13" i="2"/>
  <c r="V55" i="2" l="1"/>
  <c r="W55" i="2" s="1"/>
  <c r="V54" i="2"/>
  <c r="W54" i="2" s="1"/>
  <c r="V45" i="2"/>
  <c r="W45" i="2" s="1"/>
  <c r="V44" i="2"/>
  <c r="W44" i="2" s="1"/>
  <c r="V34" i="2"/>
  <c r="W34" i="2" s="1"/>
  <c r="Y23" i="2"/>
  <c r="Y22" i="2"/>
  <c r="V19" i="2"/>
  <c r="W19" i="2" s="1"/>
  <c r="Y15" i="2"/>
  <c r="V14" i="2"/>
  <c r="W14" i="2" s="1"/>
  <c r="Y13" i="2"/>
  <c r="J10" i="2"/>
  <c r="J11" i="2"/>
  <c r="J13" i="2"/>
  <c r="J14" i="2"/>
  <c r="J15" i="2"/>
  <c r="J16" i="2"/>
  <c r="J18" i="2"/>
  <c r="J19" i="2"/>
  <c r="J20" i="2"/>
  <c r="J22" i="2"/>
  <c r="J23" i="2"/>
  <c r="J25" i="2"/>
  <c r="J26" i="2"/>
  <c r="J27" i="2"/>
  <c r="J28" i="2"/>
  <c r="J29" i="2"/>
  <c r="J30" i="2"/>
  <c r="J32" i="2"/>
  <c r="J34" i="2"/>
  <c r="J35" i="2"/>
  <c r="J36" i="2"/>
  <c r="J38" i="2"/>
  <c r="J40" i="2"/>
  <c r="J42" i="2"/>
  <c r="J44" i="2"/>
  <c r="J45" i="2"/>
  <c r="J46" i="2"/>
  <c r="J48" i="2"/>
  <c r="J49" i="2"/>
  <c r="J51" i="2"/>
  <c r="J52" i="2"/>
  <c r="J54" i="2"/>
  <c r="J55" i="2"/>
  <c r="J56" i="2"/>
  <c r="J57" i="2"/>
  <c r="J58" i="2"/>
  <c r="J59" i="2"/>
  <c r="J60" i="2"/>
  <c r="J62" i="2"/>
  <c r="J63" i="2"/>
  <c r="J64" i="2"/>
  <c r="J65" i="2"/>
  <c r="J67" i="2"/>
  <c r="J68" i="2"/>
  <c r="J70" i="2"/>
  <c r="H10" i="2"/>
  <c r="H11" i="2"/>
  <c r="H13" i="2"/>
  <c r="H14" i="2"/>
  <c r="H15" i="2"/>
  <c r="H16" i="2"/>
  <c r="H18" i="2"/>
  <c r="H19" i="2"/>
  <c r="H20" i="2"/>
  <c r="H22" i="2"/>
  <c r="H23" i="2"/>
  <c r="H25" i="2"/>
  <c r="H26" i="2"/>
  <c r="H27" i="2"/>
  <c r="H28" i="2"/>
  <c r="H29" i="2"/>
  <c r="H30" i="2"/>
  <c r="H32" i="2"/>
  <c r="H34" i="2"/>
  <c r="H35" i="2"/>
  <c r="H36" i="2"/>
  <c r="H38" i="2"/>
  <c r="H40" i="2"/>
  <c r="H42" i="2"/>
  <c r="H44" i="2"/>
  <c r="H45" i="2"/>
  <c r="H46" i="2"/>
  <c r="H48" i="2"/>
  <c r="H49" i="2"/>
  <c r="H51" i="2"/>
  <c r="H52" i="2"/>
  <c r="H54" i="2"/>
  <c r="H55" i="2"/>
  <c r="H56" i="2"/>
  <c r="H57" i="2"/>
  <c r="H58" i="2"/>
  <c r="H59" i="2"/>
  <c r="H60" i="2"/>
  <c r="H62" i="2"/>
  <c r="H63" i="2"/>
  <c r="H64" i="2"/>
  <c r="H65" i="2"/>
  <c r="H67" i="2"/>
  <c r="H68" i="2"/>
  <c r="H70" i="2"/>
  <c r="H9" i="2" l="1"/>
  <c r="J9" i="2" s="1"/>
  <c r="M70" i="1" l="1"/>
  <c r="M48" i="1"/>
  <c r="M40" i="1"/>
  <c r="M27" i="1"/>
  <c r="M25" i="1"/>
  <c r="Z26" i="1" l="1"/>
  <c r="Z25" i="1"/>
</calcChain>
</file>

<file path=xl/comments1.xml><?xml version="1.0" encoding="utf-8"?>
<comments xmlns="http://schemas.openxmlformats.org/spreadsheetml/2006/main">
  <authors>
    <author>ผู้สร้าง</author>
  </authors>
  <commentList>
    <comment ref="U22" authorId="0" shapeId="0">
      <text>
        <r>
          <rPr>
            <b/>
            <sz val="9"/>
            <color indexed="81"/>
            <rFont val="Tahoma"/>
            <family val="2"/>
          </rPr>
          <t>ผู้สร้าง:</t>
        </r>
        <r>
          <rPr>
            <sz val="9"/>
            <color indexed="81"/>
            <rFont val="Tahoma"/>
            <family val="2"/>
          </rPr>
          <t xml:space="preserve">
ไม่มีบ้านเลขที่</t>
        </r>
      </text>
    </comment>
  </commentList>
</comments>
</file>

<file path=xl/sharedStrings.xml><?xml version="1.0" encoding="utf-8"?>
<sst xmlns="http://schemas.openxmlformats.org/spreadsheetml/2006/main" count="513" uniqueCount="139">
  <si>
    <t>ภ.ด.ส. 3</t>
  </si>
  <si>
    <t>แบบบัญชีรายการที่ดินและสิ่งปลูกสร้าง</t>
  </si>
  <si>
    <t>องค์การบริหารส่วนตำบลแม่พริก</t>
  </si>
  <si>
    <t>รายการที่ดิน</t>
  </si>
  <si>
    <t>รายการสิ่งปลูกสร้าง</t>
  </si>
  <si>
    <t>ที่</t>
  </si>
  <si>
    <t>คำนำหน้า</t>
  </si>
  <si>
    <t>ชื่อ</t>
  </si>
  <si>
    <t>สกุล</t>
  </si>
  <si>
    <t>เลขที่</t>
  </si>
  <si>
    <t>ตำแหน่งที่ดิน</t>
  </si>
  <si>
    <t>สถานที่</t>
  </si>
  <si>
    <t>จำนวนเนื้อที่ดิน</t>
  </si>
  <si>
    <t>รวม(ตร.ว.)</t>
  </si>
  <si>
    <t>ลักษณะการทำประโยชน์(ตร.ว.)</t>
  </si>
  <si>
    <t>บ้าน</t>
  </si>
  <si>
    <t>ประเภทสิ่ง</t>
  </si>
  <si>
    <t>ลักษณะ</t>
  </si>
  <si>
    <t>ขนาดพี้นที่</t>
  </si>
  <si>
    <t>ลักษณะการทำประโยชน์(ตร.ม.)</t>
  </si>
  <si>
    <t>อายุโรงเรือน</t>
  </si>
  <si>
    <t>หมายเหตุ</t>
  </si>
  <si>
    <t>ประเภท</t>
  </si>
  <si>
    <t>โฉนด</t>
  </si>
  <si>
    <t>ประกอบ</t>
  </si>
  <si>
    <t>อยู่</t>
  </si>
  <si>
    <t>อื่นๆ</t>
  </si>
  <si>
    <t>ว่างเปล่า/</t>
  </si>
  <si>
    <t>ใช้ประโยชน์</t>
  </si>
  <si>
    <t>ปลูกสร้าง</t>
  </si>
  <si>
    <t>สิ่งปลูกสร้าง</t>
  </si>
  <si>
    <t>รวมของสิ่ง</t>
  </si>
  <si>
    <t>หรือสิ่งปลูก</t>
  </si>
  <si>
    <t>ที่ดิน</t>
  </si>
  <si>
    <t>เลข</t>
  </si>
  <si>
    <t>หน้า</t>
  </si>
  <si>
    <t>ที่ตั้ง</t>
  </si>
  <si>
    <t>ไร่</t>
  </si>
  <si>
    <t>งาน</t>
  </si>
  <si>
    <t>วา</t>
  </si>
  <si>
    <t>เกษตร</t>
  </si>
  <si>
    <t>อาศัย</t>
  </si>
  <si>
    <t>ไม่ทำ</t>
  </si>
  <si>
    <t>หลาย</t>
  </si>
  <si>
    <t>(ตามบัญชี</t>
  </si>
  <si>
    <t>(ตึก/ไม้/</t>
  </si>
  <si>
    <t>สร้าง(ปี)</t>
  </si>
  <si>
    <t>สำรวจ</t>
  </si>
  <si>
    <t>(หมู่ที่)</t>
  </si>
  <si>
    <t>กรรม</t>
  </si>
  <si>
    <t>ประโยชน์</t>
  </si>
  <si>
    <t>กรมธนารักษ์)</t>
  </si>
  <si>
    <t>ครึ่งตึกครึ่งไม้)</t>
  </si>
  <si>
    <t>ก</t>
  </si>
  <si>
    <t>ย</t>
  </si>
  <si>
    <t>รวม(ตร.ม)</t>
  </si>
  <si>
    <t>นาง</t>
  </si>
  <si>
    <t>กรชนก</t>
  </si>
  <si>
    <t>เกษรพรม</t>
  </si>
  <si>
    <t>4ผป</t>
  </si>
  <si>
    <t>นา</t>
  </si>
  <si>
    <t>นาย</t>
  </si>
  <si>
    <t>จินดา</t>
  </si>
  <si>
    <t>จินะสะทุ่ง</t>
  </si>
  <si>
    <t>สทก.</t>
  </si>
  <si>
    <t>4844-3</t>
  </si>
  <si>
    <t>4ม.5</t>
  </si>
  <si>
    <t>บ้านเดี่ยว2ชั้น</t>
  </si>
  <si>
    <t>ครึ่งตึกครึ่งไม้</t>
  </si>
  <si>
    <t>ไม้</t>
  </si>
  <si>
    <t>ยุ้งฉาง</t>
  </si>
  <si>
    <t>เจริญชัย</t>
  </si>
  <si>
    <t>เครือชัยแก้ว</t>
  </si>
  <si>
    <t>สทก</t>
  </si>
  <si>
    <t>11ม.5</t>
  </si>
  <si>
    <t>บ้านเดี่ยว</t>
  </si>
  <si>
    <t>ไม้ชั้นเดียว</t>
  </si>
  <si>
    <t>ซุ้ย</t>
  </si>
  <si>
    <t>เมืองเหมอะ</t>
  </si>
  <si>
    <t>ผลิตเสาท่อ เสาปูน</t>
  </si>
  <si>
    <t>นิวัฒน์</t>
  </si>
  <si>
    <t>คันธะชุมภู</t>
  </si>
  <si>
    <t>ไพบูลย์</t>
  </si>
  <si>
    <t>คำแก้ว</t>
  </si>
  <si>
    <t>6ม.5</t>
  </si>
  <si>
    <t>ใย</t>
  </si>
  <si>
    <t>บุญมา</t>
  </si>
  <si>
    <t>2/2ม.5</t>
  </si>
  <si>
    <t>รัตติยา</t>
  </si>
  <si>
    <t>ฮ่อธิวงศ์</t>
  </si>
  <si>
    <t>2/1ม.5</t>
  </si>
  <si>
    <t>ริน</t>
  </si>
  <si>
    <t>23ม.5</t>
  </si>
  <si>
    <t>เรือน</t>
  </si>
  <si>
    <t>ตาอ้ายเทือก</t>
  </si>
  <si>
    <t>ไม่มีเอกสารสิทธิ์</t>
  </si>
  <si>
    <t>12ม.5</t>
  </si>
  <si>
    <t>วรรณภา</t>
  </si>
  <si>
    <t>เกตเพ็ช</t>
  </si>
  <si>
    <t>5ม.5</t>
  </si>
  <si>
    <t>สมร</t>
  </si>
  <si>
    <t>เทือกชัยคำ</t>
  </si>
  <si>
    <t>19ม.5</t>
  </si>
  <si>
    <t>สายทอง</t>
  </si>
  <si>
    <t>2ม.5</t>
  </si>
  <si>
    <t>อินจันทร์</t>
  </si>
  <si>
    <t>1ม.5</t>
  </si>
  <si>
    <t>ธนี</t>
  </si>
  <si>
    <t>จวรรณตูม</t>
  </si>
  <si>
    <t>29 ม.5</t>
  </si>
  <si>
    <t>ตึกชั้นล่าง</t>
  </si>
  <si>
    <t>ยงยุทธ</t>
  </si>
  <si>
    <t>อนงค์</t>
  </si>
  <si>
    <t>ตาคำสาย</t>
  </si>
  <si>
    <t>ราคาประเมินทุนทรัพย์ของที่ดิน</t>
  </si>
  <si>
    <t>ราคาประเมินทุนทรัพย์ของสิ่งปลูกสร้าง</t>
  </si>
  <si>
    <t>รวมราคาประเมินของที่ดินและ
สิ่งปลูกสร้าง</t>
  </si>
  <si>
    <t>ราคาประเมินของที่ดินและสิ่งปลูกสร้างตามสัดส่วนการใช้ประโยชน์</t>
  </si>
  <si>
    <t>หักมูลค่าฐานภาษีที่ได้รับยกเว้น 
(ล้านบาท)</t>
  </si>
  <si>
    <t>คงเหลือราคาประเมิน
ทุนทรัพย์
ที่ต้องเสียภาษี 
(บาท)</t>
  </si>
  <si>
    <t>อัตราภาษี
(ร้อยละ)</t>
  </si>
  <si>
    <t>จำนวนภาษีที่ต้องชำระ(บาท)</t>
  </si>
  <si>
    <t>ประเภทที่ดิน</t>
  </si>
  <si>
    <t>เลขที่เอกสารสิทธิ์</t>
  </si>
  <si>
    <t>ลักษณะการทำประโยชน์</t>
  </si>
  <si>
    <t>คำนวณ
เป็น ตร.ว.</t>
  </si>
  <si>
    <t>ราคาประเมิน
ต่อ ตร.ว. (บาท)</t>
  </si>
  <si>
    <t>รวมราคาประเมินที่ดิน 
(บาท)</t>
  </si>
  <si>
    <t>ประเภทของ
สิ่งปลูกสร้างตามบัญชีกรมธนารักษ์</t>
  </si>
  <si>
    <t>ลักษณะ
สิ่งปลูกสร้าง (ตึก/ไม้/ครึ่งตึกครึ่งไม้)</t>
  </si>
  <si>
    <t>ขนาดพื้นที่สิ่งปลูกสร้าง (ตร.ม.)</t>
  </si>
  <si>
    <t>คิดเป็นสัดส่วน
(ร้อยละ)</t>
  </si>
  <si>
    <t>ราคาประเมิน
สิ่งปลูกสร้างต่อ ตร.ว.</t>
  </si>
  <si>
    <t>รวมราคา
สิ่งปลูกสร้าง 
(บาท)</t>
  </si>
  <si>
    <t>ค่าเสื่อม</t>
  </si>
  <si>
    <t>ราคาประเมิน
สิ่งปลูกสร้างหลังหัก
ค่าเสื่อม (บาท)</t>
  </si>
  <si>
    <t>อายุ
สิ่งปลูกสร้าง 
(ปี)</t>
  </si>
  <si>
    <t xml:space="preserve">
ค่าเสื่อม 
(ร้อยละ)</t>
  </si>
  <si>
    <t>ตร.ว.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</si>
</sst>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Tahoma"/>
      <family val="2"/>
      <charset val="22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0"/>
      <name val="Arial"/>
      <family val="2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b/>
      <sz val="12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131">
    <xf numFmtId="0" fontId="0" fillId="0" borderId="0" xfId="0"/>
    <xf numFmtId="0" fontId="3" fillId="2" borderId="0" xfId="0" applyFont="1" applyFill="1" applyBorder="1" applyAlignment="1">
      <alignment shrinkToFit="1"/>
    </xf>
    <xf numFmtId="0" fontId="4" fillId="2" borderId="0" xfId="0" applyFont="1" applyFill="1" applyBorder="1" applyAlignment="1">
      <alignment horizontal="center" shrinkToFit="1"/>
    </xf>
    <xf numFmtId="0" fontId="3" fillId="2" borderId="1" xfId="0" applyFont="1" applyFill="1" applyBorder="1" applyAlignment="1">
      <alignment shrinkToFit="1"/>
    </xf>
    <xf numFmtId="0" fontId="3" fillId="2" borderId="2" xfId="0" applyFont="1" applyFill="1" applyBorder="1" applyAlignment="1">
      <alignment shrinkToFit="1"/>
    </xf>
    <xf numFmtId="0" fontId="3" fillId="2" borderId="4" xfId="0" applyFont="1" applyFill="1" applyBorder="1" applyAlignment="1">
      <alignment shrinkToFit="1"/>
    </xf>
    <xf numFmtId="0" fontId="3" fillId="2" borderId="5" xfId="0" applyFont="1" applyFill="1" applyBorder="1" applyAlignment="1">
      <alignment shrinkToFit="1"/>
    </xf>
    <xf numFmtId="0" fontId="3" fillId="2" borderId="8" xfId="0" applyFont="1" applyFill="1" applyBorder="1" applyAlignment="1">
      <alignment shrinkToFit="1"/>
    </xf>
    <xf numFmtId="0" fontId="3" fillId="2" borderId="9" xfId="0" applyFont="1" applyFill="1" applyBorder="1" applyAlignment="1">
      <alignment shrinkToFit="1"/>
    </xf>
    <xf numFmtId="0" fontId="3" fillId="2" borderId="10" xfId="0" applyFont="1" applyFill="1" applyBorder="1" applyAlignment="1">
      <alignment horizontal="center" shrinkToFit="1"/>
    </xf>
    <xf numFmtId="0" fontId="3" fillId="2" borderId="9" xfId="0" applyFont="1" applyFill="1" applyBorder="1" applyAlignment="1">
      <alignment horizontal="center" shrinkToFit="1"/>
    </xf>
    <xf numFmtId="0" fontId="3" fillId="3" borderId="9" xfId="0" applyFont="1" applyFill="1" applyBorder="1" applyAlignment="1">
      <alignment shrinkToFit="1"/>
    </xf>
    <xf numFmtId="0" fontId="3" fillId="3" borderId="9" xfId="0" applyFont="1" applyFill="1" applyBorder="1" applyAlignment="1">
      <alignment horizontal="center" shrinkToFit="1"/>
    </xf>
    <xf numFmtId="0" fontId="3" fillId="3" borderId="0" xfId="0" applyFont="1" applyFill="1" applyBorder="1" applyAlignment="1">
      <alignment shrinkToFit="1"/>
    </xf>
    <xf numFmtId="0" fontId="3" fillId="3" borderId="8" xfId="0" applyFont="1" applyFill="1" applyBorder="1" applyAlignment="1">
      <alignment shrinkToFit="1"/>
    </xf>
    <xf numFmtId="0" fontId="3" fillId="2" borderId="9" xfId="0" applyFont="1" applyFill="1" applyBorder="1" applyAlignment="1"/>
    <xf numFmtId="0" fontId="3" fillId="2" borderId="10" xfId="0" applyFont="1" applyFill="1" applyBorder="1" applyAlignment="1">
      <alignment shrinkToFit="1"/>
    </xf>
    <xf numFmtId="0" fontId="3" fillId="2" borderId="13" xfId="0" applyFont="1" applyFill="1" applyBorder="1" applyAlignment="1">
      <alignment shrinkToFit="1"/>
    </xf>
    <xf numFmtId="0" fontId="3" fillId="2" borderId="9" xfId="0" applyFont="1" applyFill="1" applyBorder="1"/>
    <xf numFmtId="0" fontId="3" fillId="0" borderId="0" xfId="0" applyFont="1" applyAlignment="1">
      <alignment shrinkToFit="1"/>
    </xf>
    <xf numFmtId="0" fontId="4" fillId="2" borderId="0" xfId="0" applyFont="1" applyFill="1" applyBorder="1" applyAlignment="1">
      <alignment shrinkToFit="1"/>
    </xf>
    <xf numFmtId="0" fontId="4" fillId="2" borderId="8" xfId="0" applyFont="1" applyFill="1" applyBorder="1" applyAlignment="1">
      <alignment shrinkToFit="1"/>
    </xf>
    <xf numFmtId="0" fontId="4" fillId="2" borderId="9" xfId="0" applyFont="1" applyFill="1" applyBorder="1" applyAlignment="1">
      <alignment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shrinkToFit="1"/>
    </xf>
    <xf numFmtId="0" fontId="4" fillId="2" borderId="4" xfId="0" applyFont="1" applyFill="1" applyBorder="1" applyAlignment="1">
      <alignment shrinkToFit="1"/>
    </xf>
    <xf numFmtId="0" fontId="4" fillId="2" borderId="5" xfId="0" applyFont="1" applyFill="1" applyBorder="1" applyAlignment="1">
      <alignment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shrinkToFit="1"/>
    </xf>
    <xf numFmtId="0" fontId="4" fillId="2" borderId="1" xfId="0" applyFont="1" applyFill="1" applyBorder="1" applyAlignment="1">
      <alignment horizontal="center" shrinkToFit="1"/>
    </xf>
    <xf numFmtId="0" fontId="4" fillId="2" borderId="2" xfId="0" applyFont="1" applyFill="1" applyBorder="1" applyAlignment="1">
      <alignment vertical="center" shrinkToFit="1"/>
    </xf>
    <xf numFmtId="0" fontId="4" fillId="2" borderId="5" xfId="0" applyFont="1" applyFill="1" applyBorder="1" applyAlignment="1">
      <alignment horizontal="center" shrinkToFit="1"/>
    </xf>
    <xf numFmtId="0" fontId="4" fillId="2" borderId="5" xfId="0" applyFont="1" applyFill="1" applyBorder="1" applyAlignment="1">
      <alignment vertical="center" shrinkToFit="1"/>
    </xf>
    <xf numFmtId="0" fontId="3" fillId="4" borderId="9" xfId="0" applyFont="1" applyFill="1" applyBorder="1" applyAlignment="1">
      <alignment shrinkToFit="1"/>
    </xf>
    <xf numFmtId="0" fontId="3" fillId="4" borderId="9" xfId="0" applyFont="1" applyFill="1" applyBorder="1" applyAlignment="1">
      <alignment horizontal="center" shrinkToFit="1"/>
    </xf>
    <xf numFmtId="0" fontId="3" fillId="4" borderId="0" xfId="0" applyFont="1" applyFill="1" applyBorder="1" applyAlignment="1">
      <alignment shrinkToFit="1"/>
    </xf>
    <xf numFmtId="0" fontId="3" fillId="4" borderId="8" xfId="0" applyFont="1" applyFill="1" applyBorder="1" applyAlignment="1">
      <alignment shrinkToFit="1"/>
    </xf>
    <xf numFmtId="0" fontId="3" fillId="3" borderId="9" xfId="0" applyFont="1" applyFill="1" applyBorder="1" applyAlignment="1"/>
    <xf numFmtId="0" fontId="3" fillId="4" borderId="10" xfId="0" applyFont="1" applyFill="1" applyBorder="1" applyAlignment="1">
      <alignment shrinkToFit="1"/>
    </xf>
    <xf numFmtId="0" fontId="3" fillId="4" borderId="13" xfId="0" applyFont="1" applyFill="1" applyBorder="1" applyAlignment="1">
      <alignment shrinkToFit="1"/>
    </xf>
    <xf numFmtId="0" fontId="3" fillId="2" borderId="0" xfId="0" applyFont="1" applyFill="1" applyAlignment="1">
      <alignment shrinkToFit="1"/>
    </xf>
    <xf numFmtId="0" fontId="7" fillId="0" borderId="0" xfId="0" applyFont="1" applyBorder="1"/>
    <xf numFmtId="0" fontId="7" fillId="0" borderId="0" xfId="0" applyFont="1"/>
    <xf numFmtId="0" fontId="6" fillId="0" borderId="0" xfId="1" applyFont="1" applyBorder="1"/>
    <xf numFmtId="0" fontId="7" fillId="0" borderId="0" xfId="1" applyFont="1" applyBorder="1"/>
    <xf numFmtId="0" fontId="7" fillId="2" borderId="9" xfId="0" applyFont="1" applyFill="1" applyBorder="1"/>
    <xf numFmtId="0" fontId="7" fillId="0" borderId="9" xfId="0" applyFont="1" applyBorder="1"/>
    <xf numFmtId="0" fontId="0" fillId="0" borderId="9" xfId="0" applyBorder="1"/>
    <xf numFmtId="0" fontId="3" fillId="2" borderId="10" xfId="0" applyFont="1" applyFill="1" applyBorder="1"/>
    <xf numFmtId="0" fontId="7" fillId="4" borderId="9" xfId="0" applyFont="1" applyFill="1" applyBorder="1"/>
    <xf numFmtId="0" fontId="0" fillId="4" borderId="9" xfId="0" applyFill="1" applyBorder="1"/>
    <xf numFmtId="0" fontId="3" fillId="4" borderId="9" xfId="0" applyFont="1" applyFill="1" applyBorder="1"/>
    <xf numFmtId="0" fontId="3" fillId="0" borderId="9" xfId="0" applyFont="1" applyBorder="1"/>
    <xf numFmtId="0" fontId="3" fillId="0" borderId="0" xfId="0" applyFont="1"/>
    <xf numFmtId="0" fontId="8" fillId="0" borderId="9" xfId="0" applyFont="1" applyBorder="1"/>
    <xf numFmtId="0" fontId="8" fillId="4" borderId="9" xfId="0" applyFont="1" applyFill="1" applyBorder="1"/>
    <xf numFmtId="0" fontId="8" fillId="2" borderId="9" xfId="0" applyFont="1" applyFill="1" applyBorder="1"/>
    <xf numFmtId="0" fontId="3" fillId="10" borderId="9" xfId="0" applyFont="1" applyFill="1" applyBorder="1" applyAlignment="1">
      <alignment shrinkToFit="1"/>
    </xf>
    <xf numFmtId="0" fontId="3" fillId="10" borderId="9" xfId="0" applyFont="1" applyFill="1" applyBorder="1" applyAlignment="1">
      <alignment horizontal="center" shrinkToFit="1"/>
    </xf>
    <xf numFmtId="0" fontId="7" fillId="10" borderId="9" xfId="0" applyFont="1" applyFill="1" applyBorder="1"/>
    <xf numFmtId="0" fontId="0" fillId="10" borderId="9" xfId="0" applyFill="1" applyBorder="1"/>
    <xf numFmtId="0" fontId="3" fillId="10" borderId="9" xfId="0" applyFont="1" applyFill="1" applyBorder="1"/>
    <xf numFmtId="0" fontId="8" fillId="10" borderId="9" xfId="0" applyFont="1" applyFill="1" applyBorder="1"/>
    <xf numFmtId="0" fontId="3" fillId="10" borderId="9" xfId="0" applyFont="1" applyFill="1" applyBorder="1" applyAlignment="1"/>
    <xf numFmtId="0" fontId="10" fillId="0" borderId="0" xfId="1" applyFont="1" applyBorder="1"/>
    <xf numFmtId="0" fontId="8" fillId="2" borderId="9" xfId="0" applyFont="1" applyFill="1" applyBorder="1" applyAlignment="1">
      <alignment shrinkToFit="1"/>
    </xf>
    <xf numFmtId="0" fontId="8" fillId="4" borderId="9" xfId="0" applyFont="1" applyFill="1" applyBorder="1" applyAlignment="1">
      <alignment shrinkToFit="1"/>
    </xf>
    <xf numFmtId="0" fontId="8" fillId="10" borderId="9" xfId="0" applyFont="1" applyFill="1" applyBorder="1" applyAlignment="1">
      <alignment shrinkToFit="1"/>
    </xf>
    <xf numFmtId="0" fontId="8" fillId="0" borderId="0" xfId="0" applyFont="1"/>
    <xf numFmtId="0" fontId="4" fillId="2" borderId="12" xfId="0" applyFont="1" applyFill="1" applyBorder="1" applyAlignment="1">
      <alignment horizontal="center" shrinkToFit="1"/>
    </xf>
    <xf numFmtId="0" fontId="4" fillId="2" borderId="3" xfId="0" applyFont="1" applyFill="1" applyBorder="1" applyAlignment="1">
      <alignment horizontal="center" shrinkToFit="1"/>
    </xf>
    <xf numFmtId="0" fontId="4" fillId="2" borderId="4" xfId="0" applyFont="1" applyFill="1" applyBorder="1" applyAlignment="1">
      <alignment horizont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shrinkToFit="1"/>
    </xf>
    <xf numFmtId="0" fontId="4" fillId="2" borderId="11" xfId="0" applyFont="1" applyFill="1" applyBorder="1" applyAlignment="1">
      <alignment horizontal="center" shrinkToFit="1"/>
    </xf>
    <xf numFmtId="0" fontId="4" fillId="2" borderId="0" xfId="0" applyFont="1" applyFill="1" applyBorder="1" applyAlignment="1">
      <alignment horizontal="center" shrinkToFit="1"/>
    </xf>
    <xf numFmtId="0" fontId="4" fillId="2" borderId="1" xfId="0" applyFont="1" applyFill="1" applyBorder="1" applyAlignment="1">
      <alignment horizontal="center" shrinkToFit="1"/>
    </xf>
    <xf numFmtId="0" fontId="3" fillId="2" borderId="0" xfId="0" applyFont="1" applyFill="1" applyBorder="1" applyAlignment="1">
      <alignment horizontal="right" shrinkToFit="1"/>
    </xf>
    <xf numFmtId="0" fontId="4" fillId="2" borderId="6" xfId="0" applyFont="1" applyFill="1" applyBorder="1" applyAlignment="1">
      <alignment horizontal="center" shrinkToFit="1"/>
    </xf>
    <xf numFmtId="0" fontId="4" fillId="2" borderId="7" xfId="0" applyFont="1" applyFill="1" applyBorder="1" applyAlignment="1">
      <alignment horizontal="center" shrinkToFit="1"/>
    </xf>
    <xf numFmtId="0" fontId="4" fillId="2" borderId="8" xfId="0" applyFont="1" applyFill="1" applyBorder="1" applyAlignment="1">
      <alignment horizont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6" fillId="9" borderId="10" xfId="1" applyFont="1" applyFill="1" applyBorder="1" applyAlignment="1">
      <alignment horizontal="center" vertical="center" wrapText="1"/>
    </xf>
    <xf numFmtId="0" fontId="6" fillId="9" borderId="2" xfId="1" applyFont="1" applyFill="1" applyBorder="1" applyAlignment="1">
      <alignment horizontal="center" vertical="center" wrapText="1"/>
    </xf>
    <xf numFmtId="0" fontId="6" fillId="9" borderId="5" xfId="1" applyFont="1" applyFill="1" applyBorder="1" applyAlignment="1">
      <alignment horizontal="center" vertical="center" wrapText="1"/>
    </xf>
    <xf numFmtId="0" fontId="6" fillId="9" borderId="10" xfId="1" applyFont="1" applyFill="1" applyBorder="1" applyAlignment="1">
      <alignment horizontal="center" vertical="top" wrapText="1"/>
    </xf>
    <xf numFmtId="0" fontId="6" fillId="9" borderId="2" xfId="1" applyFont="1" applyFill="1" applyBorder="1" applyAlignment="1">
      <alignment horizontal="center" vertical="top" wrapText="1"/>
    </xf>
    <xf numFmtId="0" fontId="6" fillId="9" borderId="5" xfId="1" applyFont="1" applyFill="1" applyBorder="1" applyAlignment="1">
      <alignment horizontal="center" vertical="top" wrapText="1"/>
    </xf>
    <xf numFmtId="0" fontId="6" fillId="8" borderId="10" xfId="1" applyFont="1" applyFill="1" applyBorder="1" applyAlignment="1">
      <alignment horizontal="center" vertical="center"/>
    </xf>
    <xf numFmtId="0" fontId="6" fillId="8" borderId="2" xfId="1" applyFont="1" applyFill="1" applyBorder="1" applyAlignment="1">
      <alignment horizontal="center" vertical="center"/>
    </xf>
    <xf numFmtId="0" fontId="6" fillId="8" borderId="5" xfId="1" applyFont="1" applyFill="1" applyBorder="1" applyAlignment="1">
      <alignment horizontal="center" vertical="center"/>
    </xf>
    <xf numFmtId="0" fontId="6" fillId="9" borderId="6" xfId="1" applyFont="1" applyFill="1" applyBorder="1" applyAlignment="1">
      <alignment horizontal="center"/>
    </xf>
    <xf numFmtId="0" fontId="6" fillId="9" borderId="8" xfId="1" applyFont="1" applyFill="1" applyBorder="1" applyAlignment="1">
      <alignment horizontal="center"/>
    </xf>
    <xf numFmtId="0" fontId="6" fillId="0" borderId="10" xfId="0" applyFont="1" applyBorder="1" applyAlignment="1">
      <alignment horizontal="center" vertical="center" wrapText="1" shrinkToFit="1"/>
    </xf>
    <xf numFmtId="0" fontId="9" fillId="0" borderId="2" xfId="0" applyFont="1" applyBorder="1" applyAlignment="1">
      <alignment horizontal="center" vertical="center" wrapText="1" shrinkToFit="1"/>
    </xf>
    <xf numFmtId="0" fontId="9" fillId="0" borderId="5" xfId="0" applyFont="1" applyBorder="1" applyAlignment="1">
      <alignment horizontal="center" vertical="center" wrapText="1" shrinkToFit="1"/>
    </xf>
    <xf numFmtId="0" fontId="6" fillId="8" borderId="10" xfId="1" applyFont="1" applyFill="1" applyBorder="1" applyAlignment="1">
      <alignment horizontal="center" vertical="center" wrapText="1"/>
    </xf>
    <xf numFmtId="0" fontId="6" fillId="8" borderId="2" xfId="1" applyFont="1" applyFill="1" applyBorder="1" applyAlignment="1">
      <alignment horizontal="center" vertical="center" wrapText="1"/>
    </xf>
    <xf numFmtId="0" fontId="6" fillId="8" borderId="5" xfId="1" applyFont="1" applyFill="1" applyBorder="1" applyAlignment="1">
      <alignment horizontal="center" vertical="center" wrapText="1"/>
    </xf>
    <xf numFmtId="0" fontId="6" fillId="8" borderId="14" xfId="1" applyFont="1" applyFill="1" applyBorder="1" applyAlignment="1">
      <alignment horizontal="center" vertical="center"/>
    </xf>
    <xf numFmtId="0" fontId="6" fillId="8" borderId="15" xfId="1" applyFont="1" applyFill="1" applyBorder="1" applyAlignment="1">
      <alignment horizontal="center" vertical="center"/>
    </xf>
    <xf numFmtId="0" fontId="6" fillId="8" borderId="13" xfId="1" applyFont="1" applyFill="1" applyBorder="1" applyAlignment="1">
      <alignment horizontal="center" vertical="center"/>
    </xf>
    <xf numFmtId="0" fontId="6" fillId="8" borderId="12" xfId="1" applyFont="1" applyFill="1" applyBorder="1" applyAlignment="1">
      <alignment horizontal="center" vertical="center"/>
    </xf>
    <xf numFmtId="0" fontId="6" fillId="8" borderId="3" xfId="1" applyFont="1" applyFill="1" applyBorder="1" applyAlignment="1">
      <alignment horizontal="center" vertical="center"/>
    </xf>
    <xf numFmtId="0" fontId="6" fillId="8" borderId="4" xfId="1" applyFont="1" applyFill="1" applyBorder="1" applyAlignment="1">
      <alignment horizontal="center" vertical="center"/>
    </xf>
    <xf numFmtId="0" fontId="6" fillId="9" borderId="10" xfId="1" applyFont="1" applyFill="1" applyBorder="1" applyAlignment="1">
      <alignment horizontal="center" vertical="center"/>
    </xf>
    <xf numFmtId="0" fontId="6" fillId="9" borderId="2" xfId="1" applyFont="1" applyFill="1" applyBorder="1" applyAlignment="1">
      <alignment horizontal="center" vertical="center"/>
    </xf>
    <xf numFmtId="0" fontId="6" fillId="9" borderId="5" xfId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center"/>
    </xf>
    <xf numFmtId="0" fontId="6" fillId="5" borderId="6" xfId="1" applyFont="1" applyFill="1" applyBorder="1" applyAlignment="1">
      <alignment horizontal="center"/>
    </xf>
    <xf numFmtId="0" fontId="6" fillId="5" borderId="7" xfId="1" applyFont="1" applyFill="1" applyBorder="1" applyAlignment="1">
      <alignment horizontal="center"/>
    </xf>
    <xf numFmtId="0" fontId="6" fillId="5" borderId="8" xfId="1" applyFont="1" applyFill="1" applyBorder="1" applyAlignment="1">
      <alignment horizontal="center"/>
    </xf>
    <xf numFmtId="0" fontId="6" fillId="6" borderId="6" xfId="1" applyFont="1" applyFill="1" applyBorder="1" applyAlignment="1">
      <alignment horizontal="center"/>
    </xf>
    <xf numFmtId="0" fontId="6" fillId="6" borderId="7" xfId="1" applyFont="1" applyFill="1" applyBorder="1" applyAlignment="1">
      <alignment horizontal="center"/>
    </xf>
    <xf numFmtId="0" fontId="6" fillId="6" borderId="8" xfId="1" applyFont="1" applyFill="1" applyBorder="1" applyAlignment="1">
      <alignment horizontal="center"/>
    </xf>
    <xf numFmtId="0" fontId="6" fillId="7" borderId="10" xfId="1" applyFont="1" applyFill="1" applyBorder="1" applyAlignment="1">
      <alignment horizontal="center" vertical="center" wrapText="1"/>
    </xf>
    <xf numFmtId="0" fontId="6" fillId="7" borderId="2" xfId="1" applyFont="1" applyFill="1" applyBorder="1" applyAlignment="1">
      <alignment horizontal="center" vertical="center" wrapText="1"/>
    </xf>
    <xf numFmtId="0" fontId="6" fillId="7" borderId="5" xfId="1" applyFont="1" applyFill="1" applyBorder="1" applyAlignment="1">
      <alignment horizontal="center" vertical="center" wrapText="1"/>
    </xf>
  </cellXfs>
  <cellStyles count="2">
    <cellStyle name="ปกติ" xfId="0" builtinId="0"/>
    <cellStyle name="ปกติ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71"/>
  <sheetViews>
    <sheetView topLeftCell="A27" workbookViewId="0">
      <selection activeCell="E25" sqref="E25:E30"/>
    </sheetView>
  </sheetViews>
  <sheetFormatPr defaultRowHeight="24" x14ac:dyDescent="0.55000000000000004"/>
  <cols>
    <col min="1" max="1" width="3.25" style="19" customWidth="1"/>
    <col min="2" max="4" width="9" style="19" customWidth="1"/>
    <col min="5" max="5" width="5" style="19" customWidth="1"/>
    <col min="6" max="6" width="6.625" style="19" customWidth="1"/>
    <col min="7" max="7" width="4.375" style="19" customWidth="1"/>
    <col min="8" max="8" width="5.875" style="19" customWidth="1"/>
    <col min="9" max="9" width="4.25" style="19" customWidth="1"/>
    <col min="10" max="12" width="3.5" style="19" customWidth="1"/>
    <col min="13" max="14" width="9" style="19" customWidth="1"/>
    <col min="15" max="15" width="6.25" style="19" customWidth="1"/>
    <col min="16" max="16" width="5.5" style="19" customWidth="1"/>
    <col min="17" max="17" width="4.375" style="19" customWidth="1"/>
    <col min="18" max="18" width="6.75" style="19" customWidth="1"/>
    <col min="19" max="19" width="5.875" style="19" customWidth="1"/>
    <col min="20" max="20" width="3.625" style="19" customWidth="1"/>
    <col min="21" max="21" width="4.625" style="19" customWidth="1"/>
    <col min="22" max="22" width="9" style="19"/>
    <col min="23" max="23" width="8.625" style="19" customWidth="1"/>
    <col min="24" max="25" width="9" style="19" customWidth="1"/>
    <col min="26" max="27" width="7" style="19" customWidth="1"/>
    <col min="28" max="28" width="4.875" style="19" customWidth="1"/>
    <col min="29" max="29" width="4.5" style="19" customWidth="1"/>
    <col min="30" max="30" width="3.875" style="19" customWidth="1"/>
    <col min="31" max="31" width="5.5" style="19" customWidth="1"/>
    <col min="32" max="32" width="5.875" style="19" customWidth="1"/>
    <col min="33" max="33" width="9.375" style="19" customWidth="1"/>
    <col min="34" max="16384" width="9" style="19"/>
  </cols>
  <sheetData>
    <row r="1" spans="1:43" s="1" customFormat="1" ht="15" customHeight="1" x14ac:dyDescent="0.55000000000000004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</row>
    <row r="2" spans="1:43" s="4" customFormat="1" x14ac:dyDescent="0.55000000000000004">
      <c r="A2" s="79" t="s">
        <v>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1"/>
      <c r="AI2" s="1"/>
      <c r="AJ2" s="1"/>
      <c r="AK2" s="1"/>
      <c r="AL2" s="1"/>
      <c r="AM2" s="1"/>
      <c r="AN2" s="1"/>
      <c r="AO2" s="1"/>
      <c r="AP2" s="1"/>
      <c r="AQ2" s="3"/>
    </row>
    <row r="3" spans="1:43" s="6" customFormat="1" x14ac:dyDescent="0.55000000000000004">
      <c r="A3" s="71" t="s">
        <v>2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1"/>
      <c r="AI3" s="1"/>
      <c r="AJ3" s="1"/>
      <c r="AK3" s="1"/>
      <c r="AL3" s="1"/>
      <c r="AM3" s="1"/>
      <c r="AN3" s="1"/>
      <c r="AO3" s="1"/>
      <c r="AP3" s="1"/>
      <c r="AQ3" s="5"/>
    </row>
    <row r="4" spans="1:43" s="22" customFormat="1" ht="20.25" customHeight="1" x14ac:dyDescent="0.55000000000000004">
      <c r="A4" s="82" t="s">
        <v>3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4"/>
      <c r="T4" s="82" t="s">
        <v>4</v>
      </c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4"/>
      <c r="AH4" s="20"/>
      <c r="AI4" s="20"/>
      <c r="AJ4" s="20"/>
      <c r="AK4" s="20"/>
      <c r="AL4" s="20"/>
      <c r="AM4" s="20"/>
      <c r="AN4" s="20"/>
      <c r="AO4" s="20"/>
      <c r="AP4" s="20"/>
      <c r="AQ4" s="21"/>
    </row>
    <row r="5" spans="1:43" s="27" customFormat="1" x14ac:dyDescent="0.55000000000000004">
      <c r="A5" s="74" t="s">
        <v>5</v>
      </c>
      <c r="B5" s="74" t="s">
        <v>6</v>
      </c>
      <c r="C5" s="74" t="s">
        <v>7</v>
      </c>
      <c r="D5" s="74" t="s">
        <v>8</v>
      </c>
      <c r="E5" s="23"/>
      <c r="F5" s="23" t="s">
        <v>9</v>
      </c>
      <c r="G5" s="88" t="s">
        <v>10</v>
      </c>
      <c r="H5" s="89"/>
      <c r="I5" s="73" t="s">
        <v>11</v>
      </c>
      <c r="J5" s="88" t="s">
        <v>12</v>
      </c>
      <c r="K5" s="92"/>
      <c r="L5" s="89"/>
      <c r="M5" s="74" t="s">
        <v>13</v>
      </c>
      <c r="N5" s="24"/>
      <c r="O5" s="77" t="s">
        <v>14</v>
      </c>
      <c r="P5" s="77"/>
      <c r="Q5" s="77"/>
      <c r="R5" s="77"/>
      <c r="S5" s="77"/>
      <c r="T5" s="73" t="s">
        <v>5</v>
      </c>
      <c r="U5" s="23" t="s">
        <v>15</v>
      </c>
      <c r="V5" s="25" t="s">
        <v>16</v>
      </c>
      <c r="W5" s="25" t="s">
        <v>17</v>
      </c>
      <c r="X5" s="78" t="s">
        <v>18</v>
      </c>
      <c r="Y5" s="79"/>
      <c r="Z5" s="80"/>
      <c r="AA5" s="2"/>
      <c r="AB5" s="70" t="s">
        <v>19</v>
      </c>
      <c r="AC5" s="71"/>
      <c r="AD5" s="71"/>
      <c r="AE5" s="72"/>
      <c r="AF5" s="25" t="s">
        <v>20</v>
      </c>
      <c r="AG5" s="73" t="s">
        <v>21</v>
      </c>
      <c r="AH5" s="20"/>
      <c r="AI5" s="20"/>
      <c r="AJ5" s="20"/>
      <c r="AK5" s="20"/>
      <c r="AL5" s="20"/>
      <c r="AM5" s="20"/>
      <c r="AN5" s="20"/>
      <c r="AO5" s="20"/>
      <c r="AP5" s="20"/>
      <c r="AQ5" s="26"/>
    </row>
    <row r="6" spans="1:43" s="22" customFormat="1" x14ac:dyDescent="0.55000000000000004">
      <c r="A6" s="75"/>
      <c r="B6" s="75"/>
      <c r="C6" s="75"/>
      <c r="D6" s="75"/>
      <c r="E6" s="28" t="s">
        <v>22</v>
      </c>
      <c r="F6" s="28" t="s">
        <v>23</v>
      </c>
      <c r="G6" s="90"/>
      <c r="H6" s="91"/>
      <c r="I6" s="74"/>
      <c r="J6" s="90"/>
      <c r="K6" s="93"/>
      <c r="L6" s="91"/>
      <c r="M6" s="75"/>
      <c r="N6" s="23"/>
      <c r="O6" s="29" t="s">
        <v>24</v>
      </c>
      <c r="P6" s="23" t="s">
        <v>25</v>
      </c>
      <c r="Q6" s="75" t="s">
        <v>26</v>
      </c>
      <c r="R6" s="29" t="s">
        <v>27</v>
      </c>
      <c r="S6" s="29" t="s">
        <v>28</v>
      </c>
      <c r="T6" s="73"/>
      <c r="U6" s="28" t="s">
        <v>9</v>
      </c>
      <c r="V6" s="25" t="s">
        <v>29</v>
      </c>
      <c r="W6" s="25" t="s">
        <v>30</v>
      </c>
      <c r="X6" s="70" t="s">
        <v>31</v>
      </c>
      <c r="Y6" s="71"/>
      <c r="Z6" s="72"/>
      <c r="AA6" s="30"/>
      <c r="AB6" s="28" t="s">
        <v>24</v>
      </c>
      <c r="AC6" s="23" t="s">
        <v>25</v>
      </c>
      <c r="AD6" s="76" t="s">
        <v>26</v>
      </c>
      <c r="AE6" s="25" t="s">
        <v>27</v>
      </c>
      <c r="AF6" s="25" t="s">
        <v>32</v>
      </c>
      <c r="AG6" s="73"/>
      <c r="AH6" s="20"/>
      <c r="AI6" s="20"/>
      <c r="AJ6" s="20"/>
      <c r="AK6" s="20"/>
      <c r="AL6" s="20"/>
      <c r="AM6" s="20"/>
      <c r="AN6" s="20"/>
      <c r="AO6" s="20"/>
      <c r="AP6" s="20"/>
      <c r="AQ6" s="21"/>
    </row>
    <row r="7" spans="1:43" s="22" customFormat="1" x14ac:dyDescent="0.55000000000000004">
      <c r="A7" s="75"/>
      <c r="B7" s="75"/>
      <c r="C7" s="75"/>
      <c r="D7" s="75"/>
      <c r="E7" s="28" t="s">
        <v>33</v>
      </c>
      <c r="F7" s="31"/>
      <c r="G7" s="29" t="s">
        <v>34</v>
      </c>
      <c r="H7" s="29" t="s">
        <v>35</v>
      </c>
      <c r="I7" s="29" t="s">
        <v>36</v>
      </c>
      <c r="J7" s="76" t="s">
        <v>37</v>
      </c>
      <c r="K7" s="76" t="s">
        <v>38</v>
      </c>
      <c r="L7" s="76" t="s">
        <v>39</v>
      </c>
      <c r="M7" s="75"/>
      <c r="N7" s="28"/>
      <c r="O7" s="25" t="s">
        <v>40</v>
      </c>
      <c r="P7" s="28" t="s">
        <v>41</v>
      </c>
      <c r="Q7" s="75"/>
      <c r="R7" s="25" t="s">
        <v>42</v>
      </c>
      <c r="S7" s="25" t="s">
        <v>43</v>
      </c>
      <c r="T7" s="73"/>
      <c r="U7" s="31"/>
      <c r="V7" s="25" t="s">
        <v>44</v>
      </c>
      <c r="W7" s="25" t="s">
        <v>45</v>
      </c>
      <c r="X7" s="25"/>
      <c r="Y7" s="25"/>
      <c r="Z7" s="25" t="s">
        <v>29</v>
      </c>
      <c r="AA7" s="25"/>
      <c r="AB7" s="28" t="s">
        <v>40</v>
      </c>
      <c r="AC7" s="28" t="s">
        <v>41</v>
      </c>
      <c r="AD7" s="73"/>
      <c r="AE7" s="25" t="s">
        <v>42</v>
      </c>
      <c r="AF7" s="25" t="s">
        <v>46</v>
      </c>
      <c r="AG7" s="73"/>
      <c r="AH7" s="20"/>
      <c r="AI7" s="20"/>
      <c r="AJ7" s="20"/>
      <c r="AK7" s="20"/>
      <c r="AL7" s="20"/>
      <c r="AM7" s="20"/>
      <c r="AN7" s="20"/>
      <c r="AO7" s="20"/>
      <c r="AP7" s="20"/>
      <c r="AQ7" s="21"/>
    </row>
    <row r="8" spans="1:43" s="22" customFormat="1" x14ac:dyDescent="0.55000000000000004">
      <c r="A8" s="75"/>
      <c r="B8" s="75"/>
      <c r="C8" s="75"/>
      <c r="D8" s="75"/>
      <c r="E8" s="32"/>
      <c r="F8" s="33"/>
      <c r="G8" s="32" t="s">
        <v>33</v>
      </c>
      <c r="H8" s="32" t="s">
        <v>47</v>
      </c>
      <c r="I8" s="32" t="s">
        <v>48</v>
      </c>
      <c r="J8" s="74"/>
      <c r="K8" s="74"/>
      <c r="L8" s="74"/>
      <c r="M8" s="75"/>
      <c r="N8" s="24"/>
      <c r="O8" s="32" t="s">
        <v>49</v>
      </c>
      <c r="P8" s="33"/>
      <c r="Q8" s="75"/>
      <c r="R8" s="32" t="s">
        <v>50</v>
      </c>
      <c r="S8" s="32" t="s">
        <v>22</v>
      </c>
      <c r="T8" s="74"/>
      <c r="U8" s="33"/>
      <c r="V8" s="27" t="s">
        <v>51</v>
      </c>
      <c r="W8" s="27" t="s">
        <v>52</v>
      </c>
      <c r="X8" s="32" t="s">
        <v>53</v>
      </c>
      <c r="Y8" s="32" t="s">
        <v>54</v>
      </c>
      <c r="Z8" s="32" t="s">
        <v>55</v>
      </c>
      <c r="AA8" s="32"/>
      <c r="AB8" s="32" t="s">
        <v>49</v>
      </c>
      <c r="AC8" s="33"/>
      <c r="AD8" s="74"/>
      <c r="AE8" s="32" t="s">
        <v>50</v>
      </c>
      <c r="AF8" s="32"/>
      <c r="AG8" s="74"/>
      <c r="AH8" s="20"/>
      <c r="AI8" s="20"/>
      <c r="AJ8" s="20"/>
      <c r="AK8" s="20"/>
      <c r="AL8" s="20"/>
      <c r="AM8" s="20"/>
      <c r="AN8" s="20"/>
      <c r="AO8" s="20"/>
      <c r="AP8" s="20"/>
      <c r="AQ8" s="21"/>
    </row>
    <row r="9" spans="1:43" s="8" customFormat="1" x14ac:dyDescent="0.55000000000000004">
      <c r="A9" s="8">
        <v>1</v>
      </c>
      <c r="B9" s="8" t="s">
        <v>56</v>
      </c>
      <c r="C9" s="8" t="s">
        <v>57</v>
      </c>
      <c r="D9" s="8" t="s">
        <v>58</v>
      </c>
      <c r="E9" s="10" t="s">
        <v>23</v>
      </c>
      <c r="F9" s="8">
        <v>5229</v>
      </c>
      <c r="G9" s="8">
        <v>95</v>
      </c>
      <c r="H9" s="8">
        <v>492</v>
      </c>
      <c r="I9" s="10" t="s">
        <v>59</v>
      </c>
      <c r="J9" s="8">
        <v>3</v>
      </c>
      <c r="K9" s="8">
        <v>2</v>
      </c>
      <c r="L9" s="8">
        <v>43</v>
      </c>
      <c r="M9" s="8">
        <v>1443</v>
      </c>
      <c r="N9" s="8">
        <v>1</v>
      </c>
      <c r="O9" s="8">
        <v>1443</v>
      </c>
      <c r="AG9" s="8" t="s">
        <v>60</v>
      </c>
      <c r="AH9" s="1"/>
      <c r="AI9" s="1"/>
      <c r="AJ9" s="1"/>
      <c r="AK9" s="1"/>
      <c r="AL9" s="1"/>
      <c r="AM9" s="1"/>
      <c r="AN9" s="1"/>
      <c r="AO9" s="1"/>
      <c r="AP9" s="1"/>
      <c r="AQ9" s="7"/>
    </row>
    <row r="10" spans="1:43" s="8" customFormat="1" x14ac:dyDescent="0.55000000000000004">
      <c r="B10" s="8" t="s">
        <v>56</v>
      </c>
      <c r="C10" s="8" t="s">
        <v>57</v>
      </c>
      <c r="D10" s="8" t="s">
        <v>58</v>
      </c>
      <c r="E10" s="10" t="s">
        <v>23</v>
      </c>
      <c r="F10" s="8">
        <v>5429</v>
      </c>
      <c r="G10" s="8">
        <v>53</v>
      </c>
      <c r="H10" s="8">
        <v>556</v>
      </c>
      <c r="I10" s="10" t="s">
        <v>59</v>
      </c>
      <c r="J10" s="8">
        <v>3</v>
      </c>
      <c r="K10" s="8">
        <v>1</v>
      </c>
      <c r="L10" s="8">
        <v>20</v>
      </c>
      <c r="M10" s="8">
        <v>1320</v>
      </c>
      <c r="N10" s="8">
        <v>1</v>
      </c>
      <c r="O10" s="8">
        <v>1320</v>
      </c>
      <c r="AG10" s="8" t="s">
        <v>60</v>
      </c>
      <c r="AH10" s="1"/>
      <c r="AI10" s="1"/>
      <c r="AJ10" s="1"/>
      <c r="AK10" s="1"/>
      <c r="AL10" s="1"/>
      <c r="AM10" s="1"/>
      <c r="AN10" s="1"/>
      <c r="AO10" s="1"/>
      <c r="AP10" s="1"/>
      <c r="AQ10" s="7"/>
    </row>
    <row r="11" spans="1:43" s="8" customFormat="1" x14ac:dyDescent="0.55000000000000004">
      <c r="B11" s="8" t="s">
        <v>56</v>
      </c>
      <c r="C11" s="8" t="s">
        <v>57</v>
      </c>
      <c r="D11" s="8" t="s">
        <v>58</v>
      </c>
      <c r="E11" s="10" t="s">
        <v>23</v>
      </c>
      <c r="F11" s="8">
        <v>18156</v>
      </c>
      <c r="G11" s="8">
        <v>193</v>
      </c>
      <c r="H11" s="8">
        <v>1595</v>
      </c>
      <c r="I11" s="10" t="s">
        <v>59</v>
      </c>
      <c r="J11" s="8">
        <v>1</v>
      </c>
      <c r="K11" s="8">
        <v>2</v>
      </c>
      <c r="L11" s="8">
        <v>99</v>
      </c>
      <c r="M11" s="8">
        <v>699</v>
      </c>
      <c r="N11" s="8">
        <v>1</v>
      </c>
      <c r="O11" s="8">
        <v>699</v>
      </c>
      <c r="AG11" s="8" t="s">
        <v>60</v>
      </c>
      <c r="AH11" s="1"/>
      <c r="AI11" s="1"/>
      <c r="AJ11" s="1"/>
      <c r="AK11" s="1"/>
      <c r="AL11" s="1"/>
      <c r="AM11" s="1"/>
      <c r="AN11" s="1"/>
      <c r="AO11" s="1"/>
      <c r="AP11" s="1"/>
      <c r="AQ11" s="7"/>
    </row>
    <row r="12" spans="1:43" s="34" customFormat="1" x14ac:dyDescent="0.55000000000000004">
      <c r="E12" s="35"/>
      <c r="I12" s="35"/>
      <c r="AH12" s="36"/>
      <c r="AI12" s="36"/>
      <c r="AJ12" s="36"/>
      <c r="AK12" s="36"/>
      <c r="AL12" s="36"/>
      <c r="AM12" s="36"/>
      <c r="AN12" s="36"/>
      <c r="AO12" s="36"/>
      <c r="AP12" s="36"/>
      <c r="AQ12" s="37"/>
    </row>
    <row r="13" spans="1:43" s="8" customFormat="1" x14ac:dyDescent="0.55000000000000004">
      <c r="A13" s="8">
        <v>2</v>
      </c>
      <c r="B13" s="8" t="s">
        <v>61</v>
      </c>
      <c r="C13" s="8" t="s">
        <v>62</v>
      </c>
      <c r="D13" s="8" t="s">
        <v>63</v>
      </c>
      <c r="E13" s="10" t="s">
        <v>64</v>
      </c>
      <c r="F13" s="8" t="s">
        <v>65</v>
      </c>
      <c r="G13" s="8">
        <v>21</v>
      </c>
      <c r="H13" s="8">
        <v>135</v>
      </c>
      <c r="I13" s="10">
        <v>5</v>
      </c>
      <c r="J13" s="8">
        <v>4</v>
      </c>
      <c r="K13" s="8">
        <v>0</v>
      </c>
      <c r="L13" s="8">
        <v>80</v>
      </c>
      <c r="M13" s="8">
        <v>1680</v>
      </c>
      <c r="N13" s="8">
        <v>2</v>
      </c>
      <c r="P13" s="8">
        <v>1680</v>
      </c>
      <c r="T13" s="8">
        <v>1</v>
      </c>
      <c r="U13" s="8" t="s">
        <v>66</v>
      </c>
      <c r="V13" s="8" t="s">
        <v>67</v>
      </c>
      <c r="W13" s="8" t="s">
        <v>68</v>
      </c>
      <c r="X13" s="8">
        <v>10.5</v>
      </c>
      <c r="Y13" s="8">
        <v>19</v>
      </c>
      <c r="Z13" s="8">
        <v>199.5</v>
      </c>
      <c r="AA13" s="8">
        <v>2</v>
      </c>
      <c r="AC13" s="8">
        <v>199.5</v>
      </c>
      <c r="AF13" s="8">
        <v>21</v>
      </c>
      <c r="AH13" s="1"/>
      <c r="AI13" s="1"/>
      <c r="AJ13" s="1"/>
      <c r="AK13" s="1"/>
      <c r="AL13" s="1"/>
      <c r="AM13" s="1"/>
      <c r="AN13" s="1"/>
      <c r="AO13" s="1"/>
      <c r="AP13" s="1"/>
      <c r="AQ13" s="7"/>
    </row>
    <row r="14" spans="1:43" s="8" customFormat="1" x14ac:dyDescent="0.55000000000000004">
      <c r="E14" s="10"/>
      <c r="I14" s="10"/>
      <c r="W14" s="8" t="s">
        <v>68</v>
      </c>
      <c r="X14" s="8">
        <v>10.5</v>
      </c>
      <c r="Y14" s="8">
        <v>19</v>
      </c>
      <c r="Z14" s="8">
        <v>199.5</v>
      </c>
      <c r="AA14" s="8">
        <v>2</v>
      </c>
      <c r="AC14" s="8">
        <v>199.5</v>
      </c>
      <c r="AF14" s="8">
        <v>21</v>
      </c>
      <c r="AH14" s="1"/>
      <c r="AI14" s="1"/>
      <c r="AJ14" s="1"/>
      <c r="AK14" s="1"/>
      <c r="AL14" s="1"/>
      <c r="AM14" s="1"/>
      <c r="AN14" s="1"/>
      <c r="AO14" s="1"/>
      <c r="AP14" s="1"/>
      <c r="AQ14" s="7"/>
    </row>
    <row r="15" spans="1:43" s="8" customFormat="1" x14ac:dyDescent="0.55000000000000004">
      <c r="E15" s="10"/>
      <c r="I15" s="10"/>
      <c r="W15" s="8" t="s">
        <v>69</v>
      </c>
      <c r="X15" s="8">
        <v>3</v>
      </c>
      <c r="Y15" s="8">
        <v>4.5</v>
      </c>
      <c r="Z15" s="8">
        <v>13.5</v>
      </c>
      <c r="AA15" s="8">
        <v>2</v>
      </c>
      <c r="AC15" s="8">
        <v>13.5</v>
      </c>
      <c r="AF15" s="8">
        <v>21</v>
      </c>
      <c r="AG15" s="8" t="s">
        <v>70</v>
      </c>
      <c r="AH15" s="1"/>
      <c r="AI15" s="1"/>
      <c r="AJ15" s="1"/>
      <c r="AK15" s="1"/>
      <c r="AL15" s="1"/>
      <c r="AM15" s="1"/>
      <c r="AN15" s="1"/>
      <c r="AO15" s="1"/>
      <c r="AP15" s="1"/>
      <c r="AQ15" s="7"/>
    </row>
    <row r="16" spans="1:43" s="8" customFormat="1" x14ac:dyDescent="0.55000000000000004">
      <c r="B16" s="8" t="s">
        <v>61</v>
      </c>
      <c r="C16" s="8" t="s">
        <v>62</v>
      </c>
      <c r="D16" s="8" t="s">
        <v>63</v>
      </c>
      <c r="E16" s="10" t="s">
        <v>23</v>
      </c>
      <c r="F16" s="8">
        <v>18653</v>
      </c>
      <c r="G16" s="8">
        <v>249</v>
      </c>
      <c r="H16" s="8">
        <v>1795</v>
      </c>
      <c r="I16" s="10">
        <v>4</v>
      </c>
      <c r="J16" s="8">
        <v>2</v>
      </c>
      <c r="K16" s="8">
        <v>1</v>
      </c>
      <c r="L16" s="8">
        <v>59</v>
      </c>
      <c r="M16" s="8">
        <v>959</v>
      </c>
      <c r="N16" s="8">
        <v>1</v>
      </c>
      <c r="O16" s="8">
        <v>959</v>
      </c>
      <c r="AG16" s="8" t="s">
        <v>60</v>
      </c>
      <c r="AH16" s="1"/>
      <c r="AI16" s="1"/>
      <c r="AJ16" s="1"/>
      <c r="AK16" s="1"/>
      <c r="AL16" s="1"/>
      <c r="AM16" s="1"/>
      <c r="AN16" s="1"/>
      <c r="AO16" s="1"/>
      <c r="AP16" s="1"/>
      <c r="AQ16" s="7"/>
    </row>
    <row r="17" spans="1:43" s="34" customFormat="1" x14ac:dyDescent="0.55000000000000004">
      <c r="E17" s="35"/>
      <c r="I17" s="35"/>
      <c r="AH17" s="36"/>
      <c r="AI17" s="36"/>
      <c r="AJ17" s="36"/>
      <c r="AK17" s="36"/>
      <c r="AL17" s="36"/>
      <c r="AM17" s="36"/>
      <c r="AN17" s="36"/>
      <c r="AO17" s="36"/>
      <c r="AP17" s="36"/>
      <c r="AQ17" s="37"/>
    </row>
    <row r="18" spans="1:43" s="8" customFormat="1" x14ac:dyDescent="0.55000000000000004">
      <c r="A18" s="8">
        <v>3</v>
      </c>
      <c r="B18" s="8" t="s">
        <v>61</v>
      </c>
      <c r="C18" s="8" t="s">
        <v>71</v>
      </c>
      <c r="D18" s="8" t="s">
        <v>72</v>
      </c>
      <c r="E18" s="10" t="s">
        <v>73</v>
      </c>
      <c r="F18" s="8" t="s">
        <v>65</v>
      </c>
      <c r="G18" s="8">
        <v>3</v>
      </c>
      <c r="H18" s="8">
        <v>135</v>
      </c>
      <c r="I18" s="10">
        <v>5</v>
      </c>
      <c r="J18" s="8">
        <v>2</v>
      </c>
      <c r="K18" s="8">
        <v>1</v>
      </c>
      <c r="L18" s="8">
        <v>60</v>
      </c>
      <c r="M18" s="8">
        <v>960</v>
      </c>
      <c r="N18" s="8">
        <v>2</v>
      </c>
      <c r="P18" s="8">
        <v>1680</v>
      </c>
      <c r="T18" s="8">
        <v>1</v>
      </c>
      <c r="U18" s="8" t="s">
        <v>74</v>
      </c>
      <c r="V18" s="8" t="s">
        <v>75</v>
      </c>
      <c r="W18" s="8" t="s">
        <v>76</v>
      </c>
      <c r="X18" s="8">
        <v>7.6</v>
      </c>
      <c r="Y18" s="8">
        <v>20.5</v>
      </c>
      <c r="Z18" s="8">
        <v>155.79999999999998</v>
      </c>
      <c r="AA18" s="8">
        <v>2</v>
      </c>
      <c r="AC18" s="8">
        <v>155.80000000000001</v>
      </c>
      <c r="AF18" s="8">
        <v>18</v>
      </c>
      <c r="AH18" s="1"/>
      <c r="AI18" s="1"/>
      <c r="AJ18" s="1"/>
      <c r="AK18" s="1"/>
      <c r="AL18" s="1"/>
      <c r="AM18" s="1"/>
      <c r="AN18" s="1"/>
      <c r="AO18" s="1"/>
      <c r="AP18" s="1"/>
      <c r="AQ18" s="7"/>
    </row>
    <row r="19" spans="1:43" s="8" customFormat="1" x14ac:dyDescent="0.55000000000000004">
      <c r="E19" s="10"/>
      <c r="I19" s="10"/>
      <c r="W19" s="8" t="s">
        <v>69</v>
      </c>
      <c r="X19" s="8">
        <v>3</v>
      </c>
      <c r="Y19" s="8">
        <v>4</v>
      </c>
      <c r="Z19" s="8">
        <v>12</v>
      </c>
      <c r="AA19" s="8">
        <v>2</v>
      </c>
      <c r="AC19" s="8">
        <v>12</v>
      </c>
      <c r="AF19" s="8">
        <v>18</v>
      </c>
      <c r="AG19" s="8" t="s">
        <v>70</v>
      </c>
      <c r="AH19" s="1"/>
      <c r="AI19" s="1"/>
      <c r="AJ19" s="1"/>
      <c r="AK19" s="1"/>
      <c r="AL19" s="1"/>
      <c r="AM19" s="1"/>
      <c r="AN19" s="1"/>
      <c r="AO19" s="1"/>
      <c r="AP19" s="1"/>
      <c r="AQ19" s="7"/>
    </row>
    <row r="20" spans="1:43" s="8" customFormat="1" x14ac:dyDescent="0.55000000000000004">
      <c r="B20" s="8" t="s">
        <v>61</v>
      </c>
      <c r="C20" s="8" t="s">
        <v>71</v>
      </c>
      <c r="D20" s="8" t="s">
        <v>72</v>
      </c>
      <c r="E20" s="10" t="s">
        <v>23</v>
      </c>
      <c r="F20" s="8">
        <v>10656</v>
      </c>
      <c r="G20" s="8">
        <v>184</v>
      </c>
      <c r="H20" s="8">
        <v>763</v>
      </c>
      <c r="I20" s="10" t="s">
        <v>59</v>
      </c>
      <c r="J20" s="8">
        <v>2</v>
      </c>
      <c r="K20" s="8">
        <v>1</v>
      </c>
      <c r="L20" s="8">
        <v>84</v>
      </c>
      <c r="M20" s="8">
        <v>984</v>
      </c>
      <c r="N20" s="8">
        <v>1</v>
      </c>
      <c r="O20" s="8">
        <v>984</v>
      </c>
      <c r="AG20" s="8" t="s">
        <v>60</v>
      </c>
      <c r="AH20" s="1"/>
      <c r="AI20" s="1"/>
      <c r="AJ20" s="1"/>
      <c r="AK20" s="1"/>
      <c r="AL20" s="1"/>
      <c r="AM20" s="1"/>
      <c r="AN20" s="1"/>
      <c r="AO20" s="1"/>
      <c r="AP20" s="1"/>
      <c r="AQ20" s="7"/>
    </row>
    <row r="21" spans="1:43" s="34" customFormat="1" x14ac:dyDescent="0.55000000000000004">
      <c r="E21" s="35"/>
      <c r="I21" s="35"/>
      <c r="AH21" s="36"/>
      <c r="AI21" s="36"/>
      <c r="AJ21" s="36"/>
      <c r="AK21" s="36"/>
      <c r="AL21" s="36"/>
      <c r="AM21" s="36"/>
      <c r="AN21" s="36"/>
      <c r="AO21" s="36"/>
      <c r="AP21" s="36"/>
      <c r="AQ21" s="37"/>
    </row>
    <row r="22" spans="1:43" s="8" customFormat="1" x14ac:dyDescent="0.55000000000000004">
      <c r="A22" s="8">
        <v>4</v>
      </c>
      <c r="B22" s="8" t="s">
        <v>61</v>
      </c>
      <c r="C22" s="8" t="s">
        <v>77</v>
      </c>
      <c r="D22" s="8" t="s">
        <v>78</v>
      </c>
      <c r="E22" s="10" t="s">
        <v>73</v>
      </c>
      <c r="G22" s="8">
        <v>10</v>
      </c>
      <c r="I22" s="10">
        <v>5</v>
      </c>
      <c r="J22" s="8">
        <v>3</v>
      </c>
      <c r="K22" s="8">
        <v>2</v>
      </c>
      <c r="L22" s="8">
        <v>80</v>
      </c>
      <c r="M22" s="8">
        <v>1480</v>
      </c>
      <c r="N22" s="8">
        <v>2</v>
      </c>
      <c r="P22" s="8">
        <v>1480</v>
      </c>
      <c r="T22" s="8">
        <v>1</v>
      </c>
      <c r="V22" s="8" t="s">
        <v>75</v>
      </c>
      <c r="W22" s="8" t="s">
        <v>76</v>
      </c>
      <c r="X22" s="8">
        <v>9</v>
      </c>
      <c r="Y22" s="8">
        <v>15</v>
      </c>
      <c r="Z22" s="8">
        <v>135</v>
      </c>
      <c r="AA22" s="8">
        <v>2</v>
      </c>
      <c r="AC22" s="8">
        <v>135</v>
      </c>
      <c r="AF22" s="8">
        <v>11</v>
      </c>
      <c r="AH22" s="1"/>
      <c r="AI22" s="1"/>
      <c r="AJ22" s="1"/>
      <c r="AK22" s="1"/>
      <c r="AL22" s="1"/>
      <c r="AM22" s="1"/>
      <c r="AN22" s="1"/>
      <c r="AO22" s="1"/>
      <c r="AP22" s="1"/>
      <c r="AQ22" s="7"/>
    </row>
    <row r="23" spans="1:43" s="8" customFormat="1" x14ac:dyDescent="0.55000000000000004">
      <c r="E23" s="10"/>
      <c r="I23" s="10"/>
      <c r="W23" s="8" t="s">
        <v>69</v>
      </c>
      <c r="X23" s="8">
        <v>6.5</v>
      </c>
      <c r="Y23" s="8">
        <v>15.2</v>
      </c>
      <c r="Z23" s="8">
        <v>98.8</v>
      </c>
      <c r="AA23" s="8">
        <v>3</v>
      </c>
      <c r="AD23" s="8">
        <v>98.8</v>
      </c>
      <c r="AF23" s="8">
        <v>11</v>
      </c>
      <c r="AG23" s="8" t="s">
        <v>79</v>
      </c>
      <c r="AH23" s="1"/>
      <c r="AI23" s="1"/>
      <c r="AJ23" s="1"/>
      <c r="AK23" s="1"/>
      <c r="AL23" s="1"/>
      <c r="AM23" s="1"/>
      <c r="AN23" s="1"/>
      <c r="AO23" s="1"/>
      <c r="AP23" s="1"/>
      <c r="AQ23" s="7"/>
    </row>
    <row r="24" spans="1:43" s="34" customFormat="1" x14ac:dyDescent="0.55000000000000004">
      <c r="E24" s="35"/>
      <c r="I24" s="35"/>
      <c r="U24" s="39"/>
      <c r="V24" s="39"/>
      <c r="AH24" s="36"/>
      <c r="AI24" s="36"/>
      <c r="AJ24" s="36"/>
      <c r="AK24" s="36"/>
      <c r="AL24" s="36"/>
      <c r="AM24" s="36"/>
      <c r="AN24" s="36"/>
      <c r="AO24" s="36"/>
      <c r="AP24" s="36"/>
      <c r="AQ24" s="37"/>
    </row>
    <row r="25" spans="1:43" s="8" customFormat="1" x14ac:dyDescent="0.55000000000000004">
      <c r="A25" s="8">
        <v>5</v>
      </c>
      <c r="B25" s="8" t="s">
        <v>56</v>
      </c>
      <c r="C25" s="8" t="s">
        <v>107</v>
      </c>
      <c r="D25" s="8" t="s">
        <v>108</v>
      </c>
      <c r="E25" s="10" t="s">
        <v>23</v>
      </c>
      <c r="F25" s="8">
        <v>18584</v>
      </c>
      <c r="G25" s="8">
        <v>313</v>
      </c>
      <c r="H25" s="8">
        <v>1726</v>
      </c>
      <c r="I25" s="8">
        <v>5</v>
      </c>
      <c r="J25" s="8">
        <v>2</v>
      </c>
      <c r="K25" s="8">
        <v>0</v>
      </c>
      <c r="L25" s="8">
        <v>55</v>
      </c>
      <c r="M25" s="18">
        <f>+(J25*400)+(K25*100)+L25</f>
        <v>855</v>
      </c>
      <c r="N25" s="18">
        <v>2</v>
      </c>
      <c r="P25" s="8">
        <v>855</v>
      </c>
      <c r="T25" s="8">
        <v>1</v>
      </c>
      <c r="U25" s="85" t="s">
        <v>109</v>
      </c>
      <c r="V25" s="85" t="s">
        <v>15</v>
      </c>
      <c r="W25" s="8" t="s">
        <v>69</v>
      </c>
      <c r="X25" s="8">
        <v>9</v>
      </c>
      <c r="Y25" s="8">
        <v>11</v>
      </c>
      <c r="Z25" s="8">
        <f>X25*Y25</f>
        <v>99</v>
      </c>
      <c r="AA25" s="8">
        <v>2</v>
      </c>
      <c r="AC25" s="8">
        <v>99</v>
      </c>
      <c r="AF25" s="8">
        <v>11</v>
      </c>
    </row>
    <row r="26" spans="1:43" s="8" customFormat="1" x14ac:dyDescent="0.55000000000000004">
      <c r="E26" s="10"/>
      <c r="M26" s="18"/>
      <c r="N26" s="18"/>
      <c r="U26" s="86"/>
      <c r="V26" s="86"/>
      <c r="W26" s="8" t="s">
        <v>110</v>
      </c>
      <c r="X26" s="8">
        <v>6</v>
      </c>
      <c r="Y26" s="8">
        <v>3</v>
      </c>
      <c r="Z26" s="8">
        <f>X26*Y26</f>
        <v>18</v>
      </c>
      <c r="AA26" s="16">
        <v>2</v>
      </c>
      <c r="AC26" s="8">
        <v>18</v>
      </c>
      <c r="AF26" s="8">
        <v>11</v>
      </c>
    </row>
    <row r="27" spans="1:43" s="8" customFormat="1" x14ac:dyDescent="0.55000000000000004">
      <c r="B27" s="8" t="s">
        <v>56</v>
      </c>
      <c r="C27" s="8" t="s">
        <v>107</v>
      </c>
      <c r="D27" s="8" t="s">
        <v>108</v>
      </c>
      <c r="E27" s="10" t="s">
        <v>23</v>
      </c>
      <c r="F27" s="8">
        <v>16694</v>
      </c>
      <c r="G27" s="8">
        <v>194</v>
      </c>
      <c r="H27" s="8">
        <v>1451</v>
      </c>
      <c r="I27" s="8">
        <v>5</v>
      </c>
      <c r="J27" s="8">
        <v>1</v>
      </c>
      <c r="K27" s="8">
        <v>0</v>
      </c>
      <c r="L27" s="8">
        <v>72</v>
      </c>
      <c r="M27" s="18">
        <f>+(J27*400)+(K27*100)+L27</f>
        <v>472</v>
      </c>
      <c r="N27" s="18">
        <v>2</v>
      </c>
      <c r="P27" s="8">
        <v>472</v>
      </c>
      <c r="U27" s="87"/>
      <c r="V27" s="87"/>
      <c r="AA27" s="16"/>
    </row>
    <row r="28" spans="1:43" s="8" customFormat="1" x14ac:dyDescent="0.55000000000000004">
      <c r="B28" s="8" t="s">
        <v>56</v>
      </c>
      <c r="C28" s="8" t="s">
        <v>107</v>
      </c>
      <c r="D28" s="8" t="s">
        <v>108</v>
      </c>
      <c r="E28" s="10" t="s">
        <v>23</v>
      </c>
      <c r="F28" s="8">
        <v>9175</v>
      </c>
      <c r="G28" s="8">
        <v>242</v>
      </c>
      <c r="H28" s="8">
        <v>1615</v>
      </c>
      <c r="I28" s="8">
        <v>5</v>
      </c>
      <c r="J28" s="8">
        <v>2</v>
      </c>
      <c r="K28" s="8">
        <v>0</v>
      </c>
      <c r="L28" s="8">
        <v>33</v>
      </c>
      <c r="M28" s="18">
        <v>833</v>
      </c>
      <c r="N28" s="18">
        <v>1</v>
      </c>
      <c r="O28" s="8">
        <v>833</v>
      </c>
      <c r="AG28" s="8" t="s">
        <v>60</v>
      </c>
    </row>
    <row r="29" spans="1:43" s="8" customFormat="1" x14ac:dyDescent="0.55000000000000004">
      <c r="B29" s="8" t="s">
        <v>56</v>
      </c>
      <c r="C29" s="8" t="s">
        <v>107</v>
      </c>
      <c r="D29" s="8" t="s">
        <v>108</v>
      </c>
      <c r="E29" s="10" t="s">
        <v>23</v>
      </c>
      <c r="F29" s="8">
        <v>18695</v>
      </c>
      <c r="G29" s="8">
        <v>192</v>
      </c>
      <c r="H29" s="8">
        <v>1613</v>
      </c>
      <c r="I29" s="8">
        <v>5</v>
      </c>
      <c r="J29" s="8">
        <v>0</v>
      </c>
      <c r="K29" s="8">
        <v>3</v>
      </c>
      <c r="L29" s="8">
        <v>5</v>
      </c>
      <c r="M29" s="18">
        <v>305</v>
      </c>
      <c r="N29" s="18">
        <v>1</v>
      </c>
      <c r="O29" s="8">
        <v>305</v>
      </c>
      <c r="AG29" s="8" t="s">
        <v>60</v>
      </c>
    </row>
    <row r="30" spans="1:43" s="8" customFormat="1" x14ac:dyDescent="0.55000000000000004">
      <c r="B30" s="8" t="s">
        <v>56</v>
      </c>
      <c r="C30" s="8" t="s">
        <v>107</v>
      </c>
      <c r="D30" s="8" t="s">
        <v>108</v>
      </c>
      <c r="E30" s="10" t="s">
        <v>23</v>
      </c>
      <c r="F30" s="8">
        <v>18999</v>
      </c>
      <c r="G30" s="8">
        <v>193</v>
      </c>
      <c r="H30" s="8">
        <v>1614</v>
      </c>
      <c r="I30" s="8">
        <v>5</v>
      </c>
      <c r="J30" s="8">
        <v>2</v>
      </c>
      <c r="K30" s="8">
        <v>1</v>
      </c>
      <c r="L30" s="8">
        <v>97</v>
      </c>
      <c r="M30" s="18">
        <v>997</v>
      </c>
      <c r="N30" s="18">
        <v>1</v>
      </c>
      <c r="O30" s="8">
        <v>997</v>
      </c>
      <c r="AG30" s="8" t="s">
        <v>60</v>
      </c>
    </row>
    <row r="31" spans="1:43" s="34" customFormat="1" x14ac:dyDescent="0.55000000000000004">
      <c r="E31" s="35"/>
      <c r="I31" s="35"/>
      <c r="AH31" s="36"/>
      <c r="AI31" s="36"/>
      <c r="AJ31" s="36"/>
      <c r="AK31" s="36"/>
      <c r="AL31" s="36"/>
      <c r="AM31" s="36"/>
      <c r="AN31" s="36"/>
      <c r="AO31" s="36"/>
      <c r="AP31" s="36"/>
      <c r="AQ31" s="37"/>
    </row>
    <row r="32" spans="1:43" s="8" customFormat="1" x14ac:dyDescent="0.55000000000000004">
      <c r="A32" s="8">
        <v>6</v>
      </c>
      <c r="B32" s="8" t="s">
        <v>61</v>
      </c>
      <c r="C32" s="8" t="s">
        <v>80</v>
      </c>
      <c r="D32" s="8" t="s">
        <v>81</v>
      </c>
      <c r="E32" s="10" t="s">
        <v>23</v>
      </c>
      <c r="F32" s="8">
        <v>5428</v>
      </c>
      <c r="G32" s="8">
        <v>49</v>
      </c>
      <c r="H32" s="8">
        <v>555</v>
      </c>
      <c r="I32" s="10">
        <v>4</v>
      </c>
      <c r="J32" s="8">
        <v>2</v>
      </c>
      <c r="K32" s="8">
        <v>3</v>
      </c>
      <c r="L32" s="8">
        <v>94</v>
      </c>
      <c r="M32" s="8">
        <v>1194</v>
      </c>
      <c r="N32" s="8">
        <v>1</v>
      </c>
      <c r="O32" s="8">
        <v>1194</v>
      </c>
      <c r="AG32" s="8" t="s">
        <v>60</v>
      </c>
      <c r="AH32" s="1"/>
      <c r="AI32" s="1"/>
      <c r="AJ32" s="1"/>
      <c r="AK32" s="1"/>
      <c r="AL32" s="1"/>
      <c r="AM32" s="1"/>
      <c r="AN32" s="1"/>
      <c r="AO32" s="1"/>
      <c r="AP32" s="1"/>
      <c r="AQ32" s="7"/>
    </row>
    <row r="33" spans="1:43" s="34" customFormat="1" x14ac:dyDescent="0.55000000000000004">
      <c r="E33" s="35"/>
      <c r="I33" s="35"/>
      <c r="AH33" s="36"/>
      <c r="AI33" s="36"/>
      <c r="AJ33" s="36"/>
      <c r="AK33" s="36"/>
      <c r="AL33" s="36"/>
      <c r="AM33" s="36"/>
      <c r="AN33" s="36"/>
      <c r="AO33" s="36"/>
      <c r="AP33" s="36"/>
      <c r="AQ33" s="37"/>
    </row>
    <row r="34" spans="1:43" s="8" customFormat="1" x14ac:dyDescent="0.55000000000000004">
      <c r="A34" s="8">
        <v>7</v>
      </c>
      <c r="B34" s="8" t="s">
        <v>61</v>
      </c>
      <c r="C34" s="8" t="s">
        <v>82</v>
      </c>
      <c r="D34" s="8" t="s">
        <v>83</v>
      </c>
      <c r="E34" s="10" t="s">
        <v>73</v>
      </c>
      <c r="F34" s="8" t="s">
        <v>65</v>
      </c>
      <c r="G34" s="8">
        <v>20</v>
      </c>
      <c r="H34" s="8">
        <v>135</v>
      </c>
      <c r="I34" s="10">
        <v>5</v>
      </c>
      <c r="J34" s="8">
        <v>4</v>
      </c>
      <c r="K34" s="8">
        <v>3</v>
      </c>
      <c r="L34" s="8">
        <v>0</v>
      </c>
      <c r="M34" s="8">
        <v>1900</v>
      </c>
      <c r="N34" s="8">
        <v>2</v>
      </c>
      <c r="P34" s="8">
        <v>1900</v>
      </c>
      <c r="T34" s="8">
        <v>1</v>
      </c>
      <c r="U34" s="8" t="s">
        <v>84</v>
      </c>
      <c r="V34" s="8" t="s">
        <v>75</v>
      </c>
      <c r="W34" s="8" t="s">
        <v>76</v>
      </c>
      <c r="X34" s="8">
        <v>9</v>
      </c>
      <c r="Y34" s="8">
        <v>11</v>
      </c>
      <c r="Z34" s="8">
        <v>99</v>
      </c>
      <c r="AA34" s="8">
        <v>2</v>
      </c>
      <c r="AC34" s="8">
        <v>99</v>
      </c>
      <c r="AF34" s="8">
        <v>23</v>
      </c>
      <c r="AH34" s="1"/>
      <c r="AI34" s="1"/>
      <c r="AJ34" s="1"/>
      <c r="AK34" s="1"/>
      <c r="AL34" s="1"/>
      <c r="AM34" s="1"/>
      <c r="AN34" s="1"/>
      <c r="AO34" s="1"/>
      <c r="AP34" s="1"/>
      <c r="AQ34" s="7"/>
    </row>
    <row r="35" spans="1:43" s="8" customFormat="1" x14ac:dyDescent="0.55000000000000004">
      <c r="E35" s="10"/>
      <c r="I35" s="10"/>
      <c r="W35" s="8" t="s">
        <v>69</v>
      </c>
      <c r="X35" s="8">
        <v>2</v>
      </c>
      <c r="Y35" s="8">
        <v>4</v>
      </c>
      <c r="Z35" s="8">
        <v>8</v>
      </c>
      <c r="AA35" s="8">
        <v>2</v>
      </c>
      <c r="AC35" s="8">
        <v>8</v>
      </c>
      <c r="AF35" s="8">
        <v>23</v>
      </c>
      <c r="AG35" s="8" t="s">
        <v>70</v>
      </c>
      <c r="AH35" s="1"/>
      <c r="AI35" s="1"/>
      <c r="AJ35" s="1"/>
      <c r="AK35" s="1"/>
      <c r="AL35" s="1"/>
      <c r="AM35" s="1"/>
      <c r="AN35" s="1"/>
      <c r="AO35" s="1"/>
      <c r="AP35" s="1"/>
      <c r="AQ35" s="7"/>
    </row>
    <row r="36" spans="1:43" s="8" customFormat="1" x14ac:dyDescent="0.55000000000000004">
      <c r="B36" s="8" t="s">
        <v>61</v>
      </c>
      <c r="C36" s="8" t="s">
        <v>82</v>
      </c>
      <c r="D36" s="8" t="s">
        <v>83</v>
      </c>
      <c r="E36" s="10" t="s">
        <v>23</v>
      </c>
      <c r="F36" s="8">
        <v>16598</v>
      </c>
      <c r="G36" s="8">
        <v>37</v>
      </c>
      <c r="H36" s="8">
        <v>816</v>
      </c>
      <c r="I36" s="10"/>
      <c r="J36" s="8">
        <v>2</v>
      </c>
      <c r="K36" s="8">
        <v>1</v>
      </c>
      <c r="L36" s="8">
        <v>88</v>
      </c>
      <c r="M36" s="8">
        <v>988</v>
      </c>
      <c r="N36" s="8">
        <v>1</v>
      </c>
      <c r="O36" s="8">
        <v>988</v>
      </c>
      <c r="AG36" s="8" t="s">
        <v>60</v>
      </c>
      <c r="AH36" s="1"/>
      <c r="AI36" s="1"/>
      <c r="AJ36" s="1"/>
      <c r="AK36" s="1"/>
      <c r="AL36" s="1"/>
      <c r="AM36" s="1"/>
      <c r="AN36" s="1"/>
      <c r="AO36" s="1"/>
      <c r="AP36" s="1"/>
      <c r="AQ36" s="7"/>
    </row>
    <row r="37" spans="1:43" s="34" customFormat="1" x14ac:dyDescent="0.55000000000000004">
      <c r="E37" s="35"/>
      <c r="I37" s="35"/>
      <c r="AH37" s="36"/>
      <c r="AI37" s="36"/>
      <c r="AJ37" s="36"/>
      <c r="AK37" s="36"/>
      <c r="AL37" s="36"/>
      <c r="AM37" s="36"/>
      <c r="AN37" s="36"/>
      <c r="AO37" s="36"/>
      <c r="AP37" s="36"/>
      <c r="AQ37" s="37"/>
    </row>
    <row r="38" spans="1:43" s="8" customFormat="1" x14ac:dyDescent="0.55000000000000004">
      <c r="A38" s="8">
        <v>8</v>
      </c>
      <c r="B38" s="8" t="s">
        <v>61</v>
      </c>
      <c r="C38" s="8" t="s">
        <v>85</v>
      </c>
      <c r="D38" s="8" t="s">
        <v>86</v>
      </c>
      <c r="E38" s="10" t="s">
        <v>23</v>
      </c>
      <c r="F38" s="8">
        <v>16685</v>
      </c>
      <c r="G38" s="8">
        <v>203</v>
      </c>
      <c r="H38" s="8">
        <v>1442</v>
      </c>
      <c r="I38" s="10">
        <v>5</v>
      </c>
      <c r="J38" s="8">
        <v>1</v>
      </c>
      <c r="K38" s="8">
        <v>1</v>
      </c>
      <c r="L38" s="8">
        <v>24</v>
      </c>
      <c r="M38" s="8">
        <v>524</v>
      </c>
      <c r="N38" s="8">
        <v>2</v>
      </c>
      <c r="P38" s="8">
        <v>524</v>
      </c>
      <c r="T38" s="8">
        <v>1</v>
      </c>
      <c r="U38" s="8" t="s">
        <v>87</v>
      </c>
      <c r="V38" s="8" t="s">
        <v>15</v>
      </c>
      <c r="W38" s="8" t="s">
        <v>69</v>
      </c>
      <c r="X38" s="8">
        <v>9</v>
      </c>
      <c r="Y38" s="8">
        <v>11</v>
      </c>
      <c r="Z38" s="8">
        <v>99</v>
      </c>
      <c r="AA38" s="8">
        <v>2</v>
      </c>
      <c r="AC38" s="8">
        <v>99</v>
      </c>
      <c r="AF38" s="8">
        <v>7</v>
      </c>
      <c r="AH38" s="1"/>
      <c r="AI38" s="1"/>
      <c r="AJ38" s="1"/>
      <c r="AK38" s="1"/>
      <c r="AL38" s="1"/>
      <c r="AM38" s="1"/>
      <c r="AN38" s="1"/>
      <c r="AO38" s="1"/>
      <c r="AP38" s="1"/>
      <c r="AQ38" s="7"/>
    </row>
    <row r="39" spans="1:43" s="34" customFormat="1" x14ac:dyDescent="0.55000000000000004">
      <c r="E39" s="35"/>
      <c r="I39" s="35"/>
      <c r="AH39" s="36"/>
      <c r="AI39" s="36"/>
      <c r="AJ39" s="36"/>
      <c r="AK39" s="36"/>
      <c r="AL39" s="36"/>
      <c r="AM39" s="36"/>
      <c r="AN39" s="36"/>
      <c r="AO39" s="36"/>
      <c r="AP39" s="36"/>
      <c r="AQ39" s="37"/>
    </row>
    <row r="40" spans="1:43" s="8" customFormat="1" x14ac:dyDescent="0.55000000000000004">
      <c r="B40" s="8" t="s">
        <v>61</v>
      </c>
      <c r="C40" s="8" t="s">
        <v>111</v>
      </c>
      <c r="D40" s="8" t="s">
        <v>81</v>
      </c>
      <c r="E40" s="10" t="s">
        <v>23</v>
      </c>
      <c r="F40" s="8">
        <v>18156</v>
      </c>
      <c r="G40" s="8">
        <v>193</v>
      </c>
      <c r="H40" s="8">
        <v>1595</v>
      </c>
      <c r="I40" s="10">
        <v>5</v>
      </c>
      <c r="J40" s="8">
        <v>1</v>
      </c>
      <c r="K40" s="8">
        <v>2</v>
      </c>
      <c r="L40" s="8">
        <v>99</v>
      </c>
      <c r="M40" s="18">
        <f>+(J40*400)+(K40*100)+L40</f>
        <v>699</v>
      </c>
      <c r="N40" s="8">
        <v>1</v>
      </c>
      <c r="O40" s="8">
        <v>699</v>
      </c>
      <c r="AG40" s="8" t="s">
        <v>60</v>
      </c>
      <c r="AH40" s="1"/>
      <c r="AI40" s="1"/>
      <c r="AJ40" s="1"/>
      <c r="AK40" s="1"/>
      <c r="AL40" s="1"/>
      <c r="AM40" s="1"/>
      <c r="AN40" s="1"/>
      <c r="AO40" s="1"/>
      <c r="AP40" s="1"/>
      <c r="AQ40" s="7"/>
    </row>
    <row r="41" spans="1:43" s="34" customFormat="1" x14ac:dyDescent="0.55000000000000004">
      <c r="E41" s="35"/>
      <c r="I41" s="35"/>
      <c r="AH41" s="36"/>
      <c r="AI41" s="36"/>
      <c r="AJ41" s="36"/>
      <c r="AK41" s="36"/>
      <c r="AL41" s="36"/>
      <c r="AM41" s="36"/>
      <c r="AN41" s="36"/>
      <c r="AO41" s="36"/>
      <c r="AP41" s="36"/>
      <c r="AQ41" s="37"/>
    </row>
    <row r="42" spans="1:43" s="8" customFormat="1" x14ac:dyDescent="0.55000000000000004">
      <c r="A42" s="8">
        <v>9</v>
      </c>
      <c r="B42" s="8" t="s">
        <v>56</v>
      </c>
      <c r="C42" s="8" t="s">
        <v>88</v>
      </c>
      <c r="D42" s="8" t="s">
        <v>89</v>
      </c>
      <c r="E42" s="10" t="s">
        <v>23</v>
      </c>
      <c r="F42" s="8">
        <v>16686</v>
      </c>
      <c r="G42" s="8">
        <v>24</v>
      </c>
      <c r="H42" s="8">
        <v>1443</v>
      </c>
      <c r="I42" s="10">
        <v>5</v>
      </c>
      <c r="J42" s="8">
        <v>1</v>
      </c>
      <c r="K42" s="8">
        <v>2</v>
      </c>
      <c r="L42" s="8">
        <v>3</v>
      </c>
      <c r="M42" s="8">
        <v>603</v>
      </c>
      <c r="N42" s="8">
        <v>2</v>
      </c>
      <c r="P42" s="8">
        <v>603</v>
      </c>
      <c r="T42" s="8">
        <v>1</v>
      </c>
      <c r="U42" s="8" t="s">
        <v>90</v>
      </c>
      <c r="V42" s="8" t="s">
        <v>75</v>
      </c>
      <c r="W42" s="8" t="s">
        <v>76</v>
      </c>
      <c r="X42" s="8">
        <v>8</v>
      </c>
      <c r="Y42" s="8">
        <v>15</v>
      </c>
      <c r="Z42" s="8">
        <v>120</v>
      </c>
      <c r="AA42" s="8">
        <v>2</v>
      </c>
      <c r="AC42" s="8">
        <v>120</v>
      </c>
      <c r="AF42" s="8">
        <v>8</v>
      </c>
      <c r="AH42" s="1"/>
      <c r="AI42" s="1"/>
      <c r="AJ42" s="1"/>
      <c r="AK42" s="1"/>
      <c r="AL42" s="1"/>
      <c r="AM42" s="1"/>
      <c r="AN42" s="1"/>
      <c r="AO42" s="1"/>
      <c r="AP42" s="1"/>
      <c r="AQ42" s="7"/>
    </row>
    <row r="43" spans="1:43" s="34" customFormat="1" x14ac:dyDescent="0.55000000000000004">
      <c r="E43" s="35"/>
      <c r="I43" s="35"/>
      <c r="AH43" s="36"/>
      <c r="AI43" s="36"/>
      <c r="AJ43" s="36"/>
      <c r="AK43" s="36"/>
      <c r="AL43" s="36"/>
      <c r="AM43" s="36"/>
      <c r="AN43" s="36"/>
      <c r="AO43" s="36"/>
      <c r="AP43" s="36"/>
      <c r="AQ43" s="37"/>
    </row>
    <row r="44" spans="1:43" s="8" customFormat="1" x14ac:dyDescent="0.55000000000000004">
      <c r="A44" s="8">
        <v>10</v>
      </c>
      <c r="B44" s="8" t="s">
        <v>61</v>
      </c>
      <c r="C44" s="8" t="s">
        <v>91</v>
      </c>
      <c r="D44" s="8" t="s">
        <v>83</v>
      </c>
      <c r="E44" s="10" t="s">
        <v>73</v>
      </c>
      <c r="F44" s="8" t="s">
        <v>65</v>
      </c>
      <c r="G44" s="8">
        <v>10</v>
      </c>
      <c r="H44" s="8">
        <v>135</v>
      </c>
      <c r="I44" s="10">
        <v>5</v>
      </c>
      <c r="J44" s="8">
        <v>4</v>
      </c>
      <c r="K44" s="8">
        <v>0</v>
      </c>
      <c r="L44" s="8">
        <v>40</v>
      </c>
      <c r="M44" s="8">
        <v>1640</v>
      </c>
      <c r="N44" s="8">
        <v>2</v>
      </c>
      <c r="P44" s="8">
        <v>1640</v>
      </c>
      <c r="T44" s="8">
        <v>1</v>
      </c>
      <c r="U44" s="8" t="s">
        <v>92</v>
      </c>
      <c r="V44" s="8" t="s">
        <v>75</v>
      </c>
      <c r="W44" s="8" t="s">
        <v>76</v>
      </c>
      <c r="X44" s="8">
        <v>8.5</v>
      </c>
      <c r="Y44" s="8">
        <v>16.5</v>
      </c>
      <c r="Z44" s="8">
        <v>140.25</v>
      </c>
      <c r="AA44" s="8">
        <v>2</v>
      </c>
      <c r="AC44" s="8">
        <v>140.25</v>
      </c>
      <c r="AF44" s="8">
        <v>41</v>
      </c>
      <c r="AH44" s="1"/>
      <c r="AI44" s="1"/>
      <c r="AJ44" s="1"/>
      <c r="AK44" s="1"/>
      <c r="AL44" s="1"/>
      <c r="AM44" s="1"/>
      <c r="AN44" s="1"/>
      <c r="AO44" s="1"/>
      <c r="AP44" s="1"/>
      <c r="AQ44" s="7"/>
    </row>
    <row r="45" spans="1:43" s="8" customFormat="1" x14ac:dyDescent="0.55000000000000004">
      <c r="E45" s="10"/>
      <c r="I45" s="10"/>
      <c r="W45" s="8" t="s">
        <v>69</v>
      </c>
      <c r="X45" s="8">
        <v>2</v>
      </c>
      <c r="Y45" s="8">
        <v>4</v>
      </c>
      <c r="Z45" s="8">
        <v>8</v>
      </c>
      <c r="AA45" s="8">
        <v>2</v>
      </c>
      <c r="AC45" s="8">
        <v>8</v>
      </c>
      <c r="AF45" s="8">
        <v>41</v>
      </c>
      <c r="AG45" s="8" t="s">
        <v>70</v>
      </c>
      <c r="AH45" s="1"/>
      <c r="AI45" s="1"/>
      <c r="AJ45" s="1"/>
      <c r="AK45" s="1"/>
      <c r="AL45" s="1"/>
      <c r="AM45" s="1"/>
      <c r="AN45" s="1"/>
      <c r="AO45" s="1"/>
      <c r="AP45" s="1"/>
      <c r="AQ45" s="7"/>
    </row>
    <row r="46" spans="1:43" s="8" customFormat="1" x14ac:dyDescent="0.55000000000000004">
      <c r="B46" s="8" t="s">
        <v>61</v>
      </c>
      <c r="C46" s="8" t="s">
        <v>91</v>
      </c>
      <c r="D46" s="8" t="s">
        <v>83</v>
      </c>
      <c r="E46" s="10" t="s">
        <v>23</v>
      </c>
      <c r="F46" s="8">
        <v>15591</v>
      </c>
      <c r="G46" s="8">
        <v>4</v>
      </c>
      <c r="H46" s="8">
        <v>894</v>
      </c>
      <c r="I46" s="10">
        <v>5</v>
      </c>
      <c r="J46" s="8">
        <v>0</v>
      </c>
      <c r="K46" s="8">
        <v>3</v>
      </c>
      <c r="L46" s="8">
        <v>30</v>
      </c>
      <c r="M46" s="8">
        <v>330</v>
      </c>
      <c r="N46" s="8">
        <v>1</v>
      </c>
      <c r="O46" s="8">
        <v>330</v>
      </c>
      <c r="AG46" s="8" t="s">
        <v>60</v>
      </c>
      <c r="AH46" s="1"/>
      <c r="AI46" s="1"/>
      <c r="AJ46" s="1"/>
      <c r="AK46" s="1"/>
      <c r="AL46" s="1"/>
      <c r="AM46" s="1"/>
      <c r="AN46" s="1"/>
      <c r="AO46" s="1"/>
      <c r="AP46" s="1"/>
      <c r="AQ46" s="7"/>
    </row>
    <row r="47" spans="1:43" s="34" customFormat="1" x14ac:dyDescent="0.55000000000000004">
      <c r="E47" s="35"/>
      <c r="I47" s="35"/>
      <c r="AH47" s="36"/>
      <c r="AI47" s="36"/>
      <c r="AJ47" s="36"/>
      <c r="AK47" s="36"/>
      <c r="AL47" s="36"/>
      <c r="AM47" s="36"/>
      <c r="AN47" s="36"/>
      <c r="AO47" s="36"/>
      <c r="AP47" s="36"/>
      <c r="AQ47" s="37"/>
    </row>
    <row r="48" spans="1:43" s="8" customFormat="1" x14ac:dyDescent="0.55000000000000004">
      <c r="A48" s="8">
        <v>11</v>
      </c>
      <c r="B48" s="8" t="s">
        <v>61</v>
      </c>
      <c r="C48" s="8" t="s">
        <v>93</v>
      </c>
      <c r="D48" s="8" t="s">
        <v>94</v>
      </c>
      <c r="E48" s="15" t="s">
        <v>95</v>
      </c>
      <c r="I48" s="10">
        <v>5</v>
      </c>
      <c r="J48" s="8">
        <v>5</v>
      </c>
      <c r="K48" s="8">
        <v>0</v>
      </c>
      <c r="L48" s="8">
        <v>0</v>
      </c>
      <c r="M48" s="18">
        <f>+(J48*400)+(K48*100)+L48</f>
        <v>2000</v>
      </c>
      <c r="N48" s="8">
        <v>2</v>
      </c>
      <c r="P48" s="8">
        <v>2000</v>
      </c>
      <c r="T48" s="8">
        <v>1</v>
      </c>
      <c r="U48" s="8" t="s">
        <v>96</v>
      </c>
      <c r="V48" s="8" t="s">
        <v>67</v>
      </c>
      <c r="W48" s="8" t="s">
        <v>68</v>
      </c>
      <c r="X48" s="8">
        <v>13</v>
      </c>
      <c r="Y48" s="8">
        <v>15</v>
      </c>
      <c r="Z48" s="8">
        <v>195</v>
      </c>
      <c r="AA48" s="8">
        <v>2</v>
      </c>
      <c r="AC48" s="8">
        <v>195</v>
      </c>
      <c r="AF48" s="8">
        <v>21</v>
      </c>
      <c r="AH48" s="1"/>
      <c r="AI48" s="1"/>
      <c r="AJ48" s="1"/>
      <c r="AK48" s="1"/>
      <c r="AL48" s="1"/>
      <c r="AM48" s="1"/>
      <c r="AN48" s="1"/>
      <c r="AO48" s="1"/>
      <c r="AP48" s="1"/>
      <c r="AQ48" s="7"/>
    </row>
    <row r="49" spans="1:43" s="8" customFormat="1" x14ac:dyDescent="0.55000000000000004">
      <c r="B49" s="8" t="s">
        <v>61</v>
      </c>
      <c r="C49" s="8" t="s">
        <v>93</v>
      </c>
      <c r="D49" s="8" t="s">
        <v>94</v>
      </c>
      <c r="E49" s="10" t="s">
        <v>23</v>
      </c>
      <c r="F49" s="8">
        <v>5199</v>
      </c>
      <c r="G49" s="8">
        <v>65</v>
      </c>
      <c r="H49" s="8">
        <v>462</v>
      </c>
      <c r="I49" s="10">
        <v>4</v>
      </c>
      <c r="J49" s="8">
        <v>4</v>
      </c>
      <c r="K49" s="8">
        <v>1</v>
      </c>
      <c r="L49" s="8">
        <v>8</v>
      </c>
      <c r="M49" s="8">
        <v>1708</v>
      </c>
      <c r="N49" s="8">
        <v>1</v>
      </c>
      <c r="O49" s="8">
        <v>1708</v>
      </c>
      <c r="AG49" s="8" t="s">
        <v>60</v>
      </c>
      <c r="AH49" s="1"/>
      <c r="AI49" s="1"/>
      <c r="AJ49" s="1"/>
      <c r="AK49" s="1"/>
      <c r="AL49" s="1"/>
      <c r="AM49" s="1"/>
      <c r="AN49" s="1"/>
      <c r="AO49" s="1"/>
      <c r="AP49" s="1"/>
      <c r="AQ49" s="7"/>
    </row>
    <row r="50" spans="1:43" s="34" customFormat="1" x14ac:dyDescent="0.55000000000000004">
      <c r="E50" s="35"/>
      <c r="I50" s="35"/>
      <c r="AH50" s="36"/>
      <c r="AI50" s="36"/>
      <c r="AJ50" s="36"/>
      <c r="AK50" s="36"/>
      <c r="AL50" s="36"/>
      <c r="AM50" s="36"/>
      <c r="AN50" s="36"/>
      <c r="AO50" s="36"/>
      <c r="AP50" s="36"/>
      <c r="AQ50" s="37"/>
    </row>
    <row r="51" spans="1:43" s="8" customFormat="1" x14ac:dyDescent="0.55000000000000004">
      <c r="A51" s="8">
        <v>12</v>
      </c>
      <c r="B51" s="8" t="s">
        <v>56</v>
      </c>
      <c r="C51" s="8" t="s">
        <v>97</v>
      </c>
      <c r="D51" s="8" t="s">
        <v>98</v>
      </c>
      <c r="E51" s="10" t="s">
        <v>23</v>
      </c>
      <c r="F51" s="8">
        <v>16681</v>
      </c>
      <c r="G51" s="8">
        <v>25</v>
      </c>
      <c r="H51" s="8">
        <v>1438</v>
      </c>
      <c r="I51" s="10">
        <v>5</v>
      </c>
      <c r="J51" s="8">
        <v>4</v>
      </c>
      <c r="K51" s="8">
        <v>0</v>
      </c>
      <c r="L51" s="8">
        <v>63</v>
      </c>
      <c r="M51" s="8">
        <v>1663</v>
      </c>
      <c r="N51" s="8">
        <v>2</v>
      </c>
      <c r="P51" s="8">
        <v>1663</v>
      </c>
      <c r="T51" s="8">
        <v>1</v>
      </c>
      <c r="U51" s="8" t="s">
        <v>99</v>
      </c>
      <c r="V51" s="8" t="s">
        <v>75</v>
      </c>
      <c r="W51" s="8" t="s">
        <v>69</v>
      </c>
      <c r="X51" s="8">
        <v>10</v>
      </c>
      <c r="Y51" s="8">
        <v>18</v>
      </c>
      <c r="Z51" s="8">
        <v>180</v>
      </c>
      <c r="AA51" s="8">
        <v>2</v>
      </c>
      <c r="AC51" s="8">
        <v>180</v>
      </c>
      <c r="AF51" s="8">
        <v>21</v>
      </c>
      <c r="AH51" s="1"/>
      <c r="AI51" s="1"/>
      <c r="AJ51" s="1"/>
      <c r="AK51" s="1"/>
      <c r="AL51" s="1"/>
      <c r="AM51" s="1"/>
      <c r="AN51" s="1"/>
      <c r="AO51" s="1"/>
      <c r="AP51" s="1"/>
      <c r="AQ51" s="7"/>
    </row>
    <row r="52" spans="1:43" s="8" customFormat="1" x14ac:dyDescent="0.55000000000000004">
      <c r="E52" s="10"/>
      <c r="I52" s="10"/>
      <c r="W52" s="8" t="s">
        <v>69</v>
      </c>
      <c r="X52" s="8">
        <v>2</v>
      </c>
      <c r="Y52" s="8">
        <v>5</v>
      </c>
      <c r="Z52" s="8">
        <v>10</v>
      </c>
      <c r="AA52" s="8">
        <v>2</v>
      </c>
      <c r="AC52" s="8">
        <v>10</v>
      </c>
      <c r="AF52" s="8">
        <v>21</v>
      </c>
      <c r="AG52" s="8" t="s">
        <v>70</v>
      </c>
      <c r="AH52" s="1"/>
      <c r="AI52" s="1"/>
      <c r="AJ52" s="1"/>
      <c r="AK52" s="1"/>
      <c r="AL52" s="1"/>
      <c r="AM52" s="1"/>
      <c r="AN52" s="1"/>
      <c r="AO52" s="1"/>
      <c r="AP52" s="1"/>
      <c r="AQ52" s="7"/>
    </row>
    <row r="53" spans="1:43" s="34" customFormat="1" x14ac:dyDescent="0.55000000000000004">
      <c r="E53" s="35"/>
      <c r="I53" s="35"/>
      <c r="AH53" s="36"/>
      <c r="AI53" s="36"/>
      <c r="AJ53" s="36"/>
      <c r="AK53" s="36"/>
      <c r="AL53" s="36"/>
      <c r="AM53" s="36"/>
      <c r="AN53" s="36"/>
      <c r="AO53" s="36"/>
      <c r="AP53" s="36"/>
      <c r="AQ53" s="37"/>
    </row>
    <row r="54" spans="1:43" s="11" customFormat="1" x14ac:dyDescent="0.55000000000000004">
      <c r="A54" s="11">
        <v>13</v>
      </c>
      <c r="B54" s="11" t="s">
        <v>56</v>
      </c>
      <c r="C54" s="11" t="s">
        <v>100</v>
      </c>
      <c r="D54" s="11" t="s">
        <v>101</v>
      </c>
      <c r="E54" s="38" t="s">
        <v>95</v>
      </c>
      <c r="I54" s="12"/>
      <c r="N54" s="11">
        <v>2</v>
      </c>
      <c r="T54" s="11">
        <v>1</v>
      </c>
      <c r="U54" s="11" t="s">
        <v>102</v>
      </c>
      <c r="V54" s="11" t="s">
        <v>67</v>
      </c>
      <c r="W54" s="11" t="s">
        <v>68</v>
      </c>
      <c r="X54" s="11">
        <v>11</v>
      </c>
      <c r="Y54" s="11">
        <v>15</v>
      </c>
      <c r="Z54" s="11">
        <v>165</v>
      </c>
      <c r="AA54" s="11">
        <v>2</v>
      </c>
      <c r="AC54" s="11">
        <v>165</v>
      </c>
      <c r="AF54" s="11">
        <v>21</v>
      </c>
      <c r="AH54" s="13"/>
      <c r="AI54" s="13"/>
      <c r="AJ54" s="13"/>
      <c r="AK54" s="13"/>
      <c r="AL54" s="13"/>
      <c r="AM54" s="13"/>
      <c r="AN54" s="13"/>
      <c r="AO54" s="13"/>
      <c r="AP54" s="13"/>
      <c r="AQ54" s="14"/>
    </row>
    <row r="55" spans="1:43" s="8" customFormat="1" x14ac:dyDescent="0.55000000000000004">
      <c r="E55" s="10"/>
      <c r="I55" s="10"/>
      <c r="W55" s="8" t="s">
        <v>69</v>
      </c>
      <c r="X55" s="8">
        <v>2</v>
      </c>
      <c r="Y55" s="8">
        <v>4</v>
      </c>
      <c r="Z55" s="8">
        <v>8</v>
      </c>
      <c r="AA55" s="8">
        <v>2</v>
      </c>
      <c r="AC55" s="8">
        <v>8</v>
      </c>
      <c r="AF55" s="8">
        <v>21</v>
      </c>
      <c r="AG55" s="8" t="s">
        <v>70</v>
      </c>
      <c r="AH55" s="1"/>
      <c r="AI55" s="1"/>
      <c r="AJ55" s="1"/>
      <c r="AK55" s="1"/>
      <c r="AL55" s="1"/>
      <c r="AM55" s="1"/>
      <c r="AN55" s="1"/>
      <c r="AO55" s="1"/>
      <c r="AP55" s="1"/>
      <c r="AQ55" s="7"/>
    </row>
    <row r="56" spans="1:43" s="8" customFormat="1" x14ac:dyDescent="0.55000000000000004">
      <c r="B56" s="8" t="s">
        <v>56</v>
      </c>
      <c r="C56" s="8" t="s">
        <v>100</v>
      </c>
      <c r="D56" s="8" t="s">
        <v>101</v>
      </c>
      <c r="E56" s="10" t="s">
        <v>23</v>
      </c>
      <c r="F56" s="8">
        <v>5466</v>
      </c>
      <c r="G56" s="8">
        <v>58</v>
      </c>
      <c r="H56" s="8">
        <v>655</v>
      </c>
      <c r="I56" s="10"/>
      <c r="J56" s="8">
        <v>2</v>
      </c>
      <c r="K56" s="8">
        <v>1</v>
      </c>
      <c r="L56" s="8">
        <v>25</v>
      </c>
      <c r="M56" s="8">
        <v>925</v>
      </c>
      <c r="N56" s="8">
        <v>1</v>
      </c>
      <c r="O56" s="8">
        <v>925</v>
      </c>
      <c r="AG56" s="8" t="s">
        <v>60</v>
      </c>
      <c r="AH56" s="1"/>
      <c r="AI56" s="1"/>
      <c r="AJ56" s="1"/>
      <c r="AK56" s="1"/>
      <c r="AL56" s="1"/>
      <c r="AM56" s="1"/>
      <c r="AN56" s="1"/>
      <c r="AO56" s="1"/>
      <c r="AP56" s="1"/>
      <c r="AQ56" s="7"/>
    </row>
    <row r="57" spans="1:43" s="8" customFormat="1" x14ac:dyDescent="0.55000000000000004">
      <c r="B57" s="8" t="s">
        <v>56</v>
      </c>
      <c r="C57" s="8" t="s">
        <v>100</v>
      </c>
      <c r="D57" s="8" t="s">
        <v>101</v>
      </c>
      <c r="E57" s="10" t="s">
        <v>23</v>
      </c>
      <c r="F57" s="8">
        <v>12600</v>
      </c>
      <c r="G57" s="8">
        <v>375</v>
      </c>
      <c r="H57" s="8">
        <v>4438</v>
      </c>
      <c r="I57" s="10"/>
      <c r="J57" s="8">
        <v>0</v>
      </c>
      <c r="K57" s="8">
        <v>0</v>
      </c>
      <c r="L57" s="8">
        <v>62</v>
      </c>
      <c r="M57" s="8">
        <v>62</v>
      </c>
      <c r="N57" s="8">
        <v>1</v>
      </c>
      <c r="O57" s="8">
        <v>62</v>
      </c>
      <c r="AG57" s="8" t="s">
        <v>60</v>
      </c>
      <c r="AH57" s="1"/>
      <c r="AI57" s="1"/>
      <c r="AJ57" s="1"/>
      <c r="AK57" s="1"/>
      <c r="AL57" s="1"/>
      <c r="AM57" s="1"/>
      <c r="AN57" s="1"/>
      <c r="AO57" s="1"/>
      <c r="AP57" s="1"/>
      <c r="AQ57" s="7"/>
    </row>
    <row r="58" spans="1:43" s="8" customFormat="1" x14ac:dyDescent="0.55000000000000004">
      <c r="B58" s="8" t="s">
        <v>56</v>
      </c>
      <c r="C58" s="8" t="s">
        <v>100</v>
      </c>
      <c r="D58" s="8" t="s">
        <v>101</v>
      </c>
      <c r="E58" s="10" t="s">
        <v>23</v>
      </c>
      <c r="F58" s="8">
        <v>18468</v>
      </c>
      <c r="G58" s="8">
        <v>402</v>
      </c>
      <c r="H58" s="8">
        <v>6159</v>
      </c>
      <c r="I58" s="10"/>
      <c r="J58" s="8">
        <v>0</v>
      </c>
      <c r="K58" s="8">
        <v>0</v>
      </c>
      <c r="L58" s="8">
        <v>59</v>
      </c>
      <c r="M58" s="8">
        <v>59</v>
      </c>
      <c r="N58" s="8">
        <v>1</v>
      </c>
      <c r="O58" s="8">
        <v>59</v>
      </c>
      <c r="AG58" s="8" t="s">
        <v>60</v>
      </c>
      <c r="AH58" s="1"/>
      <c r="AI58" s="1"/>
      <c r="AJ58" s="1"/>
      <c r="AK58" s="1"/>
      <c r="AL58" s="1"/>
      <c r="AM58" s="1"/>
      <c r="AN58" s="1"/>
      <c r="AO58" s="1"/>
      <c r="AP58" s="1"/>
      <c r="AQ58" s="7"/>
    </row>
    <row r="59" spans="1:43" s="8" customFormat="1" x14ac:dyDescent="0.55000000000000004">
      <c r="B59" s="8" t="s">
        <v>56</v>
      </c>
      <c r="C59" s="8" t="s">
        <v>100</v>
      </c>
      <c r="D59" s="8" t="s">
        <v>101</v>
      </c>
      <c r="E59" s="10" t="s">
        <v>23</v>
      </c>
      <c r="F59" s="8">
        <v>18469</v>
      </c>
      <c r="G59" s="8">
        <v>403</v>
      </c>
      <c r="H59" s="8">
        <v>6160</v>
      </c>
      <c r="I59" s="10"/>
      <c r="J59" s="8">
        <v>3</v>
      </c>
      <c r="K59" s="8">
        <v>1</v>
      </c>
      <c r="L59" s="8">
        <v>14</v>
      </c>
      <c r="M59" s="8">
        <v>1314</v>
      </c>
      <c r="N59" s="8">
        <v>1</v>
      </c>
      <c r="O59" s="8">
        <v>1314</v>
      </c>
      <c r="AG59" s="8" t="s">
        <v>60</v>
      </c>
      <c r="AH59" s="1"/>
      <c r="AI59" s="1"/>
      <c r="AJ59" s="1"/>
      <c r="AK59" s="1"/>
      <c r="AL59" s="1"/>
      <c r="AM59" s="1"/>
      <c r="AN59" s="1"/>
      <c r="AO59" s="1"/>
      <c r="AP59" s="1"/>
      <c r="AQ59" s="7"/>
    </row>
    <row r="60" spans="1:43" s="8" customFormat="1" x14ac:dyDescent="0.55000000000000004">
      <c r="B60" s="8" t="s">
        <v>56</v>
      </c>
      <c r="C60" s="8" t="s">
        <v>100</v>
      </c>
      <c r="D60" s="8" t="s">
        <v>101</v>
      </c>
      <c r="E60" s="10" t="s">
        <v>23</v>
      </c>
      <c r="F60" s="8">
        <v>18652</v>
      </c>
      <c r="G60" s="8">
        <v>248</v>
      </c>
      <c r="H60" s="8">
        <v>1749</v>
      </c>
      <c r="I60" s="10"/>
      <c r="J60" s="8">
        <v>0</v>
      </c>
      <c r="K60" s="8">
        <v>2</v>
      </c>
      <c r="L60" s="8">
        <v>60</v>
      </c>
      <c r="M60" s="8">
        <v>260</v>
      </c>
      <c r="N60" s="8">
        <v>1</v>
      </c>
      <c r="O60" s="8">
        <v>260</v>
      </c>
      <c r="AG60" s="8" t="s">
        <v>60</v>
      </c>
      <c r="AH60" s="1"/>
      <c r="AI60" s="1"/>
      <c r="AJ60" s="1"/>
      <c r="AK60" s="1"/>
      <c r="AL60" s="1"/>
      <c r="AM60" s="1"/>
      <c r="AN60" s="1"/>
      <c r="AO60" s="1"/>
      <c r="AP60" s="1"/>
      <c r="AQ60" s="7"/>
    </row>
    <row r="61" spans="1:43" s="34" customFormat="1" x14ac:dyDescent="0.55000000000000004">
      <c r="E61" s="35"/>
      <c r="I61" s="35"/>
      <c r="AH61" s="36"/>
      <c r="AI61" s="36"/>
      <c r="AJ61" s="36"/>
      <c r="AK61" s="36"/>
      <c r="AL61" s="36"/>
      <c r="AM61" s="36"/>
      <c r="AN61" s="36"/>
      <c r="AO61" s="36"/>
      <c r="AP61" s="36"/>
      <c r="AQ61" s="37"/>
    </row>
    <row r="62" spans="1:43" s="8" customFormat="1" x14ac:dyDescent="0.55000000000000004">
      <c r="A62" s="8">
        <v>14</v>
      </c>
      <c r="B62" s="8" t="s">
        <v>56</v>
      </c>
      <c r="C62" s="8" t="s">
        <v>103</v>
      </c>
      <c r="D62" s="8" t="s">
        <v>86</v>
      </c>
      <c r="E62" s="10" t="s">
        <v>23</v>
      </c>
      <c r="F62" s="8">
        <v>16684</v>
      </c>
      <c r="G62" s="8">
        <v>202</v>
      </c>
      <c r="H62" s="8">
        <v>1441</v>
      </c>
      <c r="I62" s="10">
        <v>5</v>
      </c>
      <c r="J62" s="8">
        <v>1</v>
      </c>
      <c r="K62" s="8">
        <v>0</v>
      </c>
      <c r="L62" s="8">
        <v>41</v>
      </c>
      <c r="M62" s="8">
        <v>441</v>
      </c>
      <c r="N62" s="8">
        <v>2</v>
      </c>
      <c r="P62" s="8">
        <v>441</v>
      </c>
      <c r="T62" s="8">
        <v>1</v>
      </c>
      <c r="U62" s="8" t="s">
        <v>104</v>
      </c>
      <c r="V62" s="8" t="s">
        <v>67</v>
      </c>
      <c r="W62" s="8" t="s">
        <v>68</v>
      </c>
      <c r="X62" s="8">
        <v>12</v>
      </c>
      <c r="Y62" s="8">
        <v>18</v>
      </c>
      <c r="Z62" s="8">
        <v>216</v>
      </c>
      <c r="AA62" s="8">
        <v>2</v>
      </c>
      <c r="AC62" s="8">
        <v>216</v>
      </c>
      <c r="AF62" s="8">
        <v>40</v>
      </c>
      <c r="AH62" s="1"/>
      <c r="AI62" s="1"/>
      <c r="AJ62" s="1"/>
      <c r="AK62" s="1"/>
      <c r="AL62" s="1"/>
      <c r="AM62" s="1"/>
      <c r="AN62" s="1"/>
      <c r="AO62" s="1"/>
      <c r="AP62" s="1"/>
      <c r="AQ62" s="7"/>
    </row>
    <row r="63" spans="1:43" s="8" customFormat="1" x14ac:dyDescent="0.55000000000000004">
      <c r="E63" s="10"/>
      <c r="I63" s="10"/>
      <c r="W63" s="8" t="s">
        <v>69</v>
      </c>
      <c r="X63" s="8">
        <v>2</v>
      </c>
      <c r="Y63" s="8">
        <v>4</v>
      </c>
      <c r="Z63" s="8">
        <v>8</v>
      </c>
      <c r="AA63" s="8">
        <v>2</v>
      </c>
      <c r="AC63" s="8">
        <v>8</v>
      </c>
      <c r="AF63" s="8">
        <v>40</v>
      </c>
      <c r="AG63" s="8" t="s">
        <v>70</v>
      </c>
      <c r="AH63" s="1"/>
      <c r="AI63" s="1"/>
      <c r="AJ63" s="1"/>
      <c r="AK63" s="1"/>
      <c r="AL63" s="1"/>
      <c r="AM63" s="1"/>
      <c r="AN63" s="1"/>
      <c r="AO63" s="1"/>
      <c r="AP63" s="1"/>
      <c r="AQ63" s="7"/>
    </row>
    <row r="64" spans="1:43" s="8" customFormat="1" x14ac:dyDescent="0.55000000000000004">
      <c r="B64" s="8" t="s">
        <v>56</v>
      </c>
      <c r="C64" s="8" t="s">
        <v>103</v>
      </c>
      <c r="D64" s="8" t="s">
        <v>86</v>
      </c>
      <c r="E64" s="10" t="s">
        <v>23</v>
      </c>
      <c r="F64" s="8">
        <v>5153</v>
      </c>
      <c r="G64" s="8">
        <v>19</v>
      </c>
      <c r="H64" s="8">
        <v>416</v>
      </c>
      <c r="I64" s="10">
        <v>4</v>
      </c>
      <c r="J64" s="8">
        <v>0</v>
      </c>
      <c r="K64" s="8">
        <v>3</v>
      </c>
      <c r="L64" s="8">
        <v>0</v>
      </c>
      <c r="M64" s="8">
        <v>300</v>
      </c>
      <c r="N64" s="8">
        <v>1</v>
      </c>
      <c r="O64" s="8">
        <v>300</v>
      </c>
      <c r="AG64" s="8" t="s">
        <v>60</v>
      </c>
      <c r="AH64" s="1"/>
      <c r="AI64" s="1"/>
      <c r="AJ64" s="1"/>
      <c r="AK64" s="1"/>
      <c r="AL64" s="1"/>
      <c r="AM64" s="1"/>
      <c r="AN64" s="1"/>
      <c r="AO64" s="1"/>
      <c r="AP64" s="1"/>
      <c r="AQ64" s="7"/>
    </row>
    <row r="65" spans="1:43" s="8" customFormat="1" x14ac:dyDescent="0.55000000000000004">
      <c r="B65" s="8" t="s">
        <v>56</v>
      </c>
      <c r="C65" s="8" t="s">
        <v>103</v>
      </c>
      <c r="D65" s="8" t="s">
        <v>86</v>
      </c>
      <c r="E65" s="10" t="s">
        <v>23</v>
      </c>
      <c r="F65" s="8">
        <v>5139</v>
      </c>
      <c r="G65" s="8">
        <v>5</v>
      </c>
      <c r="H65" s="8">
        <v>402</v>
      </c>
      <c r="I65" s="10">
        <v>4</v>
      </c>
      <c r="J65" s="8">
        <v>1</v>
      </c>
      <c r="K65" s="8">
        <v>1</v>
      </c>
      <c r="L65" s="8">
        <v>78</v>
      </c>
      <c r="M65" s="8">
        <v>578</v>
      </c>
      <c r="N65" s="8">
        <v>1</v>
      </c>
      <c r="O65" s="8">
        <v>578</v>
      </c>
      <c r="AG65" s="8" t="s">
        <v>60</v>
      </c>
      <c r="AH65" s="1"/>
      <c r="AI65" s="1"/>
      <c r="AJ65" s="1"/>
      <c r="AK65" s="1"/>
      <c r="AL65" s="1"/>
      <c r="AM65" s="1"/>
      <c r="AN65" s="1"/>
      <c r="AO65" s="1"/>
      <c r="AP65" s="1"/>
      <c r="AQ65" s="7"/>
    </row>
    <row r="66" spans="1:43" s="34" customFormat="1" x14ac:dyDescent="0.55000000000000004">
      <c r="E66" s="35"/>
      <c r="I66" s="35"/>
      <c r="AH66" s="36"/>
      <c r="AI66" s="36"/>
      <c r="AJ66" s="36"/>
      <c r="AK66" s="36"/>
      <c r="AL66" s="36"/>
      <c r="AM66" s="36"/>
      <c r="AN66" s="36"/>
      <c r="AO66" s="36"/>
      <c r="AP66" s="36"/>
      <c r="AQ66" s="37"/>
    </row>
    <row r="67" spans="1:43" s="8" customFormat="1" x14ac:dyDescent="0.55000000000000004">
      <c r="A67" s="8">
        <v>15</v>
      </c>
      <c r="B67" s="8" t="s">
        <v>61</v>
      </c>
      <c r="C67" s="8" t="s">
        <v>105</v>
      </c>
      <c r="D67" s="8" t="s">
        <v>81</v>
      </c>
      <c r="E67" s="10" t="s">
        <v>23</v>
      </c>
      <c r="F67" s="8">
        <v>16687</v>
      </c>
      <c r="G67" s="8">
        <v>201</v>
      </c>
      <c r="H67" s="8">
        <v>1444</v>
      </c>
      <c r="I67" s="10">
        <v>5</v>
      </c>
      <c r="J67" s="8">
        <v>1</v>
      </c>
      <c r="K67" s="8">
        <v>0</v>
      </c>
      <c r="L67" s="8">
        <v>47</v>
      </c>
      <c r="M67" s="8">
        <v>447</v>
      </c>
      <c r="N67" s="8">
        <v>2</v>
      </c>
      <c r="P67" s="8">
        <v>447</v>
      </c>
      <c r="T67" s="8">
        <v>1</v>
      </c>
      <c r="U67" s="8" t="s">
        <v>106</v>
      </c>
      <c r="V67" s="8" t="s">
        <v>75</v>
      </c>
      <c r="W67" s="8" t="s">
        <v>68</v>
      </c>
      <c r="X67" s="8">
        <v>12</v>
      </c>
      <c r="Y67" s="8">
        <v>17</v>
      </c>
      <c r="Z67" s="8">
        <v>204</v>
      </c>
      <c r="AA67" s="8">
        <v>2</v>
      </c>
      <c r="AC67" s="8">
        <v>204</v>
      </c>
      <c r="AF67" s="8">
        <v>21</v>
      </c>
      <c r="AH67" s="1"/>
      <c r="AI67" s="1"/>
      <c r="AJ67" s="1"/>
      <c r="AK67" s="1"/>
      <c r="AL67" s="1"/>
      <c r="AM67" s="1"/>
      <c r="AN67" s="1"/>
      <c r="AO67" s="1"/>
      <c r="AP67" s="1"/>
      <c r="AQ67" s="7"/>
    </row>
    <row r="68" spans="1:43" s="16" customFormat="1" x14ac:dyDescent="0.55000000000000004">
      <c r="E68" s="9"/>
      <c r="I68" s="9"/>
      <c r="W68" s="16" t="s">
        <v>69</v>
      </c>
      <c r="X68" s="16">
        <v>2</v>
      </c>
      <c r="Y68" s="16">
        <v>4</v>
      </c>
      <c r="Z68" s="16">
        <v>8</v>
      </c>
      <c r="AA68" s="16">
        <v>2</v>
      </c>
      <c r="AC68" s="16">
        <v>8</v>
      </c>
      <c r="AF68" s="16">
        <v>21</v>
      </c>
      <c r="AG68" s="16" t="s">
        <v>70</v>
      </c>
      <c r="AH68" s="1"/>
      <c r="AI68" s="1"/>
      <c r="AJ68" s="1"/>
      <c r="AK68" s="1"/>
      <c r="AL68" s="1"/>
      <c r="AM68" s="1"/>
      <c r="AN68" s="1"/>
      <c r="AO68" s="1"/>
      <c r="AP68" s="1"/>
      <c r="AQ68" s="17"/>
    </row>
    <row r="69" spans="1:43" s="39" customFormat="1" x14ac:dyDescent="0.55000000000000004">
      <c r="A69" s="34"/>
      <c r="B69" s="34"/>
      <c r="C69" s="34"/>
      <c r="D69" s="34"/>
      <c r="E69" s="35"/>
      <c r="F69" s="34"/>
      <c r="G69" s="34"/>
      <c r="H69" s="34"/>
      <c r="I69" s="35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6"/>
      <c r="AI69" s="36"/>
      <c r="AJ69" s="36"/>
      <c r="AK69" s="36"/>
      <c r="AL69" s="36"/>
      <c r="AM69" s="36"/>
      <c r="AN69" s="36"/>
      <c r="AO69" s="36"/>
      <c r="AP69" s="36"/>
      <c r="AQ69" s="40"/>
    </row>
    <row r="70" spans="1:43" s="41" customFormat="1" x14ac:dyDescent="0.55000000000000004">
      <c r="A70" s="16">
        <v>16</v>
      </c>
      <c r="B70" s="16" t="s">
        <v>56</v>
      </c>
      <c r="C70" s="16" t="s">
        <v>112</v>
      </c>
      <c r="D70" s="16" t="s">
        <v>113</v>
      </c>
      <c r="E70" s="16" t="s">
        <v>23</v>
      </c>
      <c r="F70" s="16">
        <v>5146</v>
      </c>
      <c r="G70" s="16">
        <v>12</v>
      </c>
      <c r="H70" s="16">
        <v>409</v>
      </c>
      <c r="I70" s="16">
        <v>4</v>
      </c>
      <c r="J70" s="16">
        <v>2</v>
      </c>
      <c r="K70" s="16">
        <v>0</v>
      </c>
      <c r="L70" s="16">
        <v>5</v>
      </c>
      <c r="M70" s="49">
        <f>+(J70*400)+(K70*100)+L70</f>
        <v>805</v>
      </c>
      <c r="N70" s="16">
        <v>1</v>
      </c>
      <c r="O70" s="16">
        <v>805</v>
      </c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 t="s">
        <v>60</v>
      </c>
    </row>
    <row r="71" spans="1:43" s="34" customFormat="1" x14ac:dyDescent="0.55000000000000004"/>
  </sheetData>
  <mergeCells count="26">
    <mergeCell ref="U25:U27"/>
    <mergeCell ref="V25:V27"/>
    <mergeCell ref="A5:A8"/>
    <mergeCell ref="B5:B8"/>
    <mergeCell ref="C5:C8"/>
    <mergeCell ref="D5:D8"/>
    <mergeCell ref="G5:H6"/>
    <mergeCell ref="L7:L8"/>
    <mergeCell ref="I5:I6"/>
    <mergeCell ref="J5:L6"/>
    <mergeCell ref="M5:M8"/>
    <mergeCell ref="J7:J8"/>
    <mergeCell ref="K7:K8"/>
    <mergeCell ref="A1:AG1"/>
    <mergeCell ref="A2:AG2"/>
    <mergeCell ref="A3:AG3"/>
    <mergeCell ref="A4:S4"/>
    <mergeCell ref="T4:AG4"/>
    <mergeCell ref="AB5:AE5"/>
    <mergeCell ref="AG5:AG8"/>
    <mergeCell ref="Q6:Q8"/>
    <mergeCell ref="X6:Z6"/>
    <mergeCell ref="AD6:AD8"/>
    <mergeCell ref="O5:S5"/>
    <mergeCell ref="T5:T8"/>
    <mergeCell ref="X5:Z5"/>
  </mergeCells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1"/>
  <sheetViews>
    <sheetView topLeftCell="P4" workbookViewId="0">
      <selection activeCell="AA13" sqref="AA13"/>
    </sheetView>
  </sheetViews>
  <sheetFormatPr defaultRowHeight="24" x14ac:dyDescent="0.55000000000000004"/>
  <cols>
    <col min="9" max="9" width="9" style="43"/>
    <col min="15" max="17" width="9" style="54"/>
    <col min="19" max="20" width="9" style="69"/>
    <col min="26" max="26" width="9" style="54"/>
  </cols>
  <sheetData>
    <row r="1" spans="1:34" s="43" customFormat="1" ht="18.75" x14ac:dyDescent="0.45">
      <c r="A1" s="121" t="s">
        <v>2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42"/>
      <c r="AB1" s="42"/>
      <c r="AC1" s="42"/>
      <c r="AD1" s="42"/>
      <c r="AE1" s="42"/>
      <c r="AF1" s="42"/>
      <c r="AG1" s="42"/>
      <c r="AH1" s="42"/>
    </row>
    <row r="2" spans="1:34" s="43" customFormat="1" ht="21.75" x14ac:dyDescent="0.5">
      <c r="A2" s="44"/>
      <c r="B2" s="44"/>
      <c r="C2" s="44"/>
      <c r="D2" s="44"/>
      <c r="E2" s="44"/>
      <c r="F2" s="44"/>
      <c r="G2" s="44"/>
      <c r="H2" s="44"/>
      <c r="I2" s="45"/>
      <c r="J2" s="44"/>
      <c r="K2" s="44"/>
      <c r="L2" s="44"/>
      <c r="M2" s="44"/>
      <c r="N2" s="44"/>
      <c r="O2" s="44"/>
      <c r="P2" s="44"/>
      <c r="Q2" s="44"/>
      <c r="R2" s="44"/>
      <c r="S2" s="65"/>
      <c r="T2" s="65"/>
      <c r="U2" s="44"/>
      <c r="V2" s="44"/>
      <c r="W2" s="44"/>
      <c r="X2" s="44"/>
      <c r="Y2" s="44"/>
      <c r="Z2" s="44"/>
      <c r="AA2" s="42"/>
      <c r="AB2" s="42"/>
      <c r="AC2" s="42"/>
      <c r="AD2" s="42"/>
      <c r="AE2" s="42"/>
      <c r="AF2" s="42"/>
      <c r="AG2" s="42"/>
      <c r="AH2" s="42"/>
    </row>
    <row r="3" spans="1:34" s="43" customFormat="1" ht="18.75" x14ac:dyDescent="0.45">
      <c r="A3" s="122" t="s">
        <v>114</v>
      </c>
      <c r="B3" s="123"/>
      <c r="C3" s="123"/>
      <c r="D3" s="123"/>
      <c r="E3" s="123"/>
      <c r="F3" s="123"/>
      <c r="G3" s="123"/>
      <c r="H3" s="123"/>
      <c r="I3" s="123"/>
      <c r="J3" s="124"/>
      <c r="K3" s="125" t="s">
        <v>115</v>
      </c>
      <c r="L3" s="126"/>
      <c r="M3" s="126"/>
      <c r="N3" s="126"/>
      <c r="O3" s="126"/>
      <c r="P3" s="126"/>
      <c r="Q3" s="126"/>
      <c r="R3" s="126"/>
      <c r="S3" s="126"/>
      <c r="T3" s="126"/>
      <c r="U3" s="127"/>
      <c r="V3" s="128" t="s">
        <v>116</v>
      </c>
      <c r="W3" s="128" t="s">
        <v>117</v>
      </c>
      <c r="X3" s="128" t="s">
        <v>118</v>
      </c>
      <c r="Y3" s="128" t="s">
        <v>119</v>
      </c>
      <c r="Z3" s="128" t="s">
        <v>120</v>
      </c>
      <c r="AA3" s="106" t="s">
        <v>121</v>
      </c>
      <c r="AB3" s="42"/>
      <c r="AC3" s="42"/>
      <c r="AD3" s="42"/>
      <c r="AE3" s="42"/>
      <c r="AF3" s="42"/>
      <c r="AG3" s="42"/>
      <c r="AH3" s="42"/>
    </row>
    <row r="4" spans="1:34" s="43" customFormat="1" ht="18.75" customHeight="1" x14ac:dyDescent="0.45">
      <c r="A4" s="101" t="s">
        <v>5</v>
      </c>
      <c r="B4" s="109" t="s">
        <v>122</v>
      </c>
      <c r="C4" s="109" t="s">
        <v>123</v>
      </c>
      <c r="D4" s="112" t="s">
        <v>12</v>
      </c>
      <c r="E4" s="113"/>
      <c r="F4" s="114"/>
      <c r="G4" s="110" t="s">
        <v>124</v>
      </c>
      <c r="H4" s="109" t="s">
        <v>125</v>
      </c>
      <c r="I4" s="109" t="s">
        <v>126</v>
      </c>
      <c r="J4" s="109" t="s">
        <v>127</v>
      </c>
      <c r="K4" s="118" t="s">
        <v>5</v>
      </c>
      <c r="L4" s="95" t="s">
        <v>128</v>
      </c>
      <c r="M4" s="95" t="s">
        <v>129</v>
      </c>
      <c r="N4" s="95" t="s">
        <v>124</v>
      </c>
      <c r="O4" s="95" t="s">
        <v>130</v>
      </c>
      <c r="P4" s="95" t="s">
        <v>131</v>
      </c>
      <c r="Q4" s="95" t="s">
        <v>132</v>
      </c>
      <c r="R4" s="95" t="s">
        <v>133</v>
      </c>
      <c r="S4" s="104" t="s">
        <v>134</v>
      </c>
      <c r="T4" s="105"/>
      <c r="U4" s="95" t="s">
        <v>135</v>
      </c>
      <c r="V4" s="129"/>
      <c r="W4" s="129"/>
      <c r="X4" s="129"/>
      <c r="Y4" s="129"/>
      <c r="Z4" s="129"/>
      <c r="AA4" s="107"/>
      <c r="AB4" s="42"/>
      <c r="AC4" s="42"/>
      <c r="AD4" s="42"/>
      <c r="AE4" s="42"/>
      <c r="AF4" s="42"/>
      <c r="AG4" s="42"/>
      <c r="AH4" s="42"/>
    </row>
    <row r="5" spans="1:34" s="43" customFormat="1" ht="15.75" customHeight="1" x14ac:dyDescent="0.45">
      <c r="A5" s="102"/>
      <c r="B5" s="110"/>
      <c r="C5" s="110"/>
      <c r="D5" s="115"/>
      <c r="E5" s="116"/>
      <c r="F5" s="117"/>
      <c r="G5" s="110"/>
      <c r="H5" s="110"/>
      <c r="I5" s="110"/>
      <c r="J5" s="110"/>
      <c r="K5" s="119"/>
      <c r="L5" s="96"/>
      <c r="M5" s="96"/>
      <c r="N5" s="96"/>
      <c r="O5" s="96"/>
      <c r="P5" s="96"/>
      <c r="Q5" s="96"/>
      <c r="R5" s="96"/>
      <c r="S5" s="95" t="s">
        <v>136</v>
      </c>
      <c r="T5" s="98" t="s">
        <v>137</v>
      </c>
      <c r="U5" s="96"/>
      <c r="V5" s="129"/>
      <c r="W5" s="129"/>
      <c r="X5" s="129"/>
      <c r="Y5" s="129"/>
      <c r="Z5" s="129"/>
      <c r="AA5" s="107"/>
      <c r="AB5" s="42"/>
      <c r="AC5" s="42"/>
      <c r="AD5" s="42"/>
      <c r="AE5" s="42"/>
      <c r="AF5" s="42"/>
      <c r="AG5" s="42"/>
      <c r="AH5" s="42"/>
    </row>
    <row r="6" spans="1:34" s="43" customFormat="1" ht="15.75" customHeight="1" x14ac:dyDescent="0.45">
      <c r="A6" s="102"/>
      <c r="B6" s="110"/>
      <c r="C6" s="110"/>
      <c r="D6" s="101" t="s">
        <v>37</v>
      </c>
      <c r="E6" s="101" t="s">
        <v>38</v>
      </c>
      <c r="F6" s="101" t="s">
        <v>138</v>
      </c>
      <c r="G6" s="110"/>
      <c r="H6" s="110"/>
      <c r="I6" s="110"/>
      <c r="J6" s="110"/>
      <c r="K6" s="119"/>
      <c r="L6" s="96"/>
      <c r="M6" s="96"/>
      <c r="N6" s="96"/>
      <c r="O6" s="96"/>
      <c r="P6" s="96"/>
      <c r="Q6" s="96"/>
      <c r="R6" s="96"/>
      <c r="S6" s="96"/>
      <c r="T6" s="99"/>
      <c r="U6" s="96"/>
      <c r="V6" s="129"/>
      <c r="W6" s="129"/>
      <c r="X6" s="129"/>
      <c r="Y6" s="129"/>
      <c r="Z6" s="129"/>
      <c r="AA6" s="107"/>
      <c r="AB6" s="42"/>
      <c r="AC6" s="42"/>
      <c r="AD6" s="42"/>
      <c r="AE6" s="42"/>
      <c r="AF6" s="42"/>
      <c r="AG6" s="42"/>
      <c r="AH6" s="42"/>
    </row>
    <row r="7" spans="1:34" s="43" customFormat="1" ht="15.75" customHeight="1" x14ac:dyDescent="0.45">
      <c r="A7" s="102"/>
      <c r="B7" s="110"/>
      <c r="C7" s="110"/>
      <c r="D7" s="102"/>
      <c r="E7" s="102"/>
      <c r="F7" s="102"/>
      <c r="G7" s="110"/>
      <c r="H7" s="110"/>
      <c r="I7" s="110"/>
      <c r="J7" s="110"/>
      <c r="K7" s="119"/>
      <c r="L7" s="96"/>
      <c r="M7" s="96"/>
      <c r="N7" s="96"/>
      <c r="O7" s="96"/>
      <c r="P7" s="96"/>
      <c r="Q7" s="96"/>
      <c r="R7" s="96"/>
      <c r="S7" s="96"/>
      <c r="T7" s="99"/>
      <c r="U7" s="96"/>
      <c r="V7" s="129"/>
      <c r="W7" s="129"/>
      <c r="X7" s="129"/>
      <c r="Y7" s="129"/>
      <c r="Z7" s="129"/>
      <c r="AA7" s="107"/>
      <c r="AB7" s="42"/>
      <c r="AC7" s="42"/>
      <c r="AD7" s="42"/>
      <c r="AE7" s="42"/>
      <c r="AF7" s="42"/>
      <c r="AG7" s="42"/>
      <c r="AH7" s="42"/>
    </row>
    <row r="8" spans="1:34" s="43" customFormat="1" ht="82.5" customHeight="1" x14ac:dyDescent="0.45">
      <c r="A8" s="103"/>
      <c r="B8" s="111"/>
      <c r="C8" s="111"/>
      <c r="D8" s="103"/>
      <c r="E8" s="103"/>
      <c r="F8" s="103"/>
      <c r="G8" s="111"/>
      <c r="H8" s="111"/>
      <c r="I8" s="111"/>
      <c r="J8" s="111"/>
      <c r="K8" s="120"/>
      <c r="L8" s="97"/>
      <c r="M8" s="97"/>
      <c r="N8" s="97"/>
      <c r="O8" s="97"/>
      <c r="P8" s="97"/>
      <c r="Q8" s="97"/>
      <c r="R8" s="97"/>
      <c r="S8" s="97"/>
      <c r="T8" s="100"/>
      <c r="U8" s="97"/>
      <c r="V8" s="130"/>
      <c r="W8" s="130"/>
      <c r="X8" s="130"/>
      <c r="Y8" s="130"/>
      <c r="Z8" s="130"/>
      <c r="AA8" s="108"/>
      <c r="AB8" s="42"/>
      <c r="AC8" s="42"/>
      <c r="AD8" s="42"/>
      <c r="AE8" s="42"/>
      <c r="AF8" s="42"/>
      <c r="AG8" s="42"/>
      <c r="AH8" s="42"/>
    </row>
    <row r="9" spans="1:34" s="48" customFormat="1" x14ac:dyDescent="0.55000000000000004">
      <c r="A9" s="8">
        <v>1</v>
      </c>
      <c r="B9" s="10" t="s">
        <v>23</v>
      </c>
      <c r="C9" s="8">
        <v>5229</v>
      </c>
      <c r="D9" s="8">
        <v>3</v>
      </c>
      <c r="E9" s="8">
        <v>2</v>
      </c>
      <c r="F9" s="8">
        <v>43</v>
      </c>
      <c r="G9" s="8">
        <v>1</v>
      </c>
      <c r="H9" s="46">
        <f t="shared" ref="H9:H70" si="0">+(D9*400)+(E9*100)+F9</f>
        <v>1443</v>
      </c>
      <c r="I9" s="47">
        <v>130</v>
      </c>
      <c r="J9" s="47">
        <f t="shared" ref="J9:J70" si="1">H9*I9</f>
        <v>187590</v>
      </c>
      <c r="L9" s="8"/>
      <c r="M9" s="8"/>
      <c r="N9" s="8"/>
      <c r="O9" s="8"/>
      <c r="P9" s="53"/>
      <c r="Q9" s="53"/>
      <c r="S9" s="66"/>
      <c r="T9" s="55"/>
      <c r="V9" s="55">
        <f>J9+U9</f>
        <v>187590</v>
      </c>
      <c r="W9" s="57">
        <f t="shared" ref="W9:W70" si="2">V9*P9/100</f>
        <v>0</v>
      </c>
      <c r="Y9" s="55">
        <f>J9+U9</f>
        <v>187590</v>
      </c>
      <c r="Z9" s="53"/>
    </row>
    <row r="10" spans="1:34" s="48" customFormat="1" x14ac:dyDescent="0.55000000000000004">
      <c r="A10" s="8"/>
      <c r="B10" s="10" t="s">
        <v>23</v>
      </c>
      <c r="C10" s="8">
        <v>5429</v>
      </c>
      <c r="D10" s="8">
        <v>3</v>
      </c>
      <c r="E10" s="8">
        <v>1</v>
      </c>
      <c r="F10" s="8">
        <v>20</v>
      </c>
      <c r="G10" s="8">
        <v>1</v>
      </c>
      <c r="H10" s="46">
        <f t="shared" si="0"/>
        <v>1320</v>
      </c>
      <c r="I10" s="47">
        <v>100</v>
      </c>
      <c r="J10" s="47">
        <f t="shared" si="1"/>
        <v>132000</v>
      </c>
      <c r="L10" s="8"/>
      <c r="M10" s="8"/>
      <c r="N10" s="8"/>
      <c r="O10" s="8"/>
      <c r="P10" s="53"/>
      <c r="Q10" s="53"/>
      <c r="S10" s="66"/>
      <c r="T10" s="55"/>
      <c r="V10" s="55">
        <f t="shared" ref="V10:V11" si="3">J10+U10</f>
        <v>132000</v>
      </c>
      <c r="W10" s="57">
        <f t="shared" si="2"/>
        <v>0</v>
      </c>
      <c r="Y10" s="55">
        <f t="shared" ref="Y10:Y70" si="4">J10+U10</f>
        <v>132000</v>
      </c>
      <c r="Z10" s="53"/>
    </row>
    <row r="11" spans="1:34" s="48" customFormat="1" x14ac:dyDescent="0.55000000000000004">
      <c r="A11" s="8"/>
      <c r="B11" s="10" t="s">
        <v>23</v>
      </c>
      <c r="C11" s="8">
        <v>18156</v>
      </c>
      <c r="D11" s="8">
        <v>1</v>
      </c>
      <c r="E11" s="8">
        <v>2</v>
      </c>
      <c r="F11" s="8">
        <v>99</v>
      </c>
      <c r="G11" s="8">
        <v>1</v>
      </c>
      <c r="H11" s="46">
        <f t="shared" si="0"/>
        <v>699</v>
      </c>
      <c r="I11" s="47">
        <v>100</v>
      </c>
      <c r="J11" s="47">
        <f t="shared" si="1"/>
        <v>69900</v>
      </c>
      <c r="L11" s="8"/>
      <c r="M11" s="8"/>
      <c r="N11" s="8"/>
      <c r="O11" s="8"/>
      <c r="P11" s="53"/>
      <c r="Q11" s="53"/>
      <c r="S11" s="66"/>
      <c r="T11" s="55"/>
      <c r="V11" s="55">
        <f t="shared" si="3"/>
        <v>69900</v>
      </c>
      <c r="W11" s="57">
        <f t="shared" si="2"/>
        <v>0</v>
      </c>
      <c r="Y11" s="55">
        <f t="shared" si="4"/>
        <v>69900</v>
      </c>
      <c r="Z11" s="53"/>
    </row>
    <row r="12" spans="1:34" s="51" customFormat="1" x14ac:dyDescent="0.55000000000000004">
      <c r="A12" s="34"/>
      <c r="B12" s="35"/>
      <c r="C12" s="34"/>
      <c r="D12" s="34"/>
      <c r="E12" s="34"/>
      <c r="F12" s="34"/>
      <c r="G12" s="34"/>
      <c r="H12" s="50"/>
      <c r="I12" s="50"/>
      <c r="J12" s="50"/>
      <c r="L12" s="34"/>
      <c r="M12" s="34"/>
      <c r="N12" s="34"/>
      <c r="O12" s="34"/>
      <c r="P12" s="52"/>
      <c r="Q12" s="52"/>
      <c r="S12" s="67"/>
      <c r="T12" s="56"/>
      <c r="W12" s="56"/>
      <c r="Y12" s="56"/>
      <c r="Z12" s="52"/>
    </row>
    <row r="13" spans="1:34" s="61" customFormat="1" x14ac:dyDescent="0.55000000000000004">
      <c r="A13" s="58">
        <v>2</v>
      </c>
      <c r="B13" s="59" t="s">
        <v>64</v>
      </c>
      <c r="C13" s="58" t="s">
        <v>65</v>
      </c>
      <c r="D13" s="58">
        <v>4</v>
      </c>
      <c r="E13" s="58">
        <v>0</v>
      </c>
      <c r="F13" s="58">
        <v>80</v>
      </c>
      <c r="G13" s="58">
        <v>2</v>
      </c>
      <c r="H13" s="60">
        <f t="shared" si="0"/>
        <v>1680</v>
      </c>
      <c r="I13" s="60">
        <v>100</v>
      </c>
      <c r="J13" s="60">
        <f t="shared" si="1"/>
        <v>168000</v>
      </c>
      <c r="L13" s="58" t="s">
        <v>67</v>
      </c>
      <c r="M13" s="58" t="s">
        <v>68</v>
      </c>
      <c r="N13" s="58">
        <v>2</v>
      </c>
      <c r="O13" s="58">
        <v>199.5</v>
      </c>
      <c r="P13" s="62">
        <v>100</v>
      </c>
      <c r="Q13" s="62">
        <v>6800</v>
      </c>
      <c r="R13" s="63">
        <f>O13*Q13</f>
        <v>1356600</v>
      </c>
      <c r="S13" s="68">
        <v>21</v>
      </c>
      <c r="T13" s="63">
        <v>80</v>
      </c>
      <c r="U13" s="63">
        <f t="shared" ref="U13:U15" si="5">R13*(100-T13)/100</f>
        <v>271320</v>
      </c>
      <c r="V13" s="63">
        <f>J13+U13</f>
        <v>439320</v>
      </c>
      <c r="W13" s="63">
        <f t="shared" si="2"/>
        <v>439320</v>
      </c>
      <c r="Y13" s="63">
        <f t="shared" si="4"/>
        <v>439320</v>
      </c>
      <c r="Z13" s="62">
        <v>0.02</v>
      </c>
    </row>
    <row r="14" spans="1:34" s="48" customFormat="1" x14ac:dyDescent="0.55000000000000004">
      <c r="A14" s="8"/>
      <c r="B14" s="10"/>
      <c r="C14" s="8"/>
      <c r="D14" s="8"/>
      <c r="E14" s="8"/>
      <c r="F14" s="8"/>
      <c r="G14" s="8"/>
      <c r="H14" s="46">
        <f t="shared" si="0"/>
        <v>0</v>
      </c>
      <c r="I14" s="47"/>
      <c r="J14" s="47">
        <f t="shared" si="1"/>
        <v>0</v>
      </c>
      <c r="L14" s="8"/>
      <c r="M14" s="8" t="s">
        <v>68</v>
      </c>
      <c r="N14" s="8">
        <v>2</v>
      </c>
      <c r="O14" s="8">
        <v>199.5</v>
      </c>
      <c r="P14" s="53">
        <v>100</v>
      </c>
      <c r="Q14" s="53">
        <v>6800</v>
      </c>
      <c r="R14" s="55">
        <f t="shared" ref="R14:R15" si="6">O14*Q14</f>
        <v>1356600</v>
      </c>
      <c r="S14" s="66">
        <v>21</v>
      </c>
      <c r="T14" s="55">
        <v>80</v>
      </c>
      <c r="U14" s="57">
        <f t="shared" si="5"/>
        <v>271320</v>
      </c>
      <c r="V14" s="55">
        <f t="shared" ref="V14:V70" si="7">J14+U14</f>
        <v>271320</v>
      </c>
      <c r="W14" s="57">
        <f t="shared" si="2"/>
        <v>271320</v>
      </c>
      <c r="Y14" s="55">
        <f t="shared" si="4"/>
        <v>271320</v>
      </c>
      <c r="Z14" s="53">
        <v>0.02</v>
      </c>
    </row>
    <row r="15" spans="1:34" s="48" customFormat="1" x14ac:dyDescent="0.55000000000000004">
      <c r="A15" s="8"/>
      <c r="B15" s="10"/>
      <c r="C15" s="8"/>
      <c r="D15" s="8"/>
      <c r="E15" s="8"/>
      <c r="F15" s="8"/>
      <c r="G15" s="8"/>
      <c r="H15" s="46">
        <f t="shared" si="0"/>
        <v>0</v>
      </c>
      <c r="I15" s="47"/>
      <c r="J15" s="47">
        <f t="shared" si="1"/>
        <v>0</v>
      </c>
      <c r="L15" s="8"/>
      <c r="M15" s="8" t="s">
        <v>69</v>
      </c>
      <c r="N15" s="8">
        <v>2</v>
      </c>
      <c r="O15" s="8">
        <v>13.5</v>
      </c>
      <c r="P15" s="53">
        <v>100</v>
      </c>
      <c r="Q15" s="53">
        <v>6800</v>
      </c>
      <c r="R15" s="55">
        <f t="shared" si="6"/>
        <v>91800</v>
      </c>
      <c r="S15" s="66">
        <v>21</v>
      </c>
      <c r="T15" s="55">
        <v>93</v>
      </c>
      <c r="U15" s="57">
        <f t="shared" si="5"/>
        <v>6426</v>
      </c>
      <c r="V15" s="55">
        <f t="shared" si="7"/>
        <v>6426</v>
      </c>
      <c r="W15" s="57">
        <f t="shared" si="2"/>
        <v>6426</v>
      </c>
      <c r="Y15" s="55">
        <f t="shared" si="4"/>
        <v>6426</v>
      </c>
      <c r="Z15" s="53">
        <v>0.02</v>
      </c>
    </row>
    <row r="16" spans="1:34" s="48" customFormat="1" x14ac:dyDescent="0.55000000000000004">
      <c r="A16" s="8"/>
      <c r="B16" s="10" t="s">
        <v>23</v>
      </c>
      <c r="C16" s="8">
        <v>18653</v>
      </c>
      <c r="D16" s="8">
        <v>2</v>
      </c>
      <c r="E16" s="8">
        <v>1</v>
      </c>
      <c r="F16" s="8">
        <v>59</v>
      </c>
      <c r="G16" s="8">
        <v>1</v>
      </c>
      <c r="H16" s="46">
        <f t="shared" si="0"/>
        <v>959</v>
      </c>
      <c r="I16" s="47">
        <v>130</v>
      </c>
      <c r="J16" s="47">
        <f t="shared" si="1"/>
        <v>124670</v>
      </c>
      <c r="L16" s="8"/>
      <c r="M16" s="8"/>
      <c r="N16" s="8"/>
      <c r="O16" s="8"/>
      <c r="P16" s="53"/>
      <c r="Q16" s="53"/>
      <c r="S16" s="66"/>
      <c r="T16" s="55"/>
      <c r="V16" s="55">
        <f t="shared" si="7"/>
        <v>124670</v>
      </c>
      <c r="W16" s="57">
        <f t="shared" si="2"/>
        <v>0</v>
      </c>
      <c r="Y16" s="55">
        <f t="shared" si="4"/>
        <v>124670</v>
      </c>
      <c r="Z16" s="53"/>
    </row>
    <row r="17" spans="1:26" s="51" customFormat="1" x14ac:dyDescent="0.55000000000000004">
      <c r="A17" s="34"/>
      <c r="B17" s="35"/>
      <c r="C17" s="34"/>
      <c r="D17" s="34"/>
      <c r="E17" s="34"/>
      <c r="F17" s="34"/>
      <c r="G17" s="34"/>
      <c r="H17" s="50"/>
      <c r="I17" s="50"/>
      <c r="J17" s="50"/>
      <c r="L17" s="34"/>
      <c r="M17" s="34"/>
      <c r="N17" s="34"/>
      <c r="O17" s="34"/>
      <c r="P17" s="52"/>
      <c r="Q17" s="52"/>
      <c r="S17" s="67"/>
      <c r="T17" s="56"/>
      <c r="V17" s="56"/>
      <c r="W17" s="56"/>
      <c r="Y17" s="56"/>
      <c r="Z17" s="52"/>
    </row>
    <row r="18" spans="1:26" s="61" customFormat="1" x14ac:dyDescent="0.55000000000000004">
      <c r="A18" s="58">
        <v>3</v>
      </c>
      <c r="B18" s="59" t="s">
        <v>73</v>
      </c>
      <c r="C18" s="58" t="s">
        <v>65</v>
      </c>
      <c r="D18" s="58">
        <v>2</v>
      </c>
      <c r="E18" s="58">
        <v>1</v>
      </c>
      <c r="F18" s="58">
        <v>60</v>
      </c>
      <c r="G18" s="58">
        <v>2</v>
      </c>
      <c r="H18" s="60">
        <f t="shared" si="0"/>
        <v>960</v>
      </c>
      <c r="I18" s="60">
        <v>100</v>
      </c>
      <c r="J18" s="60">
        <f t="shared" si="1"/>
        <v>96000</v>
      </c>
      <c r="L18" s="58" t="s">
        <v>75</v>
      </c>
      <c r="M18" s="58" t="s">
        <v>76</v>
      </c>
      <c r="N18" s="58">
        <v>2</v>
      </c>
      <c r="O18" s="58">
        <v>155.80000000000001</v>
      </c>
      <c r="P18" s="62">
        <v>100</v>
      </c>
      <c r="Q18" s="62">
        <v>6800</v>
      </c>
      <c r="R18" s="63">
        <f t="shared" ref="R18:R19" si="8">O18*Q18</f>
        <v>1059440</v>
      </c>
      <c r="S18" s="68">
        <v>18</v>
      </c>
      <c r="T18" s="63">
        <v>86</v>
      </c>
      <c r="U18" s="63">
        <f t="shared" ref="U18:U19" si="9">R18*(100-T18)/100</f>
        <v>148321.60000000001</v>
      </c>
      <c r="V18" s="63">
        <f t="shared" si="7"/>
        <v>244321.6</v>
      </c>
      <c r="W18" s="63">
        <f t="shared" si="2"/>
        <v>244321.6</v>
      </c>
      <c r="Y18" s="63">
        <f t="shared" si="4"/>
        <v>244321.6</v>
      </c>
      <c r="Z18" s="62">
        <v>0.02</v>
      </c>
    </row>
    <row r="19" spans="1:26" s="48" customFormat="1" x14ac:dyDescent="0.55000000000000004">
      <c r="A19" s="8"/>
      <c r="B19" s="10"/>
      <c r="C19" s="8"/>
      <c r="D19" s="8"/>
      <c r="E19" s="8"/>
      <c r="F19" s="8"/>
      <c r="G19" s="8"/>
      <c r="H19" s="46">
        <f t="shared" si="0"/>
        <v>0</v>
      </c>
      <c r="I19" s="47"/>
      <c r="J19" s="47">
        <f t="shared" si="1"/>
        <v>0</v>
      </c>
      <c r="L19" s="8"/>
      <c r="M19" s="8" t="s">
        <v>69</v>
      </c>
      <c r="N19" s="8">
        <v>2</v>
      </c>
      <c r="O19" s="8">
        <v>12</v>
      </c>
      <c r="P19" s="53">
        <v>100</v>
      </c>
      <c r="Q19" s="53">
        <v>6800</v>
      </c>
      <c r="R19" s="55">
        <f t="shared" si="8"/>
        <v>81600</v>
      </c>
      <c r="S19" s="66">
        <v>18</v>
      </c>
      <c r="T19" s="55">
        <v>86</v>
      </c>
      <c r="U19" s="57">
        <f t="shared" si="9"/>
        <v>11424</v>
      </c>
      <c r="V19" s="55">
        <f t="shared" si="7"/>
        <v>11424</v>
      </c>
      <c r="W19" s="57">
        <f t="shared" si="2"/>
        <v>11424</v>
      </c>
      <c r="Y19" s="55">
        <f t="shared" si="4"/>
        <v>11424</v>
      </c>
      <c r="Z19" s="53">
        <v>0.02</v>
      </c>
    </row>
    <row r="20" spans="1:26" s="48" customFormat="1" x14ac:dyDescent="0.55000000000000004">
      <c r="A20" s="8"/>
      <c r="B20" s="10" t="s">
        <v>23</v>
      </c>
      <c r="C20" s="8">
        <v>10656</v>
      </c>
      <c r="D20" s="8">
        <v>2</v>
      </c>
      <c r="E20" s="8">
        <v>1</v>
      </c>
      <c r="F20" s="8">
        <v>84</v>
      </c>
      <c r="G20" s="8">
        <v>1</v>
      </c>
      <c r="H20" s="46">
        <f t="shared" si="0"/>
        <v>984</v>
      </c>
      <c r="I20" s="47">
        <v>130</v>
      </c>
      <c r="J20" s="47">
        <f t="shared" si="1"/>
        <v>127920</v>
      </c>
      <c r="L20" s="8"/>
      <c r="M20" s="8"/>
      <c r="N20" s="8"/>
      <c r="O20" s="8"/>
      <c r="P20" s="53"/>
      <c r="Q20" s="53"/>
      <c r="S20" s="66"/>
      <c r="T20" s="55"/>
      <c r="V20" s="55">
        <f t="shared" si="7"/>
        <v>127920</v>
      </c>
      <c r="W20" s="57">
        <f t="shared" si="2"/>
        <v>0</v>
      </c>
      <c r="Y20" s="55">
        <f t="shared" si="4"/>
        <v>127920</v>
      </c>
      <c r="Z20" s="53"/>
    </row>
    <row r="21" spans="1:26" s="51" customFormat="1" x14ac:dyDescent="0.55000000000000004">
      <c r="A21" s="34"/>
      <c r="B21" s="35"/>
      <c r="C21" s="34"/>
      <c r="D21" s="34"/>
      <c r="E21" s="34"/>
      <c r="F21" s="34"/>
      <c r="G21" s="34"/>
      <c r="H21" s="50"/>
      <c r="I21" s="50"/>
      <c r="J21" s="50"/>
      <c r="L21" s="34"/>
      <c r="M21" s="34"/>
      <c r="N21" s="34"/>
      <c r="O21" s="34"/>
      <c r="P21" s="52"/>
      <c r="Q21" s="52"/>
      <c r="S21" s="67"/>
      <c r="T21" s="56"/>
      <c r="V21" s="56"/>
      <c r="W21" s="56"/>
      <c r="Y21" s="56"/>
      <c r="Z21" s="52"/>
    </row>
    <row r="22" spans="1:26" s="61" customFormat="1" x14ac:dyDescent="0.55000000000000004">
      <c r="A22" s="58">
        <v>4</v>
      </c>
      <c r="B22" s="59" t="s">
        <v>73</v>
      </c>
      <c r="C22" s="58"/>
      <c r="D22" s="58">
        <v>3</v>
      </c>
      <c r="E22" s="58">
        <v>2</v>
      </c>
      <c r="F22" s="58">
        <v>80</v>
      </c>
      <c r="G22" s="58">
        <v>2</v>
      </c>
      <c r="H22" s="60">
        <f t="shared" si="0"/>
        <v>1480</v>
      </c>
      <c r="I22" s="60">
        <v>100</v>
      </c>
      <c r="J22" s="60">
        <f t="shared" si="1"/>
        <v>148000</v>
      </c>
      <c r="L22" s="58" t="s">
        <v>75</v>
      </c>
      <c r="M22" s="58" t="s">
        <v>76</v>
      </c>
      <c r="N22" s="58">
        <v>2</v>
      </c>
      <c r="O22" s="58">
        <v>135</v>
      </c>
      <c r="P22" s="62">
        <v>100</v>
      </c>
      <c r="Q22" s="62">
        <v>6800</v>
      </c>
      <c r="R22" s="63">
        <f t="shared" ref="R22:R26" si="10">O22*Q22</f>
        <v>918000</v>
      </c>
      <c r="S22" s="68">
        <v>11</v>
      </c>
      <c r="T22" s="63">
        <v>45</v>
      </c>
      <c r="U22" s="63">
        <f t="shared" ref="U22:U26" si="11">R22*(100-T22)/100</f>
        <v>504900</v>
      </c>
      <c r="V22" s="63">
        <f t="shared" si="7"/>
        <v>652900</v>
      </c>
      <c r="W22" s="63">
        <f t="shared" si="2"/>
        <v>652900</v>
      </c>
      <c r="Y22" s="63">
        <f t="shared" si="4"/>
        <v>652900</v>
      </c>
      <c r="Z22" s="62">
        <v>0.02</v>
      </c>
    </row>
    <row r="23" spans="1:26" s="48" customFormat="1" x14ac:dyDescent="0.55000000000000004">
      <c r="A23" s="8"/>
      <c r="B23" s="10"/>
      <c r="C23" s="8"/>
      <c r="D23" s="8"/>
      <c r="E23" s="8"/>
      <c r="F23" s="8"/>
      <c r="G23" s="8"/>
      <c r="H23" s="46">
        <f t="shared" si="0"/>
        <v>0</v>
      </c>
      <c r="I23" s="47"/>
      <c r="J23" s="47">
        <f t="shared" si="1"/>
        <v>0</v>
      </c>
      <c r="L23" s="8"/>
      <c r="M23" s="8" t="s">
        <v>69</v>
      </c>
      <c r="N23" s="8">
        <v>3</v>
      </c>
      <c r="O23" s="8">
        <v>98.8</v>
      </c>
      <c r="P23" s="53">
        <v>100</v>
      </c>
      <c r="Q23" s="53">
        <v>6800</v>
      </c>
      <c r="R23" s="55">
        <f t="shared" si="10"/>
        <v>671840</v>
      </c>
      <c r="S23" s="66">
        <v>11</v>
      </c>
      <c r="T23" s="55">
        <v>45</v>
      </c>
      <c r="U23" s="57">
        <f t="shared" si="11"/>
        <v>369512</v>
      </c>
      <c r="V23" s="55">
        <f t="shared" si="7"/>
        <v>369512</v>
      </c>
      <c r="W23" s="57">
        <f t="shared" si="2"/>
        <v>369512</v>
      </c>
      <c r="Y23" s="55">
        <f t="shared" si="4"/>
        <v>369512</v>
      </c>
      <c r="Z23" s="53">
        <v>0.02</v>
      </c>
    </row>
    <row r="24" spans="1:26" s="51" customFormat="1" x14ac:dyDescent="0.55000000000000004">
      <c r="A24" s="34"/>
      <c r="B24" s="35"/>
      <c r="C24" s="34"/>
      <c r="D24" s="34"/>
      <c r="E24" s="34"/>
      <c r="F24" s="34"/>
      <c r="G24" s="34"/>
      <c r="H24" s="50"/>
      <c r="I24" s="50"/>
      <c r="J24" s="50"/>
      <c r="L24" s="34"/>
      <c r="M24" s="34"/>
      <c r="N24" s="34"/>
      <c r="O24" s="34"/>
      <c r="P24" s="52"/>
      <c r="Q24" s="52"/>
      <c r="S24" s="67"/>
      <c r="T24" s="56"/>
      <c r="V24" s="56"/>
      <c r="W24" s="56"/>
      <c r="Y24" s="56"/>
      <c r="Z24" s="52"/>
    </row>
    <row r="25" spans="1:26" s="48" customFormat="1" x14ac:dyDescent="0.55000000000000004">
      <c r="A25" s="8">
        <v>5</v>
      </c>
      <c r="B25" s="10" t="s">
        <v>23</v>
      </c>
      <c r="C25" s="8">
        <v>18584</v>
      </c>
      <c r="D25" s="8">
        <v>2</v>
      </c>
      <c r="E25" s="8">
        <v>0</v>
      </c>
      <c r="F25" s="8">
        <v>55</v>
      </c>
      <c r="G25" s="18">
        <v>2</v>
      </c>
      <c r="H25" s="46">
        <f t="shared" si="0"/>
        <v>855</v>
      </c>
      <c r="I25" s="47">
        <v>200</v>
      </c>
      <c r="J25" s="47">
        <f t="shared" si="1"/>
        <v>171000</v>
      </c>
      <c r="L25" s="94" t="s">
        <v>15</v>
      </c>
      <c r="M25" s="8" t="s">
        <v>69</v>
      </c>
      <c r="N25" s="8">
        <v>2</v>
      </c>
      <c r="O25" s="8">
        <v>99</v>
      </c>
      <c r="P25" s="53">
        <v>100</v>
      </c>
      <c r="Q25" s="53">
        <v>6800</v>
      </c>
      <c r="R25" s="55">
        <f t="shared" si="10"/>
        <v>673200</v>
      </c>
      <c r="S25" s="66">
        <v>11</v>
      </c>
      <c r="T25" s="55"/>
      <c r="U25" s="57">
        <f t="shared" si="11"/>
        <v>673200</v>
      </c>
      <c r="V25" s="55">
        <f t="shared" si="7"/>
        <v>844200</v>
      </c>
      <c r="W25" s="57">
        <f t="shared" si="2"/>
        <v>844200</v>
      </c>
      <c r="Y25" s="55">
        <f t="shared" si="4"/>
        <v>844200</v>
      </c>
      <c r="Z25" s="53"/>
    </row>
    <row r="26" spans="1:26" s="48" customFormat="1" x14ac:dyDescent="0.55000000000000004">
      <c r="A26" s="8"/>
      <c r="B26" s="10"/>
      <c r="C26" s="8"/>
      <c r="D26" s="8"/>
      <c r="E26" s="8"/>
      <c r="F26" s="8"/>
      <c r="G26" s="18"/>
      <c r="H26" s="46">
        <f t="shared" si="0"/>
        <v>0</v>
      </c>
      <c r="I26" s="47"/>
      <c r="J26" s="47">
        <f t="shared" si="1"/>
        <v>0</v>
      </c>
      <c r="L26" s="94"/>
      <c r="M26" s="8" t="s">
        <v>110</v>
      </c>
      <c r="N26" s="8">
        <v>2</v>
      </c>
      <c r="O26" s="8">
        <v>18</v>
      </c>
      <c r="P26" s="53">
        <v>100</v>
      </c>
      <c r="Q26" s="53">
        <v>6800</v>
      </c>
      <c r="R26" s="55">
        <f t="shared" si="10"/>
        <v>122400</v>
      </c>
      <c r="S26" s="66">
        <v>11</v>
      </c>
      <c r="T26" s="55"/>
      <c r="U26" s="57">
        <f t="shared" si="11"/>
        <v>122400</v>
      </c>
      <c r="V26" s="55">
        <f t="shared" si="7"/>
        <v>122400</v>
      </c>
      <c r="W26" s="57">
        <f t="shared" si="2"/>
        <v>122400</v>
      </c>
      <c r="Y26" s="55">
        <f t="shared" si="4"/>
        <v>122400</v>
      </c>
      <c r="Z26" s="53"/>
    </row>
    <row r="27" spans="1:26" s="48" customFormat="1" x14ac:dyDescent="0.55000000000000004">
      <c r="A27" s="8"/>
      <c r="B27" s="10" t="s">
        <v>23</v>
      </c>
      <c r="C27" s="8">
        <v>16694</v>
      </c>
      <c r="D27" s="8">
        <v>1</v>
      </c>
      <c r="E27" s="8">
        <v>0</v>
      </c>
      <c r="F27" s="8">
        <v>72</v>
      </c>
      <c r="G27" s="18">
        <v>2</v>
      </c>
      <c r="H27" s="46">
        <f t="shared" si="0"/>
        <v>472</v>
      </c>
      <c r="I27" s="47">
        <v>150</v>
      </c>
      <c r="J27" s="47">
        <f t="shared" si="1"/>
        <v>70800</v>
      </c>
      <c r="L27" s="94"/>
      <c r="M27" s="8"/>
      <c r="N27" s="8"/>
      <c r="O27" s="8"/>
      <c r="P27" s="53"/>
      <c r="Q27" s="53"/>
      <c r="S27" s="66"/>
      <c r="T27" s="55"/>
      <c r="V27" s="55">
        <f t="shared" si="7"/>
        <v>70800</v>
      </c>
      <c r="W27" s="57">
        <f t="shared" si="2"/>
        <v>0</v>
      </c>
      <c r="Y27" s="55">
        <f t="shared" si="4"/>
        <v>70800</v>
      </c>
      <c r="Z27" s="53"/>
    </row>
    <row r="28" spans="1:26" s="48" customFormat="1" x14ac:dyDescent="0.55000000000000004">
      <c r="A28" s="8"/>
      <c r="B28" s="10" t="s">
        <v>23</v>
      </c>
      <c r="C28" s="8">
        <v>9175</v>
      </c>
      <c r="D28" s="8">
        <v>2</v>
      </c>
      <c r="E28" s="8">
        <v>0</v>
      </c>
      <c r="F28" s="8">
        <v>33</v>
      </c>
      <c r="G28" s="18">
        <v>1</v>
      </c>
      <c r="H28" s="46">
        <f t="shared" si="0"/>
        <v>833</v>
      </c>
      <c r="I28" s="47">
        <v>220</v>
      </c>
      <c r="J28" s="47">
        <f t="shared" si="1"/>
        <v>183260</v>
      </c>
      <c r="L28" s="8"/>
      <c r="M28" s="8"/>
      <c r="N28" s="8"/>
      <c r="O28" s="8"/>
      <c r="P28" s="53"/>
      <c r="Q28" s="53"/>
      <c r="S28" s="66"/>
      <c r="T28" s="55"/>
      <c r="V28" s="55">
        <f t="shared" si="7"/>
        <v>183260</v>
      </c>
      <c r="W28" s="57">
        <f t="shared" si="2"/>
        <v>0</v>
      </c>
      <c r="Y28" s="55">
        <f t="shared" si="4"/>
        <v>183260</v>
      </c>
      <c r="Z28" s="53"/>
    </row>
    <row r="29" spans="1:26" s="48" customFormat="1" x14ac:dyDescent="0.55000000000000004">
      <c r="A29" s="8"/>
      <c r="B29" s="10" t="s">
        <v>23</v>
      </c>
      <c r="C29" s="8">
        <v>18695</v>
      </c>
      <c r="D29" s="8">
        <v>0</v>
      </c>
      <c r="E29" s="8">
        <v>3</v>
      </c>
      <c r="F29" s="8">
        <v>5</v>
      </c>
      <c r="G29" s="18">
        <v>1</v>
      </c>
      <c r="H29" s="46">
        <f t="shared" si="0"/>
        <v>305</v>
      </c>
      <c r="I29" s="47">
        <v>130</v>
      </c>
      <c r="J29" s="47">
        <f t="shared" si="1"/>
        <v>39650</v>
      </c>
      <c r="L29" s="8"/>
      <c r="M29" s="8"/>
      <c r="N29" s="8"/>
      <c r="O29" s="8"/>
      <c r="P29" s="53"/>
      <c r="Q29" s="53"/>
      <c r="S29" s="66"/>
      <c r="T29" s="55"/>
      <c r="V29" s="55">
        <f t="shared" si="7"/>
        <v>39650</v>
      </c>
      <c r="W29" s="57">
        <f t="shared" si="2"/>
        <v>0</v>
      </c>
      <c r="Y29" s="55">
        <f t="shared" si="4"/>
        <v>39650</v>
      </c>
      <c r="Z29" s="53"/>
    </row>
    <row r="30" spans="1:26" s="48" customFormat="1" x14ac:dyDescent="0.55000000000000004">
      <c r="A30" s="8"/>
      <c r="B30" s="10" t="s">
        <v>23</v>
      </c>
      <c r="C30" s="8">
        <v>18999</v>
      </c>
      <c r="D30" s="8">
        <v>2</v>
      </c>
      <c r="E30" s="8">
        <v>1</v>
      </c>
      <c r="F30" s="8">
        <v>97</v>
      </c>
      <c r="G30" s="18">
        <v>1</v>
      </c>
      <c r="H30" s="46">
        <f t="shared" si="0"/>
        <v>997</v>
      </c>
      <c r="I30" s="47">
        <v>130</v>
      </c>
      <c r="J30" s="47">
        <f t="shared" si="1"/>
        <v>129610</v>
      </c>
      <c r="L30" s="8"/>
      <c r="M30" s="8"/>
      <c r="N30" s="8"/>
      <c r="O30" s="8"/>
      <c r="P30" s="53"/>
      <c r="Q30" s="53"/>
      <c r="S30" s="66"/>
      <c r="T30" s="55"/>
      <c r="V30" s="55">
        <f t="shared" si="7"/>
        <v>129610</v>
      </c>
      <c r="W30" s="57">
        <f t="shared" si="2"/>
        <v>0</v>
      </c>
      <c r="Y30" s="55">
        <f t="shared" si="4"/>
        <v>129610</v>
      </c>
      <c r="Z30" s="53"/>
    </row>
    <row r="31" spans="1:26" s="51" customFormat="1" x14ac:dyDescent="0.55000000000000004">
      <c r="A31" s="34"/>
      <c r="B31" s="35"/>
      <c r="C31" s="34"/>
      <c r="D31" s="34"/>
      <c r="E31" s="34"/>
      <c r="F31" s="34"/>
      <c r="G31" s="34"/>
      <c r="H31" s="50"/>
      <c r="I31" s="50"/>
      <c r="J31" s="50"/>
      <c r="L31" s="34"/>
      <c r="M31" s="34"/>
      <c r="N31" s="34"/>
      <c r="O31" s="34"/>
      <c r="P31" s="52"/>
      <c r="Q31" s="52"/>
      <c r="S31" s="67"/>
      <c r="T31" s="56"/>
      <c r="V31" s="56"/>
      <c r="W31" s="56"/>
      <c r="Y31" s="56"/>
      <c r="Z31" s="52"/>
    </row>
    <row r="32" spans="1:26" s="48" customFormat="1" x14ac:dyDescent="0.55000000000000004">
      <c r="A32" s="8">
        <v>6</v>
      </c>
      <c r="B32" s="10" t="s">
        <v>23</v>
      </c>
      <c r="C32" s="8">
        <v>5428</v>
      </c>
      <c r="D32" s="8">
        <v>2</v>
      </c>
      <c r="E32" s="8">
        <v>3</v>
      </c>
      <c r="F32" s="8">
        <v>94</v>
      </c>
      <c r="G32" s="8">
        <v>1</v>
      </c>
      <c r="H32" s="46">
        <f t="shared" si="0"/>
        <v>1194</v>
      </c>
      <c r="I32" s="47">
        <v>100</v>
      </c>
      <c r="J32" s="47">
        <f t="shared" si="1"/>
        <v>119400</v>
      </c>
      <c r="L32" s="8"/>
      <c r="M32" s="8"/>
      <c r="N32" s="8"/>
      <c r="O32" s="8"/>
      <c r="P32" s="53"/>
      <c r="Q32" s="53"/>
      <c r="S32" s="66"/>
      <c r="T32" s="55"/>
      <c r="V32" s="55">
        <f t="shared" si="7"/>
        <v>119400</v>
      </c>
      <c r="W32" s="57">
        <f t="shared" si="2"/>
        <v>0</v>
      </c>
      <c r="Y32" s="55">
        <f t="shared" si="4"/>
        <v>119400</v>
      </c>
      <c r="Z32" s="53"/>
    </row>
    <row r="33" spans="1:26" s="51" customFormat="1" x14ac:dyDescent="0.55000000000000004">
      <c r="A33" s="34"/>
      <c r="B33" s="35"/>
      <c r="C33" s="34"/>
      <c r="D33" s="34"/>
      <c r="E33" s="34"/>
      <c r="F33" s="34"/>
      <c r="G33" s="34"/>
      <c r="H33" s="50"/>
      <c r="I33" s="50"/>
      <c r="J33" s="50"/>
      <c r="L33" s="34"/>
      <c r="M33" s="34"/>
      <c r="N33" s="34"/>
      <c r="O33" s="34"/>
      <c r="P33" s="52"/>
      <c r="Q33" s="52"/>
      <c r="S33" s="67"/>
      <c r="T33" s="56"/>
      <c r="V33" s="56"/>
      <c r="W33" s="56"/>
      <c r="Y33" s="56"/>
      <c r="Z33" s="52"/>
    </row>
    <row r="34" spans="1:26" s="61" customFormat="1" x14ac:dyDescent="0.55000000000000004">
      <c r="A34" s="58">
        <v>7</v>
      </c>
      <c r="B34" s="59" t="s">
        <v>73</v>
      </c>
      <c r="C34" s="58" t="s">
        <v>65</v>
      </c>
      <c r="D34" s="58">
        <v>4</v>
      </c>
      <c r="E34" s="58">
        <v>3</v>
      </c>
      <c r="F34" s="58">
        <v>0</v>
      </c>
      <c r="G34" s="58">
        <v>2</v>
      </c>
      <c r="H34" s="60">
        <f t="shared" si="0"/>
        <v>1900</v>
      </c>
      <c r="I34" s="60">
        <v>100</v>
      </c>
      <c r="J34" s="60">
        <f t="shared" si="1"/>
        <v>190000</v>
      </c>
      <c r="L34" s="58" t="s">
        <v>75</v>
      </c>
      <c r="M34" s="58" t="s">
        <v>76</v>
      </c>
      <c r="N34" s="58">
        <v>2</v>
      </c>
      <c r="O34" s="58">
        <v>99</v>
      </c>
      <c r="P34" s="62">
        <v>100</v>
      </c>
      <c r="Q34" s="62">
        <v>6800</v>
      </c>
      <c r="R34" s="63">
        <f t="shared" ref="R34:R35" si="12">O34*Q34</f>
        <v>673200</v>
      </c>
      <c r="S34" s="68">
        <v>23</v>
      </c>
      <c r="T34" s="63">
        <v>93</v>
      </c>
      <c r="U34" s="63">
        <f t="shared" ref="U34:U35" si="13">R34*(100-T34)/100</f>
        <v>47124</v>
      </c>
      <c r="V34" s="63">
        <f t="shared" si="7"/>
        <v>237124</v>
      </c>
      <c r="W34" s="63">
        <f t="shared" si="2"/>
        <v>237124</v>
      </c>
      <c r="Y34" s="63">
        <f t="shared" si="4"/>
        <v>237124</v>
      </c>
      <c r="Z34" s="62">
        <v>0.02</v>
      </c>
    </row>
    <row r="35" spans="1:26" s="48" customFormat="1" x14ac:dyDescent="0.55000000000000004">
      <c r="A35" s="8"/>
      <c r="B35" s="10"/>
      <c r="C35" s="8"/>
      <c r="D35" s="8"/>
      <c r="E35" s="8"/>
      <c r="F35" s="8"/>
      <c r="G35" s="8"/>
      <c r="H35" s="46">
        <f t="shared" si="0"/>
        <v>0</v>
      </c>
      <c r="I35" s="47"/>
      <c r="J35" s="47">
        <f t="shared" si="1"/>
        <v>0</v>
      </c>
      <c r="L35" s="8"/>
      <c r="M35" s="8" t="s">
        <v>69</v>
      </c>
      <c r="N35" s="8">
        <v>2</v>
      </c>
      <c r="O35" s="8">
        <v>8</v>
      </c>
      <c r="P35" s="53">
        <v>100</v>
      </c>
      <c r="Q35" s="53">
        <v>6800</v>
      </c>
      <c r="R35" s="55">
        <f t="shared" si="12"/>
        <v>54400</v>
      </c>
      <c r="S35" s="66">
        <v>23</v>
      </c>
      <c r="T35" s="55">
        <v>93</v>
      </c>
      <c r="U35" s="57">
        <f t="shared" si="13"/>
        <v>3808</v>
      </c>
      <c r="V35" s="55">
        <f t="shared" si="7"/>
        <v>3808</v>
      </c>
      <c r="W35" s="57">
        <f t="shared" si="2"/>
        <v>3808</v>
      </c>
      <c r="Y35" s="55">
        <f t="shared" si="4"/>
        <v>3808</v>
      </c>
      <c r="Z35" s="53">
        <v>0.02</v>
      </c>
    </row>
    <row r="36" spans="1:26" s="48" customFormat="1" x14ac:dyDescent="0.55000000000000004">
      <c r="A36" s="8"/>
      <c r="B36" s="10" t="s">
        <v>23</v>
      </c>
      <c r="C36" s="8">
        <v>16598</v>
      </c>
      <c r="D36" s="8">
        <v>2</v>
      </c>
      <c r="E36" s="8">
        <v>1</v>
      </c>
      <c r="F36" s="8">
        <v>88</v>
      </c>
      <c r="G36" s="8">
        <v>1</v>
      </c>
      <c r="H36" s="46">
        <f t="shared" si="0"/>
        <v>988</v>
      </c>
      <c r="I36" s="47">
        <v>100</v>
      </c>
      <c r="J36" s="47">
        <f t="shared" si="1"/>
        <v>98800</v>
      </c>
      <c r="L36" s="8"/>
      <c r="M36" s="8"/>
      <c r="N36" s="8"/>
      <c r="O36" s="8"/>
      <c r="P36" s="53"/>
      <c r="Q36" s="53"/>
      <c r="S36" s="66"/>
      <c r="T36" s="55"/>
      <c r="V36" s="55">
        <f t="shared" si="7"/>
        <v>98800</v>
      </c>
      <c r="W36" s="57">
        <f t="shared" si="2"/>
        <v>0</v>
      </c>
      <c r="Y36" s="55">
        <f t="shared" si="4"/>
        <v>98800</v>
      </c>
      <c r="Z36" s="53"/>
    </row>
    <row r="37" spans="1:26" s="51" customFormat="1" x14ac:dyDescent="0.55000000000000004">
      <c r="A37" s="34"/>
      <c r="B37" s="35"/>
      <c r="C37" s="34"/>
      <c r="D37" s="34"/>
      <c r="E37" s="34"/>
      <c r="F37" s="34"/>
      <c r="G37" s="34"/>
      <c r="H37" s="50"/>
      <c r="I37" s="50"/>
      <c r="J37" s="50"/>
      <c r="L37" s="34"/>
      <c r="M37" s="34"/>
      <c r="N37" s="34"/>
      <c r="O37" s="34"/>
      <c r="P37" s="52"/>
      <c r="Q37" s="52"/>
      <c r="S37" s="67"/>
      <c r="T37" s="56"/>
      <c r="V37" s="56"/>
      <c r="W37" s="56"/>
      <c r="Y37" s="56"/>
      <c r="Z37" s="52"/>
    </row>
    <row r="38" spans="1:26" s="48" customFormat="1" x14ac:dyDescent="0.55000000000000004">
      <c r="A38" s="8">
        <v>8</v>
      </c>
      <c r="B38" s="10" t="s">
        <v>23</v>
      </c>
      <c r="C38" s="8">
        <v>16685</v>
      </c>
      <c r="D38" s="8">
        <v>1</v>
      </c>
      <c r="E38" s="8">
        <v>1</v>
      </c>
      <c r="F38" s="8">
        <v>24</v>
      </c>
      <c r="G38" s="8">
        <v>2</v>
      </c>
      <c r="H38" s="46">
        <f t="shared" si="0"/>
        <v>524</v>
      </c>
      <c r="I38" s="47">
        <v>100</v>
      </c>
      <c r="J38" s="47">
        <f t="shared" si="1"/>
        <v>52400</v>
      </c>
      <c r="L38" s="8" t="s">
        <v>15</v>
      </c>
      <c r="M38" s="8" t="s">
        <v>69</v>
      </c>
      <c r="N38" s="8">
        <v>2</v>
      </c>
      <c r="O38" s="8">
        <v>99</v>
      </c>
      <c r="P38" s="53">
        <v>100</v>
      </c>
      <c r="Q38" s="53">
        <v>6800</v>
      </c>
      <c r="R38" s="55">
        <f t="shared" ref="R38" si="14">O38*Q38</f>
        <v>673200</v>
      </c>
      <c r="S38" s="66">
        <v>7</v>
      </c>
      <c r="T38" s="55"/>
      <c r="U38" s="57">
        <f t="shared" ref="U38" si="15">R38*(100-T38)/100</f>
        <v>673200</v>
      </c>
      <c r="V38" s="55">
        <f t="shared" si="7"/>
        <v>725600</v>
      </c>
      <c r="W38" s="57">
        <f t="shared" si="2"/>
        <v>725600</v>
      </c>
      <c r="Y38" s="55">
        <f t="shared" si="4"/>
        <v>725600</v>
      </c>
      <c r="Z38" s="53"/>
    </row>
    <row r="39" spans="1:26" s="51" customFormat="1" x14ac:dyDescent="0.55000000000000004">
      <c r="A39" s="34"/>
      <c r="B39" s="35"/>
      <c r="C39" s="34"/>
      <c r="D39" s="34"/>
      <c r="E39" s="34"/>
      <c r="F39" s="34"/>
      <c r="G39" s="34"/>
      <c r="H39" s="50"/>
      <c r="I39" s="50"/>
      <c r="J39" s="50"/>
      <c r="L39" s="34"/>
      <c r="M39" s="34"/>
      <c r="N39" s="34"/>
      <c r="O39" s="34"/>
      <c r="P39" s="52"/>
      <c r="Q39" s="52"/>
      <c r="S39" s="67"/>
      <c r="T39" s="56"/>
      <c r="V39" s="56"/>
      <c r="W39" s="56"/>
      <c r="Y39" s="56"/>
      <c r="Z39" s="52"/>
    </row>
    <row r="40" spans="1:26" s="48" customFormat="1" x14ac:dyDescent="0.55000000000000004">
      <c r="A40" s="8"/>
      <c r="B40" s="10" t="s">
        <v>23</v>
      </c>
      <c r="C40" s="8">
        <v>18156</v>
      </c>
      <c r="D40" s="8">
        <v>1</v>
      </c>
      <c r="E40" s="8">
        <v>2</v>
      </c>
      <c r="F40" s="8">
        <v>99</v>
      </c>
      <c r="G40" s="8">
        <v>1</v>
      </c>
      <c r="H40" s="46">
        <f t="shared" si="0"/>
        <v>699</v>
      </c>
      <c r="I40" s="47">
        <v>100</v>
      </c>
      <c r="J40" s="47">
        <f t="shared" si="1"/>
        <v>69900</v>
      </c>
      <c r="L40" s="8"/>
      <c r="M40" s="8"/>
      <c r="N40" s="8"/>
      <c r="O40" s="8"/>
      <c r="P40" s="53"/>
      <c r="Q40" s="53"/>
      <c r="S40" s="66"/>
      <c r="T40" s="55"/>
      <c r="V40" s="55">
        <f t="shared" si="7"/>
        <v>69900</v>
      </c>
      <c r="W40" s="57">
        <f t="shared" si="2"/>
        <v>0</v>
      </c>
      <c r="Y40" s="55">
        <f t="shared" si="4"/>
        <v>69900</v>
      </c>
      <c r="Z40" s="53"/>
    </row>
    <row r="41" spans="1:26" s="51" customFormat="1" x14ac:dyDescent="0.55000000000000004">
      <c r="A41" s="34"/>
      <c r="B41" s="35"/>
      <c r="C41" s="34"/>
      <c r="D41" s="34"/>
      <c r="E41" s="34"/>
      <c r="F41" s="34"/>
      <c r="G41" s="34"/>
      <c r="H41" s="50"/>
      <c r="I41" s="50"/>
      <c r="J41" s="50"/>
      <c r="L41" s="34"/>
      <c r="M41" s="34"/>
      <c r="N41" s="34"/>
      <c r="O41" s="34"/>
      <c r="P41" s="52"/>
      <c r="Q41" s="52"/>
      <c r="S41" s="67"/>
      <c r="T41" s="56"/>
      <c r="V41" s="56"/>
      <c r="W41" s="56"/>
      <c r="Y41" s="56"/>
      <c r="Z41" s="52"/>
    </row>
    <row r="42" spans="1:26" s="48" customFormat="1" x14ac:dyDescent="0.55000000000000004">
      <c r="A42" s="8">
        <v>9</v>
      </c>
      <c r="B42" s="10" t="s">
        <v>23</v>
      </c>
      <c r="C42" s="8">
        <v>16686</v>
      </c>
      <c r="D42" s="8">
        <v>1</v>
      </c>
      <c r="E42" s="8">
        <v>2</v>
      </c>
      <c r="F42" s="8">
        <v>3</v>
      </c>
      <c r="G42" s="8">
        <v>2</v>
      </c>
      <c r="H42" s="46">
        <f t="shared" si="0"/>
        <v>603</v>
      </c>
      <c r="I42" s="47">
        <v>150</v>
      </c>
      <c r="J42" s="47">
        <f t="shared" si="1"/>
        <v>90450</v>
      </c>
      <c r="L42" s="8" t="s">
        <v>75</v>
      </c>
      <c r="M42" s="8" t="s">
        <v>76</v>
      </c>
      <c r="N42" s="8">
        <v>2</v>
      </c>
      <c r="O42" s="8">
        <v>120</v>
      </c>
      <c r="P42" s="53">
        <v>100</v>
      </c>
      <c r="Q42" s="53">
        <v>6800</v>
      </c>
      <c r="R42" s="55">
        <f t="shared" ref="R42" si="16">O42*Q42</f>
        <v>816000</v>
      </c>
      <c r="S42" s="66">
        <v>8</v>
      </c>
      <c r="T42" s="55"/>
      <c r="U42" s="57">
        <f t="shared" ref="U42" si="17">R42*(100-T42)/100</f>
        <v>816000</v>
      </c>
      <c r="V42" s="55">
        <f t="shared" si="7"/>
        <v>906450</v>
      </c>
      <c r="W42" s="57">
        <f t="shared" si="2"/>
        <v>906450</v>
      </c>
      <c r="Y42" s="55">
        <f t="shared" si="4"/>
        <v>906450</v>
      </c>
      <c r="Z42" s="53"/>
    </row>
    <row r="43" spans="1:26" s="51" customFormat="1" x14ac:dyDescent="0.55000000000000004">
      <c r="A43" s="34"/>
      <c r="B43" s="35"/>
      <c r="C43" s="34"/>
      <c r="D43" s="34"/>
      <c r="E43" s="34"/>
      <c r="F43" s="34"/>
      <c r="G43" s="34"/>
      <c r="H43" s="50"/>
      <c r="I43" s="50"/>
      <c r="J43" s="50"/>
      <c r="L43" s="34"/>
      <c r="M43" s="34"/>
      <c r="N43" s="34"/>
      <c r="O43" s="34"/>
      <c r="P43" s="52"/>
      <c r="Q43" s="52"/>
      <c r="S43" s="67"/>
      <c r="T43" s="56"/>
      <c r="V43" s="56"/>
      <c r="W43" s="56"/>
      <c r="Y43" s="56"/>
      <c r="Z43" s="52"/>
    </row>
    <row r="44" spans="1:26" s="61" customFormat="1" x14ac:dyDescent="0.55000000000000004">
      <c r="A44" s="58">
        <v>10</v>
      </c>
      <c r="B44" s="59" t="s">
        <v>73</v>
      </c>
      <c r="C44" s="58" t="s">
        <v>65</v>
      </c>
      <c r="D44" s="58">
        <v>4</v>
      </c>
      <c r="E44" s="58">
        <v>0</v>
      </c>
      <c r="F44" s="58">
        <v>40</v>
      </c>
      <c r="G44" s="58">
        <v>2</v>
      </c>
      <c r="H44" s="60">
        <f t="shared" si="0"/>
        <v>1640</v>
      </c>
      <c r="I44" s="60">
        <v>100</v>
      </c>
      <c r="J44" s="60">
        <f t="shared" si="1"/>
        <v>164000</v>
      </c>
      <c r="L44" s="58" t="s">
        <v>75</v>
      </c>
      <c r="M44" s="58" t="s">
        <v>76</v>
      </c>
      <c r="N44" s="58">
        <v>2</v>
      </c>
      <c r="O44" s="58">
        <v>140.25</v>
      </c>
      <c r="P44" s="62">
        <v>100</v>
      </c>
      <c r="Q44" s="62">
        <v>6800</v>
      </c>
      <c r="R44" s="63">
        <f t="shared" ref="R44:R45" si="18">O44*Q44</f>
        <v>953700</v>
      </c>
      <c r="S44" s="68">
        <v>41</v>
      </c>
      <c r="T44" s="63">
        <v>93</v>
      </c>
      <c r="U44" s="63">
        <f t="shared" ref="U44:U45" si="19">R44*(100-T44)/100</f>
        <v>66759</v>
      </c>
      <c r="V44" s="63">
        <f t="shared" si="7"/>
        <v>230759</v>
      </c>
      <c r="W44" s="63">
        <f t="shared" si="2"/>
        <v>230759</v>
      </c>
      <c r="Y44" s="63">
        <f t="shared" si="4"/>
        <v>230759</v>
      </c>
      <c r="Z44" s="62">
        <v>0.02</v>
      </c>
    </row>
    <row r="45" spans="1:26" s="48" customFormat="1" x14ac:dyDescent="0.55000000000000004">
      <c r="A45" s="8"/>
      <c r="B45" s="10"/>
      <c r="C45" s="8"/>
      <c r="D45" s="8"/>
      <c r="E45" s="8"/>
      <c r="F45" s="8"/>
      <c r="G45" s="8"/>
      <c r="H45" s="46">
        <f t="shared" si="0"/>
        <v>0</v>
      </c>
      <c r="I45" s="47"/>
      <c r="J45" s="47">
        <f t="shared" si="1"/>
        <v>0</v>
      </c>
      <c r="L45" s="8"/>
      <c r="M45" s="8" t="s">
        <v>69</v>
      </c>
      <c r="N45" s="8">
        <v>2</v>
      </c>
      <c r="O45" s="8">
        <v>8</v>
      </c>
      <c r="P45" s="53">
        <v>100</v>
      </c>
      <c r="Q45" s="53">
        <v>6800</v>
      </c>
      <c r="R45" s="55">
        <f t="shared" si="18"/>
        <v>54400</v>
      </c>
      <c r="S45" s="66">
        <v>41</v>
      </c>
      <c r="T45" s="55">
        <v>93</v>
      </c>
      <c r="U45" s="57">
        <f t="shared" si="19"/>
        <v>3808</v>
      </c>
      <c r="V45" s="55">
        <f t="shared" si="7"/>
        <v>3808</v>
      </c>
      <c r="W45" s="57">
        <f t="shared" si="2"/>
        <v>3808</v>
      </c>
      <c r="Y45" s="55">
        <f t="shared" si="4"/>
        <v>3808</v>
      </c>
      <c r="Z45" s="53">
        <v>0.02</v>
      </c>
    </row>
    <row r="46" spans="1:26" s="48" customFormat="1" x14ac:dyDescent="0.55000000000000004">
      <c r="A46" s="8"/>
      <c r="B46" s="10" t="s">
        <v>23</v>
      </c>
      <c r="C46" s="8">
        <v>15591</v>
      </c>
      <c r="D46" s="8">
        <v>0</v>
      </c>
      <c r="E46" s="8">
        <v>3</v>
      </c>
      <c r="F46" s="8">
        <v>30</v>
      </c>
      <c r="G46" s="8">
        <v>1</v>
      </c>
      <c r="H46" s="46">
        <f t="shared" si="0"/>
        <v>330</v>
      </c>
      <c r="I46" s="47">
        <v>100</v>
      </c>
      <c r="J46" s="47">
        <f t="shared" si="1"/>
        <v>33000</v>
      </c>
      <c r="L46" s="8"/>
      <c r="M46" s="8"/>
      <c r="N46" s="8"/>
      <c r="O46" s="8"/>
      <c r="P46" s="53"/>
      <c r="Q46" s="53"/>
      <c r="S46" s="66"/>
      <c r="T46" s="55"/>
      <c r="V46" s="55">
        <f t="shared" si="7"/>
        <v>33000</v>
      </c>
      <c r="W46" s="57">
        <f t="shared" si="2"/>
        <v>0</v>
      </c>
      <c r="Y46" s="55">
        <f t="shared" si="4"/>
        <v>33000</v>
      </c>
      <c r="Z46" s="53"/>
    </row>
    <row r="47" spans="1:26" s="51" customFormat="1" x14ac:dyDescent="0.55000000000000004">
      <c r="A47" s="34"/>
      <c r="B47" s="35"/>
      <c r="C47" s="34"/>
      <c r="D47" s="34"/>
      <c r="E47" s="34"/>
      <c r="F47" s="34"/>
      <c r="G47" s="34"/>
      <c r="H47" s="50"/>
      <c r="I47" s="50"/>
      <c r="J47" s="50"/>
      <c r="L47" s="34"/>
      <c r="M47" s="34"/>
      <c r="N47" s="34"/>
      <c r="O47" s="34"/>
      <c r="P47" s="52"/>
      <c r="Q47" s="52"/>
      <c r="S47" s="67"/>
      <c r="T47" s="56"/>
      <c r="V47" s="56"/>
      <c r="W47" s="56"/>
      <c r="Y47" s="56"/>
      <c r="Z47" s="52"/>
    </row>
    <row r="48" spans="1:26" s="61" customFormat="1" x14ac:dyDescent="0.55000000000000004">
      <c r="A48" s="58">
        <v>11</v>
      </c>
      <c r="B48" s="64" t="s">
        <v>95</v>
      </c>
      <c r="C48" s="58"/>
      <c r="D48" s="58">
        <v>5</v>
      </c>
      <c r="E48" s="58">
        <v>0</v>
      </c>
      <c r="F48" s="58">
        <v>0</v>
      </c>
      <c r="G48" s="58">
        <v>2</v>
      </c>
      <c r="H48" s="60">
        <f t="shared" si="0"/>
        <v>2000</v>
      </c>
      <c r="I48" s="60">
        <v>200</v>
      </c>
      <c r="J48" s="60">
        <f t="shared" si="1"/>
        <v>400000</v>
      </c>
      <c r="L48" s="58" t="s">
        <v>67</v>
      </c>
      <c r="M48" s="58" t="s">
        <v>68</v>
      </c>
      <c r="N48" s="58">
        <v>2</v>
      </c>
      <c r="O48" s="58">
        <v>195</v>
      </c>
      <c r="P48" s="62">
        <v>100</v>
      </c>
      <c r="Q48" s="62">
        <v>6800</v>
      </c>
      <c r="R48" s="63">
        <f t="shared" ref="R48" si="20">O48*Q48</f>
        <v>1326000</v>
      </c>
      <c r="S48" s="68">
        <v>21</v>
      </c>
      <c r="T48" s="63">
        <v>80</v>
      </c>
      <c r="U48" s="63">
        <f t="shared" ref="U48" si="21">R48*(100-T48)/100</f>
        <v>265200</v>
      </c>
      <c r="V48" s="63">
        <f t="shared" si="7"/>
        <v>665200</v>
      </c>
      <c r="W48" s="63">
        <f t="shared" si="2"/>
        <v>665200</v>
      </c>
      <c r="Y48" s="63">
        <f t="shared" si="4"/>
        <v>665200</v>
      </c>
      <c r="Z48" s="62">
        <v>0.02</v>
      </c>
    </row>
    <row r="49" spans="1:26" s="48" customFormat="1" x14ac:dyDescent="0.55000000000000004">
      <c r="A49" s="8"/>
      <c r="B49" s="10" t="s">
        <v>23</v>
      </c>
      <c r="C49" s="8">
        <v>5199</v>
      </c>
      <c r="D49" s="8">
        <v>4</v>
      </c>
      <c r="E49" s="8">
        <v>1</v>
      </c>
      <c r="F49" s="8">
        <v>8</v>
      </c>
      <c r="G49" s="8">
        <v>1</v>
      </c>
      <c r="H49" s="46">
        <f t="shared" si="0"/>
        <v>1708</v>
      </c>
      <c r="I49" s="47">
        <v>130</v>
      </c>
      <c r="J49" s="47">
        <f t="shared" si="1"/>
        <v>222040</v>
      </c>
      <c r="L49" s="8"/>
      <c r="M49" s="8"/>
      <c r="N49" s="8"/>
      <c r="O49" s="8"/>
      <c r="P49" s="53"/>
      <c r="Q49" s="53"/>
      <c r="S49" s="66"/>
      <c r="T49" s="55"/>
      <c r="V49" s="55">
        <f t="shared" si="7"/>
        <v>222040</v>
      </c>
      <c r="W49" s="57">
        <f t="shared" si="2"/>
        <v>0</v>
      </c>
      <c r="Y49" s="55">
        <f t="shared" si="4"/>
        <v>222040</v>
      </c>
      <c r="Z49" s="53"/>
    </row>
    <row r="50" spans="1:26" s="51" customFormat="1" x14ac:dyDescent="0.55000000000000004">
      <c r="A50" s="34"/>
      <c r="B50" s="35"/>
      <c r="C50" s="34"/>
      <c r="D50" s="34"/>
      <c r="E50" s="34"/>
      <c r="F50" s="34"/>
      <c r="G50" s="34"/>
      <c r="H50" s="50"/>
      <c r="I50" s="50"/>
      <c r="J50" s="50"/>
      <c r="L50" s="34"/>
      <c r="M50" s="34"/>
      <c r="N50" s="34"/>
      <c r="O50" s="34"/>
      <c r="P50" s="52"/>
      <c r="Q50" s="52"/>
      <c r="S50" s="67"/>
      <c r="T50" s="56"/>
      <c r="V50" s="56"/>
      <c r="W50" s="56"/>
      <c r="Y50" s="56"/>
      <c r="Z50" s="52"/>
    </row>
    <row r="51" spans="1:26" s="48" customFormat="1" x14ac:dyDescent="0.55000000000000004">
      <c r="A51" s="8">
        <v>12</v>
      </c>
      <c r="B51" s="10" t="s">
        <v>23</v>
      </c>
      <c r="C51" s="8">
        <v>16681</v>
      </c>
      <c r="D51" s="8">
        <v>4</v>
      </c>
      <c r="E51" s="8">
        <v>0</v>
      </c>
      <c r="F51" s="8">
        <v>63</v>
      </c>
      <c r="G51" s="8">
        <v>2</v>
      </c>
      <c r="H51" s="46">
        <f t="shared" si="0"/>
        <v>1663</v>
      </c>
      <c r="I51" s="47">
        <v>130</v>
      </c>
      <c r="J51" s="47">
        <f t="shared" si="1"/>
        <v>216190</v>
      </c>
      <c r="L51" s="8" t="s">
        <v>75</v>
      </c>
      <c r="M51" s="8" t="s">
        <v>69</v>
      </c>
      <c r="N51" s="8">
        <v>2</v>
      </c>
      <c r="O51" s="8">
        <v>180</v>
      </c>
      <c r="P51" s="53">
        <v>100</v>
      </c>
      <c r="Q51" s="53">
        <v>6800</v>
      </c>
      <c r="R51" s="55">
        <f t="shared" ref="R51:R55" si="22">O51*Q51</f>
        <v>1224000</v>
      </c>
      <c r="S51" s="66">
        <v>21</v>
      </c>
      <c r="T51" s="55"/>
      <c r="U51" s="57">
        <f t="shared" ref="U51:U55" si="23">R51*(100-T51)/100</f>
        <v>1224000</v>
      </c>
      <c r="V51" s="55">
        <f t="shared" si="7"/>
        <v>1440190</v>
      </c>
      <c r="W51" s="57">
        <f t="shared" si="2"/>
        <v>1440190</v>
      </c>
      <c r="Y51" s="55">
        <f t="shared" si="4"/>
        <v>1440190</v>
      </c>
      <c r="Z51" s="53"/>
    </row>
    <row r="52" spans="1:26" s="48" customFormat="1" x14ac:dyDescent="0.55000000000000004">
      <c r="A52" s="8"/>
      <c r="B52" s="10"/>
      <c r="C52" s="8"/>
      <c r="D52" s="8"/>
      <c r="E52" s="8"/>
      <c r="F52" s="8"/>
      <c r="G52" s="8"/>
      <c r="H52" s="46">
        <f t="shared" si="0"/>
        <v>0</v>
      </c>
      <c r="I52" s="47"/>
      <c r="J52" s="47">
        <f t="shared" si="1"/>
        <v>0</v>
      </c>
      <c r="L52" s="8"/>
      <c r="M52" s="8" t="s">
        <v>69</v>
      </c>
      <c r="N52" s="8">
        <v>2</v>
      </c>
      <c r="O52" s="8">
        <v>10</v>
      </c>
      <c r="P52" s="53">
        <v>100</v>
      </c>
      <c r="Q52" s="53">
        <v>6800</v>
      </c>
      <c r="R52" s="55">
        <f t="shared" si="22"/>
        <v>68000</v>
      </c>
      <c r="S52" s="66">
        <v>21</v>
      </c>
      <c r="T52" s="55"/>
      <c r="U52" s="57">
        <f t="shared" si="23"/>
        <v>68000</v>
      </c>
      <c r="V52" s="55">
        <f t="shared" si="7"/>
        <v>68000</v>
      </c>
      <c r="W52" s="57">
        <f t="shared" si="2"/>
        <v>68000</v>
      </c>
      <c r="Y52" s="55">
        <f t="shared" si="4"/>
        <v>68000</v>
      </c>
      <c r="Z52" s="53"/>
    </row>
    <row r="53" spans="1:26" s="51" customFormat="1" x14ac:dyDescent="0.55000000000000004">
      <c r="A53" s="34"/>
      <c r="B53" s="35"/>
      <c r="C53" s="34"/>
      <c r="D53" s="34"/>
      <c r="E53" s="34"/>
      <c r="F53" s="34"/>
      <c r="G53" s="34"/>
      <c r="H53" s="50"/>
      <c r="I53" s="50"/>
      <c r="J53" s="50"/>
      <c r="L53" s="34"/>
      <c r="M53" s="34"/>
      <c r="N53" s="34"/>
      <c r="O53" s="34"/>
      <c r="P53" s="52"/>
      <c r="Q53" s="52"/>
      <c r="S53" s="67"/>
      <c r="T53" s="56"/>
      <c r="V53" s="56"/>
      <c r="W53" s="56"/>
      <c r="Y53" s="56"/>
      <c r="Z53" s="52"/>
    </row>
    <row r="54" spans="1:26" s="61" customFormat="1" x14ac:dyDescent="0.55000000000000004">
      <c r="A54" s="58">
        <v>13</v>
      </c>
      <c r="B54" s="64" t="s">
        <v>95</v>
      </c>
      <c r="C54" s="58"/>
      <c r="D54" s="58"/>
      <c r="E54" s="58"/>
      <c r="F54" s="58"/>
      <c r="G54" s="58">
        <v>2</v>
      </c>
      <c r="H54" s="60">
        <f t="shared" si="0"/>
        <v>0</v>
      </c>
      <c r="I54" s="60">
        <v>200</v>
      </c>
      <c r="J54" s="60">
        <f t="shared" si="1"/>
        <v>0</v>
      </c>
      <c r="L54" s="58" t="s">
        <v>67</v>
      </c>
      <c r="M54" s="58" t="s">
        <v>68</v>
      </c>
      <c r="N54" s="58">
        <v>2</v>
      </c>
      <c r="O54" s="58">
        <v>165</v>
      </c>
      <c r="P54" s="62">
        <v>100</v>
      </c>
      <c r="Q54" s="62">
        <v>6800</v>
      </c>
      <c r="R54" s="63">
        <f t="shared" si="22"/>
        <v>1122000</v>
      </c>
      <c r="S54" s="68">
        <v>21</v>
      </c>
      <c r="T54" s="63">
        <v>80</v>
      </c>
      <c r="U54" s="63">
        <f t="shared" si="23"/>
        <v>224400</v>
      </c>
      <c r="V54" s="63">
        <f t="shared" si="7"/>
        <v>224400</v>
      </c>
      <c r="W54" s="63">
        <f t="shared" si="2"/>
        <v>224400</v>
      </c>
      <c r="Y54" s="63">
        <f t="shared" si="4"/>
        <v>224400</v>
      </c>
      <c r="Z54" s="62">
        <v>0.02</v>
      </c>
    </row>
    <row r="55" spans="1:26" s="48" customFormat="1" x14ac:dyDescent="0.55000000000000004">
      <c r="A55" s="8"/>
      <c r="B55" s="10"/>
      <c r="C55" s="8"/>
      <c r="D55" s="8"/>
      <c r="E55" s="8"/>
      <c r="F55" s="8"/>
      <c r="G55" s="8"/>
      <c r="H55" s="46">
        <f t="shared" si="0"/>
        <v>0</v>
      </c>
      <c r="I55" s="47"/>
      <c r="J55" s="47">
        <f t="shared" si="1"/>
        <v>0</v>
      </c>
      <c r="L55" s="8"/>
      <c r="M55" s="8" t="s">
        <v>69</v>
      </c>
      <c r="N55" s="8">
        <v>2</v>
      </c>
      <c r="O55" s="8">
        <v>8</v>
      </c>
      <c r="P55" s="53">
        <v>100</v>
      </c>
      <c r="Q55" s="53">
        <v>6800</v>
      </c>
      <c r="R55" s="55">
        <f t="shared" si="22"/>
        <v>54400</v>
      </c>
      <c r="S55" s="66">
        <v>21</v>
      </c>
      <c r="T55" s="55">
        <v>93</v>
      </c>
      <c r="U55" s="57">
        <f t="shared" si="23"/>
        <v>3808</v>
      </c>
      <c r="V55" s="55">
        <f t="shared" si="7"/>
        <v>3808</v>
      </c>
      <c r="W55" s="57">
        <f t="shared" si="2"/>
        <v>3808</v>
      </c>
      <c r="Y55" s="55">
        <f t="shared" si="4"/>
        <v>3808</v>
      </c>
      <c r="Z55" s="53">
        <v>0.02</v>
      </c>
    </row>
    <row r="56" spans="1:26" s="48" customFormat="1" x14ac:dyDescent="0.55000000000000004">
      <c r="A56" s="8"/>
      <c r="B56" s="10" t="s">
        <v>23</v>
      </c>
      <c r="C56" s="8">
        <v>5466</v>
      </c>
      <c r="D56" s="8">
        <v>2</v>
      </c>
      <c r="E56" s="8">
        <v>1</v>
      </c>
      <c r="F56" s="8">
        <v>25</v>
      </c>
      <c r="G56" s="8">
        <v>1</v>
      </c>
      <c r="H56" s="46">
        <f t="shared" si="0"/>
        <v>925</v>
      </c>
      <c r="I56" s="47">
        <v>100</v>
      </c>
      <c r="J56" s="47">
        <f t="shared" si="1"/>
        <v>92500</v>
      </c>
      <c r="L56" s="8"/>
      <c r="M56" s="8"/>
      <c r="N56" s="8"/>
      <c r="O56" s="8"/>
      <c r="P56" s="53"/>
      <c r="Q56" s="53"/>
      <c r="S56" s="66"/>
      <c r="T56" s="55"/>
      <c r="V56" s="55">
        <f t="shared" si="7"/>
        <v>92500</v>
      </c>
      <c r="W56" s="57">
        <f t="shared" si="2"/>
        <v>0</v>
      </c>
      <c r="Y56" s="55">
        <f t="shared" si="4"/>
        <v>92500</v>
      </c>
      <c r="Z56" s="53"/>
    </row>
    <row r="57" spans="1:26" s="48" customFormat="1" x14ac:dyDescent="0.55000000000000004">
      <c r="A57" s="8"/>
      <c r="B57" s="10" t="s">
        <v>23</v>
      </c>
      <c r="C57" s="8">
        <v>12600</v>
      </c>
      <c r="D57" s="8">
        <v>0</v>
      </c>
      <c r="E57" s="8">
        <v>0</v>
      </c>
      <c r="F57" s="8">
        <v>62</v>
      </c>
      <c r="G57" s="8">
        <v>1</v>
      </c>
      <c r="H57" s="46">
        <f t="shared" si="0"/>
        <v>62</v>
      </c>
      <c r="I57" s="47">
        <v>130</v>
      </c>
      <c r="J57" s="47">
        <f t="shared" si="1"/>
        <v>8060</v>
      </c>
      <c r="L57" s="8"/>
      <c r="M57" s="8"/>
      <c r="N57" s="8"/>
      <c r="O57" s="8"/>
      <c r="P57" s="53"/>
      <c r="Q57" s="53"/>
      <c r="S57" s="66"/>
      <c r="T57" s="55"/>
      <c r="V57" s="55">
        <f t="shared" si="7"/>
        <v>8060</v>
      </c>
      <c r="W57" s="57">
        <f t="shared" si="2"/>
        <v>0</v>
      </c>
      <c r="Y57" s="55">
        <f t="shared" si="4"/>
        <v>8060</v>
      </c>
      <c r="Z57" s="53"/>
    </row>
    <row r="58" spans="1:26" s="48" customFormat="1" x14ac:dyDescent="0.55000000000000004">
      <c r="A58" s="8"/>
      <c r="B58" s="10" t="s">
        <v>23</v>
      </c>
      <c r="C58" s="8">
        <v>18468</v>
      </c>
      <c r="D58" s="8">
        <v>0</v>
      </c>
      <c r="E58" s="8">
        <v>0</v>
      </c>
      <c r="F58" s="8">
        <v>59</v>
      </c>
      <c r="G58" s="8">
        <v>1</v>
      </c>
      <c r="H58" s="46">
        <f t="shared" si="0"/>
        <v>59</v>
      </c>
      <c r="I58" s="47">
        <v>130</v>
      </c>
      <c r="J58" s="47">
        <f t="shared" si="1"/>
        <v>7670</v>
      </c>
      <c r="L58" s="8"/>
      <c r="M58" s="8"/>
      <c r="N58" s="8"/>
      <c r="O58" s="8"/>
      <c r="P58" s="53"/>
      <c r="Q58" s="53"/>
      <c r="S58" s="66"/>
      <c r="T58" s="55"/>
      <c r="V58" s="55">
        <f t="shared" si="7"/>
        <v>7670</v>
      </c>
      <c r="W58" s="57">
        <f t="shared" si="2"/>
        <v>0</v>
      </c>
      <c r="Y58" s="55">
        <f t="shared" si="4"/>
        <v>7670</v>
      </c>
      <c r="Z58" s="53"/>
    </row>
    <row r="59" spans="1:26" s="48" customFormat="1" x14ac:dyDescent="0.55000000000000004">
      <c r="A59" s="8"/>
      <c r="B59" s="10" t="s">
        <v>23</v>
      </c>
      <c r="C59" s="8">
        <v>18469</v>
      </c>
      <c r="D59" s="8">
        <v>3</v>
      </c>
      <c r="E59" s="8">
        <v>1</v>
      </c>
      <c r="F59" s="8">
        <v>14</v>
      </c>
      <c r="G59" s="8">
        <v>1</v>
      </c>
      <c r="H59" s="46">
        <f t="shared" si="0"/>
        <v>1314</v>
      </c>
      <c r="I59" s="47">
        <v>400</v>
      </c>
      <c r="J59" s="47">
        <f t="shared" si="1"/>
        <v>525600</v>
      </c>
      <c r="L59" s="8"/>
      <c r="M59" s="8"/>
      <c r="N59" s="8"/>
      <c r="O59" s="8"/>
      <c r="P59" s="53"/>
      <c r="Q59" s="53"/>
      <c r="S59" s="66"/>
      <c r="T59" s="55"/>
      <c r="V59" s="55">
        <f t="shared" si="7"/>
        <v>525600</v>
      </c>
      <c r="W59" s="57">
        <f t="shared" si="2"/>
        <v>0</v>
      </c>
      <c r="Y59" s="55">
        <f t="shared" si="4"/>
        <v>525600</v>
      </c>
      <c r="Z59" s="53"/>
    </row>
    <row r="60" spans="1:26" s="48" customFormat="1" x14ac:dyDescent="0.55000000000000004">
      <c r="A60" s="8"/>
      <c r="B60" s="10" t="s">
        <v>23</v>
      </c>
      <c r="C60" s="8">
        <v>18652</v>
      </c>
      <c r="D60" s="8">
        <v>0</v>
      </c>
      <c r="E60" s="8">
        <v>2</v>
      </c>
      <c r="F60" s="8">
        <v>60</v>
      </c>
      <c r="G60" s="8">
        <v>1</v>
      </c>
      <c r="H60" s="46">
        <f t="shared" si="0"/>
        <v>260</v>
      </c>
      <c r="I60" s="47">
        <v>130</v>
      </c>
      <c r="J60" s="47">
        <f t="shared" si="1"/>
        <v>33800</v>
      </c>
      <c r="L60" s="8"/>
      <c r="M60" s="8"/>
      <c r="N60" s="8"/>
      <c r="O60" s="8"/>
      <c r="P60" s="53"/>
      <c r="Q60" s="53"/>
      <c r="S60" s="66"/>
      <c r="T60" s="55"/>
      <c r="V60" s="55">
        <f t="shared" si="7"/>
        <v>33800</v>
      </c>
      <c r="W60" s="57">
        <f t="shared" si="2"/>
        <v>0</v>
      </c>
      <c r="Y60" s="55">
        <f t="shared" si="4"/>
        <v>33800</v>
      </c>
      <c r="Z60" s="53"/>
    </row>
    <row r="61" spans="1:26" s="51" customFormat="1" x14ac:dyDescent="0.55000000000000004">
      <c r="A61" s="34"/>
      <c r="B61" s="35"/>
      <c r="C61" s="34"/>
      <c r="D61" s="34"/>
      <c r="E61" s="34"/>
      <c r="F61" s="34"/>
      <c r="G61" s="34"/>
      <c r="H61" s="50"/>
      <c r="I61" s="50"/>
      <c r="J61" s="50"/>
      <c r="L61" s="34"/>
      <c r="M61" s="34"/>
      <c r="N61" s="34"/>
      <c r="O61" s="34"/>
      <c r="P61" s="52"/>
      <c r="Q61" s="52"/>
      <c r="S61" s="67"/>
      <c r="T61" s="56"/>
      <c r="V61" s="56"/>
      <c r="W61" s="56"/>
      <c r="Y61" s="56"/>
      <c r="Z61" s="52"/>
    </row>
    <row r="62" spans="1:26" s="48" customFormat="1" x14ac:dyDescent="0.55000000000000004">
      <c r="A62" s="8">
        <v>14</v>
      </c>
      <c r="B62" s="10" t="s">
        <v>23</v>
      </c>
      <c r="C62" s="8">
        <v>16684</v>
      </c>
      <c r="D62" s="8">
        <v>1</v>
      </c>
      <c r="E62" s="8">
        <v>0</v>
      </c>
      <c r="F62" s="8">
        <v>41</v>
      </c>
      <c r="G62" s="8">
        <v>2</v>
      </c>
      <c r="H62" s="46">
        <f t="shared" si="0"/>
        <v>441</v>
      </c>
      <c r="I62" s="47">
        <v>130</v>
      </c>
      <c r="J62" s="47">
        <f t="shared" si="1"/>
        <v>57330</v>
      </c>
      <c r="L62" s="8" t="s">
        <v>67</v>
      </c>
      <c r="M62" s="8" t="s">
        <v>68</v>
      </c>
      <c r="N62" s="8">
        <v>2</v>
      </c>
      <c r="O62" s="8">
        <v>216</v>
      </c>
      <c r="P62" s="53">
        <v>100</v>
      </c>
      <c r="Q62" s="53">
        <v>6800</v>
      </c>
      <c r="R62" s="55">
        <f t="shared" ref="R62:R63" si="24">O62*Q62</f>
        <v>1468800</v>
      </c>
      <c r="S62" s="66">
        <v>40</v>
      </c>
      <c r="T62" s="55"/>
      <c r="U62" s="57">
        <f t="shared" ref="U62:U63" si="25">R62*(100-T62)/100</f>
        <v>1468800</v>
      </c>
      <c r="V62" s="55">
        <f t="shared" si="7"/>
        <v>1526130</v>
      </c>
      <c r="W62" s="57">
        <f t="shared" si="2"/>
        <v>1526130</v>
      </c>
      <c r="Y62" s="55">
        <f t="shared" si="4"/>
        <v>1526130</v>
      </c>
      <c r="Z62" s="53"/>
    </row>
    <row r="63" spans="1:26" s="48" customFormat="1" x14ac:dyDescent="0.55000000000000004">
      <c r="A63" s="8"/>
      <c r="B63" s="10"/>
      <c r="C63" s="8"/>
      <c r="D63" s="8"/>
      <c r="E63" s="8"/>
      <c r="F63" s="8"/>
      <c r="G63" s="8"/>
      <c r="H63" s="46">
        <f t="shared" si="0"/>
        <v>0</v>
      </c>
      <c r="I63" s="47"/>
      <c r="J63" s="47">
        <f t="shared" si="1"/>
        <v>0</v>
      </c>
      <c r="L63" s="8"/>
      <c r="M63" s="8" t="s">
        <v>69</v>
      </c>
      <c r="N63" s="8">
        <v>2</v>
      </c>
      <c r="O63" s="8">
        <v>8</v>
      </c>
      <c r="P63" s="53">
        <v>100</v>
      </c>
      <c r="Q63" s="53">
        <v>6800</v>
      </c>
      <c r="R63" s="55">
        <f t="shared" si="24"/>
        <v>54400</v>
      </c>
      <c r="S63" s="66">
        <v>40</v>
      </c>
      <c r="T63" s="55"/>
      <c r="U63" s="57">
        <f t="shared" si="25"/>
        <v>54400</v>
      </c>
      <c r="V63" s="55">
        <f t="shared" si="7"/>
        <v>54400</v>
      </c>
      <c r="W63" s="57">
        <f t="shared" si="2"/>
        <v>54400</v>
      </c>
      <c r="Y63" s="55">
        <f t="shared" si="4"/>
        <v>54400</v>
      </c>
      <c r="Z63" s="53"/>
    </row>
    <row r="64" spans="1:26" s="48" customFormat="1" x14ac:dyDescent="0.55000000000000004">
      <c r="A64" s="8"/>
      <c r="B64" s="10" t="s">
        <v>23</v>
      </c>
      <c r="C64" s="8">
        <v>5153</v>
      </c>
      <c r="D64" s="8">
        <v>0</v>
      </c>
      <c r="E64" s="8">
        <v>3</v>
      </c>
      <c r="F64" s="8">
        <v>0</v>
      </c>
      <c r="G64" s="8">
        <v>1</v>
      </c>
      <c r="H64" s="46">
        <f t="shared" si="0"/>
        <v>300</v>
      </c>
      <c r="I64" s="47">
        <v>130</v>
      </c>
      <c r="J64" s="47">
        <f t="shared" si="1"/>
        <v>39000</v>
      </c>
      <c r="L64" s="8"/>
      <c r="M64" s="8"/>
      <c r="N64" s="8"/>
      <c r="O64" s="8"/>
      <c r="P64" s="53"/>
      <c r="Q64" s="53"/>
      <c r="S64" s="66"/>
      <c r="T64" s="55"/>
      <c r="V64" s="55">
        <f t="shared" si="7"/>
        <v>39000</v>
      </c>
      <c r="W64" s="57">
        <f t="shared" si="2"/>
        <v>0</v>
      </c>
      <c r="Y64" s="55">
        <f t="shared" si="4"/>
        <v>39000</v>
      </c>
      <c r="Z64" s="53"/>
    </row>
    <row r="65" spans="1:26" s="48" customFormat="1" x14ac:dyDescent="0.55000000000000004">
      <c r="A65" s="8"/>
      <c r="B65" s="10" t="s">
        <v>23</v>
      </c>
      <c r="C65" s="8">
        <v>5139</v>
      </c>
      <c r="D65" s="8">
        <v>1</v>
      </c>
      <c r="E65" s="8">
        <v>1</v>
      </c>
      <c r="F65" s="8">
        <v>78</v>
      </c>
      <c r="G65" s="8">
        <v>1</v>
      </c>
      <c r="H65" s="46">
        <f t="shared" si="0"/>
        <v>578</v>
      </c>
      <c r="I65" s="47">
        <v>130</v>
      </c>
      <c r="J65" s="47">
        <f t="shared" si="1"/>
        <v>75140</v>
      </c>
      <c r="L65" s="8"/>
      <c r="M65" s="8"/>
      <c r="N65" s="8"/>
      <c r="O65" s="8"/>
      <c r="P65" s="53"/>
      <c r="Q65" s="53"/>
      <c r="S65" s="66"/>
      <c r="T65" s="55"/>
      <c r="V65" s="55">
        <f t="shared" si="7"/>
        <v>75140</v>
      </c>
      <c r="W65" s="57">
        <f t="shared" si="2"/>
        <v>0</v>
      </c>
      <c r="Y65" s="55">
        <f t="shared" si="4"/>
        <v>75140</v>
      </c>
      <c r="Z65" s="53"/>
    </row>
    <row r="66" spans="1:26" s="51" customFormat="1" x14ac:dyDescent="0.55000000000000004">
      <c r="A66" s="34"/>
      <c r="B66" s="35"/>
      <c r="C66" s="34"/>
      <c r="D66" s="34"/>
      <c r="E66" s="34"/>
      <c r="F66" s="34"/>
      <c r="G66" s="34"/>
      <c r="H66" s="50"/>
      <c r="I66" s="50"/>
      <c r="J66" s="50"/>
      <c r="L66" s="34"/>
      <c r="M66" s="34"/>
      <c r="N66" s="34"/>
      <c r="O66" s="34"/>
      <c r="P66" s="52"/>
      <c r="Q66" s="52"/>
      <c r="S66" s="67"/>
      <c r="T66" s="56"/>
      <c r="V66" s="56"/>
      <c r="W66" s="56"/>
      <c r="Y66" s="56"/>
      <c r="Z66" s="52"/>
    </row>
    <row r="67" spans="1:26" s="48" customFormat="1" x14ac:dyDescent="0.55000000000000004">
      <c r="A67" s="8">
        <v>15</v>
      </c>
      <c r="B67" s="10" t="s">
        <v>23</v>
      </c>
      <c r="C67" s="8">
        <v>16687</v>
      </c>
      <c r="D67" s="8">
        <v>1</v>
      </c>
      <c r="E67" s="8">
        <v>0</v>
      </c>
      <c r="F67" s="8">
        <v>47</v>
      </c>
      <c r="G67" s="8">
        <v>2</v>
      </c>
      <c r="H67" s="46">
        <f t="shared" si="0"/>
        <v>447</v>
      </c>
      <c r="I67" s="47">
        <v>150</v>
      </c>
      <c r="J67" s="47">
        <f t="shared" si="1"/>
        <v>67050</v>
      </c>
      <c r="L67" s="8" t="s">
        <v>75</v>
      </c>
      <c r="M67" s="8" t="s">
        <v>68</v>
      </c>
      <c r="N67" s="8">
        <v>2</v>
      </c>
      <c r="O67" s="8">
        <v>204</v>
      </c>
      <c r="P67" s="53">
        <v>100</v>
      </c>
      <c r="Q67" s="53">
        <v>6800</v>
      </c>
      <c r="R67" s="55">
        <f t="shared" ref="R67:R68" si="26">O67*Q67</f>
        <v>1387200</v>
      </c>
      <c r="S67" s="66">
        <v>21</v>
      </c>
      <c r="T67" s="55"/>
      <c r="U67" s="57">
        <f t="shared" ref="U67:U68" si="27">R67*(100-T67)/100</f>
        <v>1387200</v>
      </c>
      <c r="V67" s="55">
        <f t="shared" si="7"/>
        <v>1454250</v>
      </c>
      <c r="W67" s="57">
        <f t="shared" si="2"/>
        <v>1454250</v>
      </c>
      <c r="Y67" s="55">
        <f t="shared" si="4"/>
        <v>1454250</v>
      </c>
      <c r="Z67" s="53"/>
    </row>
    <row r="68" spans="1:26" s="48" customFormat="1" x14ac:dyDescent="0.55000000000000004">
      <c r="A68" s="8"/>
      <c r="B68" s="10"/>
      <c r="C68" s="8"/>
      <c r="D68" s="8"/>
      <c r="E68" s="8"/>
      <c r="F68" s="8"/>
      <c r="G68" s="8"/>
      <c r="H68" s="46">
        <f t="shared" si="0"/>
        <v>0</v>
      </c>
      <c r="I68" s="47"/>
      <c r="J68" s="47">
        <f t="shared" si="1"/>
        <v>0</v>
      </c>
      <c r="L68" s="8"/>
      <c r="M68" s="8" t="s">
        <v>69</v>
      </c>
      <c r="N68" s="8">
        <v>2</v>
      </c>
      <c r="O68" s="8">
        <v>8</v>
      </c>
      <c r="P68" s="53">
        <v>100</v>
      </c>
      <c r="Q68" s="53">
        <v>6800</v>
      </c>
      <c r="R68" s="55">
        <f t="shared" si="26"/>
        <v>54400</v>
      </c>
      <c r="S68" s="66">
        <v>21</v>
      </c>
      <c r="T68" s="55"/>
      <c r="U68" s="57">
        <f t="shared" si="27"/>
        <v>54400</v>
      </c>
      <c r="V68" s="55">
        <f t="shared" si="7"/>
        <v>54400</v>
      </c>
      <c r="W68" s="57">
        <f t="shared" si="2"/>
        <v>54400</v>
      </c>
      <c r="Y68" s="55">
        <f t="shared" si="4"/>
        <v>54400</v>
      </c>
      <c r="Z68" s="53"/>
    </row>
    <row r="69" spans="1:26" s="51" customFormat="1" x14ac:dyDescent="0.55000000000000004">
      <c r="A69" s="34"/>
      <c r="B69" s="35"/>
      <c r="C69" s="34"/>
      <c r="D69" s="34"/>
      <c r="E69" s="34"/>
      <c r="F69" s="34"/>
      <c r="G69" s="34"/>
      <c r="H69" s="50"/>
      <c r="I69" s="50"/>
      <c r="J69" s="50"/>
      <c r="L69" s="34"/>
      <c r="M69" s="34"/>
      <c r="N69" s="34"/>
      <c r="O69" s="34"/>
      <c r="P69" s="52"/>
      <c r="Q69" s="52"/>
      <c r="S69" s="67"/>
      <c r="T69" s="56"/>
      <c r="V69" s="56"/>
      <c r="W69" s="56"/>
      <c r="Y69" s="56"/>
      <c r="Z69" s="52"/>
    </row>
    <row r="70" spans="1:26" s="48" customFormat="1" x14ac:dyDescent="0.55000000000000004">
      <c r="A70" s="8">
        <v>16</v>
      </c>
      <c r="B70" s="10" t="s">
        <v>23</v>
      </c>
      <c r="C70" s="8">
        <v>5146</v>
      </c>
      <c r="D70" s="8">
        <v>2</v>
      </c>
      <c r="E70" s="8">
        <v>0</v>
      </c>
      <c r="F70" s="8">
        <v>5</v>
      </c>
      <c r="G70" s="8">
        <v>1</v>
      </c>
      <c r="H70" s="46">
        <f t="shared" si="0"/>
        <v>805</v>
      </c>
      <c r="I70" s="47">
        <v>130</v>
      </c>
      <c r="J70" s="47">
        <f t="shared" si="1"/>
        <v>104650</v>
      </c>
      <c r="L70" s="8"/>
      <c r="M70" s="8"/>
      <c r="N70" s="8"/>
      <c r="O70" s="8"/>
      <c r="P70" s="53"/>
      <c r="Q70" s="53"/>
      <c r="S70" s="66"/>
      <c r="T70" s="55"/>
      <c r="V70" s="55">
        <f t="shared" si="7"/>
        <v>104650</v>
      </c>
      <c r="W70" s="57">
        <f t="shared" si="2"/>
        <v>0</v>
      </c>
      <c r="Y70" s="55">
        <f t="shared" si="4"/>
        <v>104650</v>
      </c>
      <c r="Z70" s="53"/>
    </row>
    <row r="71" spans="1:26" s="51" customFormat="1" x14ac:dyDescent="0.55000000000000004">
      <c r="A71" s="34"/>
      <c r="B71" s="34"/>
      <c r="C71" s="34"/>
      <c r="D71" s="34"/>
      <c r="E71" s="34"/>
      <c r="F71" s="34"/>
      <c r="G71" s="34"/>
      <c r="H71" s="50"/>
      <c r="I71" s="50"/>
      <c r="J71" s="50"/>
      <c r="L71" s="34"/>
      <c r="M71" s="34"/>
      <c r="N71" s="34"/>
      <c r="O71" s="34"/>
      <c r="P71" s="52"/>
      <c r="Q71" s="52"/>
      <c r="S71" s="67"/>
      <c r="T71" s="56"/>
      <c r="V71" s="56"/>
      <c r="W71" s="56"/>
      <c r="Y71" s="56"/>
      <c r="Z71" s="52"/>
    </row>
  </sheetData>
  <mergeCells count="33">
    <mergeCell ref="A1:Z1"/>
    <mergeCell ref="A3:J3"/>
    <mergeCell ref="K3:U3"/>
    <mergeCell ref="V3:V8"/>
    <mergeCell ref="W3:W8"/>
    <mergeCell ref="X3:X8"/>
    <mergeCell ref="Y3:Y8"/>
    <mergeCell ref="Z3:Z8"/>
    <mergeCell ref="L4:L8"/>
    <mergeCell ref="M4:M8"/>
    <mergeCell ref="AA3:AA8"/>
    <mergeCell ref="A4:A8"/>
    <mergeCell ref="B4:B8"/>
    <mergeCell ref="C4:C8"/>
    <mergeCell ref="D4:F5"/>
    <mergeCell ref="G4:G8"/>
    <mergeCell ref="H4:H8"/>
    <mergeCell ref="I4:I8"/>
    <mergeCell ref="J4:J8"/>
    <mergeCell ref="K4:K8"/>
    <mergeCell ref="L25:L27"/>
    <mergeCell ref="U4:U8"/>
    <mergeCell ref="S5:S8"/>
    <mergeCell ref="T5:T8"/>
    <mergeCell ref="D6:D8"/>
    <mergeCell ref="E6:E8"/>
    <mergeCell ref="F6:F8"/>
    <mergeCell ref="N4:N8"/>
    <mergeCell ref="O4:O8"/>
    <mergeCell ref="P4:P8"/>
    <mergeCell ref="Q4:Q8"/>
    <mergeCell ref="R4:R8"/>
    <mergeCell ref="S4:T4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1"/>
  <sheetViews>
    <sheetView tabSelected="1" topLeftCell="Q55" workbookViewId="0">
      <selection activeCell="AA48" sqref="AA48"/>
    </sheetView>
  </sheetViews>
  <sheetFormatPr defaultRowHeight="14.25" x14ac:dyDescent="0.55000000000000004"/>
  <cols>
    <col min="9" max="9" width="9" style="43"/>
    <col min="15" max="17" width="9" style="54"/>
    <col min="19" max="20" width="9" style="69"/>
    <col min="26" max="26" width="9" style="54"/>
  </cols>
  <sheetData>
    <row r="1" spans="1:34" s="43" customFormat="1" ht="18.75" x14ac:dyDescent="0.45">
      <c r="A1" s="121" t="s">
        <v>2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42"/>
      <c r="AB1" s="42"/>
      <c r="AC1" s="42"/>
      <c r="AD1" s="42"/>
      <c r="AE1" s="42"/>
      <c r="AF1" s="42"/>
      <c r="AG1" s="42"/>
      <c r="AH1" s="42"/>
    </row>
    <row r="2" spans="1:34" s="43" customFormat="1" ht="21.75" x14ac:dyDescent="0.5">
      <c r="A2" s="44"/>
      <c r="B2" s="44"/>
      <c r="C2" s="44"/>
      <c r="D2" s="44"/>
      <c r="E2" s="44"/>
      <c r="F2" s="44"/>
      <c r="G2" s="44"/>
      <c r="H2" s="44"/>
      <c r="I2" s="45"/>
      <c r="J2" s="44"/>
      <c r="K2" s="44"/>
      <c r="L2" s="44"/>
      <c r="M2" s="44"/>
      <c r="N2" s="44"/>
      <c r="O2" s="44"/>
      <c r="P2" s="44"/>
      <c r="Q2" s="44"/>
      <c r="R2" s="44"/>
      <c r="S2" s="65"/>
      <c r="T2" s="65"/>
      <c r="U2" s="44"/>
      <c r="V2" s="44"/>
      <c r="W2" s="44"/>
      <c r="X2" s="44"/>
      <c r="Y2" s="44"/>
      <c r="Z2" s="44"/>
      <c r="AA2" s="42"/>
      <c r="AB2" s="42"/>
      <c r="AC2" s="42"/>
      <c r="AD2" s="42"/>
      <c r="AE2" s="42"/>
      <c r="AF2" s="42"/>
      <c r="AG2" s="42"/>
      <c r="AH2" s="42"/>
    </row>
    <row r="3" spans="1:34" s="43" customFormat="1" ht="18.75" x14ac:dyDescent="0.45">
      <c r="A3" s="122" t="s">
        <v>114</v>
      </c>
      <c r="B3" s="123"/>
      <c r="C3" s="123"/>
      <c r="D3" s="123"/>
      <c r="E3" s="123"/>
      <c r="F3" s="123"/>
      <c r="G3" s="123"/>
      <c r="H3" s="123"/>
      <c r="I3" s="123"/>
      <c r="J3" s="124"/>
      <c r="K3" s="125" t="s">
        <v>115</v>
      </c>
      <c r="L3" s="126"/>
      <c r="M3" s="126"/>
      <c r="N3" s="126"/>
      <c r="O3" s="126"/>
      <c r="P3" s="126"/>
      <c r="Q3" s="126"/>
      <c r="R3" s="126"/>
      <c r="S3" s="126"/>
      <c r="T3" s="126"/>
      <c r="U3" s="127"/>
      <c r="V3" s="128" t="s">
        <v>116</v>
      </c>
      <c r="W3" s="128" t="s">
        <v>117</v>
      </c>
      <c r="X3" s="128" t="s">
        <v>118</v>
      </c>
      <c r="Y3" s="128" t="s">
        <v>119</v>
      </c>
      <c r="Z3" s="128" t="s">
        <v>120</v>
      </c>
      <c r="AA3" s="106" t="s">
        <v>121</v>
      </c>
      <c r="AB3" s="42"/>
      <c r="AC3" s="42"/>
      <c r="AD3" s="42"/>
      <c r="AE3" s="42"/>
      <c r="AF3" s="42"/>
      <c r="AG3" s="42"/>
      <c r="AH3" s="42"/>
    </row>
    <row r="4" spans="1:34" s="43" customFormat="1" ht="18.75" customHeight="1" x14ac:dyDescent="0.45">
      <c r="A4" s="101" t="s">
        <v>5</v>
      </c>
      <c r="B4" s="109" t="s">
        <v>122</v>
      </c>
      <c r="C4" s="109" t="s">
        <v>123</v>
      </c>
      <c r="D4" s="112" t="s">
        <v>12</v>
      </c>
      <c r="E4" s="113"/>
      <c r="F4" s="114"/>
      <c r="G4" s="110" t="s">
        <v>124</v>
      </c>
      <c r="H4" s="109" t="s">
        <v>125</v>
      </c>
      <c r="I4" s="109" t="s">
        <v>126</v>
      </c>
      <c r="J4" s="109" t="s">
        <v>127</v>
      </c>
      <c r="K4" s="118" t="s">
        <v>5</v>
      </c>
      <c r="L4" s="95" t="s">
        <v>128</v>
      </c>
      <c r="M4" s="95" t="s">
        <v>129</v>
      </c>
      <c r="N4" s="95" t="s">
        <v>124</v>
      </c>
      <c r="O4" s="95" t="s">
        <v>130</v>
      </c>
      <c r="P4" s="95" t="s">
        <v>131</v>
      </c>
      <c r="Q4" s="95" t="s">
        <v>132</v>
      </c>
      <c r="R4" s="95" t="s">
        <v>133</v>
      </c>
      <c r="S4" s="104" t="s">
        <v>134</v>
      </c>
      <c r="T4" s="105"/>
      <c r="U4" s="95" t="s">
        <v>135</v>
      </c>
      <c r="V4" s="129"/>
      <c r="W4" s="129"/>
      <c r="X4" s="129"/>
      <c r="Y4" s="129"/>
      <c r="Z4" s="129"/>
      <c r="AA4" s="107"/>
      <c r="AB4" s="42"/>
      <c r="AC4" s="42"/>
      <c r="AD4" s="42"/>
      <c r="AE4" s="42"/>
      <c r="AF4" s="42"/>
      <c r="AG4" s="42"/>
      <c r="AH4" s="42"/>
    </row>
    <row r="5" spans="1:34" s="43" customFormat="1" ht="15.75" customHeight="1" x14ac:dyDescent="0.45">
      <c r="A5" s="102"/>
      <c r="B5" s="110"/>
      <c r="C5" s="110"/>
      <c r="D5" s="115"/>
      <c r="E5" s="116"/>
      <c r="F5" s="117"/>
      <c r="G5" s="110"/>
      <c r="H5" s="110"/>
      <c r="I5" s="110"/>
      <c r="J5" s="110"/>
      <c r="K5" s="119"/>
      <c r="L5" s="96"/>
      <c r="M5" s="96"/>
      <c r="N5" s="96"/>
      <c r="O5" s="96"/>
      <c r="P5" s="96"/>
      <c r="Q5" s="96"/>
      <c r="R5" s="96"/>
      <c r="S5" s="95" t="s">
        <v>136</v>
      </c>
      <c r="T5" s="98" t="s">
        <v>137</v>
      </c>
      <c r="U5" s="96"/>
      <c r="V5" s="129"/>
      <c r="W5" s="129"/>
      <c r="X5" s="129"/>
      <c r="Y5" s="129"/>
      <c r="Z5" s="129"/>
      <c r="AA5" s="107"/>
      <c r="AB5" s="42"/>
      <c r="AC5" s="42"/>
      <c r="AD5" s="42"/>
      <c r="AE5" s="42"/>
      <c r="AF5" s="42"/>
      <c r="AG5" s="42"/>
      <c r="AH5" s="42"/>
    </row>
    <row r="6" spans="1:34" s="43" customFormat="1" ht="15.75" customHeight="1" x14ac:dyDescent="0.45">
      <c r="A6" s="102"/>
      <c r="B6" s="110"/>
      <c r="C6" s="110"/>
      <c r="D6" s="101" t="s">
        <v>37</v>
      </c>
      <c r="E6" s="101" t="s">
        <v>38</v>
      </c>
      <c r="F6" s="101" t="s">
        <v>138</v>
      </c>
      <c r="G6" s="110"/>
      <c r="H6" s="110"/>
      <c r="I6" s="110"/>
      <c r="J6" s="110"/>
      <c r="K6" s="119"/>
      <c r="L6" s="96"/>
      <c r="M6" s="96"/>
      <c r="N6" s="96"/>
      <c r="O6" s="96"/>
      <c r="P6" s="96"/>
      <c r="Q6" s="96"/>
      <c r="R6" s="96"/>
      <c r="S6" s="96"/>
      <c r="T6" s="99"/>
      <c r="U6" s="96"/>
      <c r="V6" s="129"/>
      <c r="W6" s="129"/>
      <c r="X6" s="129"/>
      <c r="Y6" s="129"/>
      <c r="Z6" s="129"/>
      <c r="AA6" s="107"/>
      <c r="AB6" s="42"/>
      <c r="AC6" s="42"/>
      <c r="AD6" s="42"/>
      <c r="AE6" s="42"/>
      <c r="AF6" s="42"/>
      <c r="AG6" s="42"/>
      <c r="AH6" s="42"/>
    </row>
    <row r="7" spans="1:34" s="43" customFormat="1" ht="15.75" customHeight="1" x14ac:dyDescent="0.45">
      <c r="A7" s="102"/>
      <c r="B7" s="110"/>
      <c r="C7" s="110"/>
      <c r="D7" s="102"/>
      <c r="E7" s="102"/>
      <c r="F7" s="102"/>
      <c r="G7" s="110"/>
      <c r="H7" s="110"/>
      <c r="I7" s="110"/>
      <c r="J7" s="110"/>
      <c r="K7" s="119"/>
      <c r="L7" s="96"/>
      <c r="M7" s="96"/>
      <c r="N7" s="96"/>
      <c r="O7" s="96"/>
      <c r="P7" s="96"/>
      <c r="Q7" s="96"/>
      <c r="R7" s="96"/>
      <c r="S7" s="96"/>
      <c r="T7" s="99"/>
      <c r="U7" s="96"/>
      <c r="V7" s="129"/>
      <c r="W7" s="129"/>
      <c r="X7" s="129"/>
      <c r="Y7" s="129"/>
      <c r="Z7" s="129"/>
      <c r="AA7" s="107"/>
      <c r="AB7" s="42"/>
      <c r="AC7" s="42"/>
      <c r="AD7" s="42"/>
      <c r="AE7" s="42"/>
      <c r="AF7" s="42"/>
      <c r="AG7" s="42"/>
      <c r="AH7" s="42"/>
    </row>
    <row r="8" spans="1:34" s="43" customFormat="1" ht="82.5" customHeight="1" x14ac:dyDescent="0.45">
      <c r="A8" s="103"/>
      <c r="B8" s="111"/>
      <c r="C8" s="111"/>
      <c r="D8" s="103"/>
      <c r="E8" s="103"/>
      <c r="F8" s="103"/>
      <c r="G8" s="111"/>
      <c r="H8" s="111"/>
      <c r="I8" s="111"/>
      <c r="J8" s="111"/>
      <c r="K8" s="120"/>
      <c r="L8" s="97"/>
      <c r="M8" s="97"/>
      <c r="N8" s="97"/>
      <c r="O8" s="97"/>
      <c r="P8" s="97"/>
      <c r="Q8" s="97"/>
      <c r="R8" s="97"/>
      <c r="S8" s="97"/>
      <c r="T8" s="100"/>
      <c r="U8" s="97"/>
      <c r="V8" s="130"/>
      <c r="W8" s="130"/>
      <c r="X8" s="130"/>
      <c r="Y8" s="130"/>
      <c r="Z8" s="130"/>
      <c r="AA8" s="108"/>
      <c r="AB8" s="42"/>
      <c r="AC8" s="42"/>
      <c r="AD8" s="42"/>
      <c r="AE8" s="42"/>
      <c r="AF8" s="42"/>
      <c r="AG8" s="42"/>
      <c r="AH8" s="42"/>
    </row>
    <row r="9" spans="1:34" s="48" customFormat="1" ht="24" x14ac:dyDescent="0.55000000000000004">
      <c r="A9" s="8">
        <v>1</v>
      </c>
      <c r="B9" s="10" t="s">
        <v>23</v>
      </c>
      <c r="C9" s="8">
        <v>5229</v>
      </c>
      <c r="D9" s="8">
        <v>3</v>
      </c>
      <c r="E9" s="8">
        <v>2</v>
      </c>
      <c r="F9" s="8">
        <v>43</v>
      </c>
      <c r="G9" s="8">
        <v>1</v>
      </c>
      <c r="H9" s="46">
        <f t="shared" ref="H9:H70" si="0">+(D9*400)+(E9*100)+F9</f>
        <v>1443</v>
      </c>
      <c r="I9" s="47">
        <v>130</v>
      </c>
      <c r="J9" s="47">
        <f t="shared" ref="J9:J70" si="1">H9*I9</f>
        <v>187590</v>
      </c>
      <c r="L9" s="8"/>
      <c r="M9" s="8"/>
      <c r="N9" s="8"/>
      <c r="O9" s="8"/>
      <c r="P9" s="53"/>
      <c r="Q9" s="53"/>
      <c r="S9" s="66"/>
      <c r="T9" s="55"/>
      <c r="V9" s="55">
        <f>J9+U9</f>
        <v>187590</v>
      </c>
      <c r="W9" s="57">
        <f t="shared" ref="W9:W70" si="2">V9*P9/100</f>
        <v>0</v>
      </c>
      <c r="Y9" s="55">
        <f>J9+U9</f>
        <v>187590</v>
      </c>
      <c r="Z9" s="53"/>
    </row>
    <row r="10" spans="1:34" s="48" customFormat="1" ht="24" x14ac:dyDescent="0.55000000000000004">
      <c r="A10" s="8"/>
      <c r="B10" s="10" t="s">
        <v>23</v>
      </c>
      <c r="C10" s="8">
        <v>5429</v>
      </c>
      <c r="D10" s="8">
        <v>3</v>
      </c>
      <c r="E10" s="8">
        <v>1</v>
      </c>
      <c r="F10" s="8">
        <v>20</v>
      </c>
      <c r="G10" s="8">
        <v>1</v>
      </c>
      <c r="H10" s="46">
        <f t="shared" si="0"/>
        <v>1320</v>
      </c>
      <c r="I10" s="47">
        <v>100</v>
      </c>
      <c r="J10" s="47">
        <f t="shared" si="1"/>
        <v>132000</v>
      </c>
      <c r="L10" s="8"/>
      <c r="M10" s="8"/>
      <c r="N10" s="8"/>
      <c r="O10" s="8"/>
      <c r="P10" s="53"/>
      <c r="Q10" s="53"/>
      <c r="S10" s="66"/>
      <c r="T10" s="55"/>
      <c r="V10" s="55">
        <f t="shared" ref="V10:V11" si="3">J10+U10</f>
        <v>132000</v>
      </c>
      <c r="W10" s="57">
        <f t="shared" si="2"/>
        <v>0</v>
      </c>
      <c r="Y10" s="55">
        <f t="shared" ref="Y10:Y70" si="4">J10+U10</f>
        <v>132000</v>
      </c>
      <c r="Z10" s="53"/>
    </row>
    <row r="11" spans="1:34" s="48" customFormat="1" ht="24" x14ac:dyDescent="0.55000000000000004">
      <c r="A11" s="8"/>
      <c r="B11" s="10" t="s">
        <v>23</v>
      </c>
      <c r="C11" s="8">
        <v>18156</v>
      </c>
      <c r="D11" s="8">
        <v>1</v>
      </c>
      <c r="E11" s="8">
        <v>2</v>
      </c>
      <c r="F11" s="8">
        <v>99</v>
      </c>
      <c r="G11" s="8">
        <v>1</v>
      </c>
      <c r="H11" s="46">
        <f t="shared" si="0"/>
        <v>699</v>
      </c>
      <c r="I11" s="47">
        <v>100</v>
      </c>
      <c r="J11" s="47">
        <f t="shared" si="1"/>
        <v>69900</v>
      </c>
      <c r="L11" s="8"/>
      <c r="M11" s="8"/>
      <c r="N11" s="8"/>
      <c r="O11" s="8"/>
      <c r="P11" s="53"/>
      <c r="Q11" s="53"/>
      <c r="S11" s="66"/>
      <c r="T11" s="55"/>
      <c r="V11" s="55">
        <f t="shared" si="3"/>
        <v>69900</v>
      </c>
      <c r="W11" s="57">
        <f t="shared" si="2"/>
        <v>0</v>
      </c>
      <c r="Y11" s="55">
        <f t="shared" si="4"/>
        <v>69900</v>
      </c>
      <c r="Z11" s="53"/>
    </row>
    <row r="12" spans="1:34" s="51" customFormat="1" ht="24" x14ac:dyDescent="0.55000000000000004">
      <c r="A12" s="34"/>
      <c r="B12" s="35"/>
      <c r="C12" s="34"/>
      <c r="D12" s="34"/>
      <c r="E12" s="34"/>
      <c r="F12" s="34"/>
      <c r="G12" s="34"/>
      <c r="H12" s="50"/>
      <c r="I12" s="50"/>
      <c r="J12" s="50"/>
      <c r="L12" s="34"/>
      <c r="M12" s="34"/>
      <c r="N12" s="34"/>
      <c r="O12" s="34"/>
      <c r="P12" s="52"/>
      <c r="Q12" s="52"/>
      <c r="S12" s="67"/>
      <c r="T12" s="56"/>
      <c r="W12" s="56"/>
      <c r="Y12" s="56"/>
      <c r="Z12" s="52"/>
    </row>
    <row r="13" spans="1:34" s="61" customFormat="1" ht="24" x14ac:dyDescent="0.55000000000000004">
      <c r="A13" s="58">
        <v>2</v>
      </c>
      <c r="B13" s="59" t="s">
        <v>64</v>
      </c>
      <c r="C13" s="58" t="s">
        <v>65</v>
      </c>
      <c r="D13" s="58">
        <v>4</v>
      </c>
      <c r="E13" s="58">
        <v>0</v>
      </c>
      <c r="F13" s="58">
        <v>80</v>
      </c>
      <c r="G13" s="58">
        <v>2</v>
      </c>
      <c r="H13" s="60">
        <f t="shared" si="0"/>
        <v>1680</v>
      </c>
      <c r="I13" s="60">
        <v>100</v>
      </c>
      <c r="J13" s="60">
        <f t="shared" si="1"/>
        <v>168000</v>
      </c>
      <c r="L13" s="58" t="s">
        <v>67</v>
      </c>
      <c r="M13" s="58" t="s">
        <v>68</v>
      </c>
      <c r="N13" s="58">
        <v>2</v>
      </c>
      <c r="O13" s="58">
        <v>199.5</v>
      </c>
      <c r="P13" s="62">
        <v>100</v>
      </c>
      <c r="Q13" s="62">
        <v>6800</v>
      </c>
      <c r="R13" s="63">
        <f>O13*Q13</f>
        <v>1356600</v>
      </c>
      <c r="S13" s="68">
        <v>21</v>
      </c>
      <c r="T13" s="63">
        <v>80</v>
      </c>
      <c r="U13" s="63">
        <f t="shared" ref="U13:U15" si="5">R13*(100-T13)/100</f>
        <v>271320</v>
      </c>
      <c r="V13" s="63">
        <f>J13+U13</f>
        <v>439320</v>
      </c>
      <c r="W13" s="63">
        <f t="shared" si="2"/>
        <v>439320</v>
      </c>
      <c r="Y13" s="63">
        <f t="shared" si="4"/>
        <v>439320</v>
      </c>
      <c r="Z13" s="62">
        <v>0.02</v>
      </c>
      <c r="AA13" s="63">
        <f>Y13*Z13/100</f>
        <v>87.86399999999999</v>
      </c>
    </row>
    <row r="14" spans="1:34" s="48" customFormat="1" ht="24" x14ac:dyDescent="0.55000000000000004">
      <c r="A14" s="8"/>
      <c r="B14" s="10"/>
      <c r="C14" s="8"/>
      <c r="D14" s="8"/>
      <c r="E14" s="8"/>
      <c r="F14" s="8"/>
      <c r="G14" s="8"/>
      <c r="H14" s="46">
        <f t="shared" si="0"/>
        <v>0</v>
      </c>
      <c r="I14" s="47"/>
      <c r="J14" s="47">
        <f t="shared" si="1"/>
        <v>0</v>
      </c>
      <c r="L14" s="8"/>
      <c r="M14" s="8" t="s">
        <v>68</v>
      </c>
      <c r="N14" s="8">
        <v>2</v>
      </c>
      <c r="O14" s="8">
        <v>199.5</v>
      </c>
      <c r="P14" s="53">
        <v>100</v>
      </c>
      <c r="Q14" s="53">
        <v>6800</v>
      </c>
      <c r="R14" s="55">
        <f t="shared" ref="R14:R15" si="6">O14*Q14</f>
        <v>1356600</v>
      </c>
      <c r="S14" s="66">
        <v>21</v>
      </c>
      <c r="T14" s="55">
        <v>80</v>
      </c>
      <c r="U14" s="57">
        <f t="shared" si="5"/>
        <v>271320</v>
      </c>
      <c r="V14" s="55">
        <f t="shared" ref="V14:V70" si="7">J14+U14</f>
        <v>271320</v>
      </c>
      <c r="W14" s="57">
        <f t="shared" si="2"/>
        <v>271320</v>
      </c>
      <c r="Y14" s="55">
        <f t="shared" si="4"/>
        <v>271320</v>
      </c>
      <c r="Z14" s="53">
        <v>0.02</v>
      </c>
      <c r="AA14" s="57">
        <f t="shared" ref="AA14:AA15" si="8">Y14*Z14/100</f>
        <v>54.264000000000003</v>
      </c>
    </row>
    <row r="15" spans="1:34" s="48" customFormat="1" ht="24" x14ac:dyDescent="0.55000000000000004">
      <c r="A15" s="8"/>
      <c r="B15" s="10"/>
      <c r="C15" s="8"/>
      <c r="D15" s="8"/>
      <c r="E15" s="8"/>
      <c r="F15" s="8"/>
      <c r="G15" s="8"/>
      <c r="H15" s="46">
        <f t="shared" si="0"/>
        <v>0</v>
      </c>
      <c r="I15" s="47"/>
      <c r="J15" s="47">
        <f t="shared" si="1"/>
        <v>0</v>
      </c>
      <c r="L15" s="8"/>
      <c r="M15" s="8" t="s">
        <v>69</v>
      </c>
      <c r="N15" s="8">
        <v>2</v>
      </c>
      <c r="O15" s="8">
        <v>13.5</v>
      </c>
      <c r="P15" s="53">
        <v>100</v>
      </c>
      <c r="Q15" s="53">
        <v>6800</v>
      </c>
      <c r="R15" s="55">
        <f t="shared" si="6"/>
        <v>91800</v>
      </c>
      <c r="S15" s="66">
        <v>21</v>
      </c>
      <c r="T15" s="55">
        <v>93</v>
      </c>
      <c r="U15" s="57">
        <f t="shared" si="5"/>
        <v>6426</v>
      </c>
      <c r="V15" s="55">
        <f t="shared" si="7"/>
        <v>6426</v>
      </c>
      <c r="W15" s="57">
        <f t="shared" si="2"/>
        <v>6426</v>
      </c>
      <c r="Y15" s="55">
        <f t="shared" si="4"/>
        <v>6426</v>
      </c>
      <c r="Z15" s="53">
        <v>0.02</v>
      </c>
      <c r="AA15" s="57">
        <f t="shared" si="8"/>
        <v>1.2852000000000001</v>
      </c>
    </row>
    <row r="16" spans="1:34" s="48" customFormat="1" ht="24" x14ac:dyDescent="0.55000000000000004">
      <c r="A16" s="8"/>
      <c r="B16" s="10" t="s">
        <v>23</v>
      </c>
      <c r="C16" s="8">
        <v>18653</v>
      </c>
      <c r="D16" s="8">
        <v>2</v>
      </c>
      <c r="E16" s="8">
        <v>1</v>
      </c>
      <c r="F16" s="8">
        <v>59</v>
      </c>
      <c r="G16" s="8">
        <v>1</v>
      </c>
      <c r="H16" s="46">
        <f t="shared" si="0"/>
        <v>959</v>
      </c>
      <c r="I16" s="47">
        <v>130</v>
      </c>
      <c r="J16" s="47">
        <f t="shared" si="1"/>
        <v>124670</v>
      </c>
      <c r="L16" s="8"/>
      <c r="M16" s="8"/>
      <c r="N16" s="8"/>
      <c r="O16" s="8"/>
      <c r="P16" s="53"/>
      <c r="Q16" s="53"/>
      <c r="S16" s="66"/>
      <c r="T16" s="55"/>
      <c r="V16" s="55">
        <f t="shared" si="7"/>
        <v>124670</v>
      </c>
      <c r="W16" s="57">
        <f t="shared" si="2"/>
        <v>0</v>
      </c>
      <c r="Y16" s="55">
        <f t="shared" si="4"/>
        <v>124670</v>
      </c>
      <c r="Z16" s="53"/>
    </row>
    <row r="17" spans="1:27" s="51" customFormat="1" ht="24" x14ac:dyDescent="0.55000000000000004">
      <c r="A17" s="34"/>
      <c r="B17" s="35"/>
      <c r="C17" s="34"/>
      <c r="D17" s="34"/>
      <c r="E17" s="34"/>
      <c r="F17" s="34"/>
      <c r="G17" s="34"/>
      <c r="H17" s="50"/>
      <c r="I17" s="50"/>
      <c r="J17" s="50"/>
      <c r="L17" s="34"/>
      <c r="M17" s="34"/>
      <c r="N17" s="34"/>
      <c r="O17" s="34"/>
      <c r="P17" s="52"/>
      <c r="Q17" s="52"/>
      <c r="S17" s="67"/>
      <c r="T17" s="56"/>
      <c r="V17" s="56"/>
      <c r="W17" s="56"/>
      <c r="Y17" s="56"/>
      <c r="Z17" s="52"/>
    </row>
    <row r="18" spans="1:27" s="61" customFormat="1" ht="24" x14ac:dyDescent="0.55000000000000004">
      <c r="A18" s="58">
        <v>3</v>
      </c>
      <c r="B18" s="59" t="s">
        <v>73</v>
      </c>
      <c r="C18" s="58" t="s">
        <v>65</v>
      </c>
      <c r="D18" s="58">
        <v>2</v>
      </c>
      <c r="E18" s="58">
        <v>1</v>
      </c>
      <c r="F18" s="58">
        <v>60</v>
      </c>
      <c r="G18" s="58">
        <v>2</v>
      </c>
      <c r="H18" s="60">
        <f t="shared" si="0"/>
        <v>960</v>
      </c>
      <c r="I18" s="60">
        <v>100</v>
      </c>
      <c r="J18" s="60">
        <f t="shared" si="1"/>
        <v>96000</v>
      </c>
      <c r="L18" s="58" t="s">
        <v>75</v>
      </c>
      <c r="M18" s="58" t="s">
        <v>76</v>
      </c>
      <c r="N18" s="58">
        <v>2</v>
      </c>
      <c r="O18" s="58">
        <v>155.80000000000001</v>
      </c>
      <c r="P18" s="62">
        <v>100</v>
      </c>
      <c r="Q18" s="62">
        <v>6800</v>
      </c>
      <c r="R18" s="63">
        <f t="shared" ref="R18:R19" si="9">O18*Q18</f>
        <v>1059440</v>
      </c>
      <c r="S18" s="68">
        <v>18</v>
      </c>
      <c r="T18" s="63">
        <v>86</v>
      </c>
      <c r="U18" s="63">
        <f t="shared" ref="U18:U19" si="10">R18*(100-T18)/100</f>
        <v>148321.60000000001</v>
      </c>
      <c r="V18" s="63">
        <f t="shared" si="7"/>
        <v>244321.6</v>
      </c>
      <c r="W18" s="63">
        <f t="shared" si="2"/>
        <v>244321.6</v>
      </c>
      <c r="Y18" s="63">
        <f t="shared" si="4"/>
        <v>244321.6</v>
      </c>
      <c r="Z18" s="62">
        <v>0.02</v>
      </c>
      <c r="AA18" s="63">
        <f>Y18*Z18/100</f>
        <v>48.864319999999999</v>
      </c>
    </row>
    <row r="19" spans="1:27" s="48" customFormat="1" ht="24" x14ac:dyDescent="0.55000000000000004">
      <c r="A19" s="8"/>
      <c r="B19" s="10"/>
      <c r="C19" s="8"/>
      <c r="D19" s="8"/>
      <c r="E19" s="8"/>
      <c r="F19" s="8"/>
      <c r="G19" s="8"/>
      <c r="H19" s="46">
        <f t="shared" si="0"/>
        <v>0</v>
      </c>
      <c r="I19" s="47"/>
      <c r="J19" s="47">
        <f t="shared" si="1"/>
        <v>0</v>
      </c>
      <c r="L19" s="8"/>
      <c r="M19" s="8" t="s">
        <v>69</v>
      </c>
      <c r="N19" s="8">
        <v>2</v>
      </c>
      <c r="O19" s="8">
        <v>12</v>
      </c>
      <c r="P19" s="53">
        <v>100</v>
      </c>
      <c r="Q19" s="53">
        <v>6800</v>
      </c>
      <c r="R19" s="55">
        <f t="shared" si="9"/>
        <v>81600</v>
      </c>
      <c r="S19" s="66">
        <v>18</v>
      </c>
      <c r="T19" s="55">
        <v>86</v>
      </c>
      <c r="U19" s="57">
        <f t="shared" si="10"/>
        <v>11424</v>
      </c>
      <c r="V19" s="55">
        <f t="shared" si="7"/>
        <v>11424</v>
      </c>
      <c r="W19" s="57">
        <f t="shared" si="2"/>
        <v>11424</v>
      </c>
      <c r="Y19" s="55">
        <f t="shared" si="4"/>
        <v>11424</v>
      </c>
      <c r="Z19" s="53">
        <v>0.02</v>
      </c>
      <c r="AA19" s="57">
        <f t="shared" ref="AA19" si="11">Y19*Z19/100</f>
        <v>2.2848000000000002</v>
      </c>
    </row>
    <row r="20" spans="1:27" s="48" customFormat="1" ht="24" x14ac:dyDescent="0.55000000000000004">
      <c r="A20" s="8"/>
      <c r="B20" s="10" t="s">
        <v>23</v>
      </c>
      <c r="C20" s="8">
        <v>10656</v>
      </c>
      <c r="D20" s="8">
        <v>2</v>
      </c>
      <c r="E20" s="8">
        <v>1</v>
      </c>
      <c r="F20" s="8">
        <v>84</v>
      </c>
      <c r="G20" s="8">
        <v>1</v>
      </c>
      <c r="H20" s="46">
        <f t="shared" si="0"/>
        <v>984</v>
      </c>
      <c r="I20" s="47">
        <v>130</v>
      </c>
      <c r="J20" s="47">
        <f t="shared" si="1"/>
        <v>127920</v>
      </c>
      <c r="L20" s="8"/>
      <c r="M20" s="8"/>
      <c r="N20" s="8"/>
      <c r="O20" s="8"/>
      <c r="P20" s="53"/>
      <c r="Q20" s="53"/>
      <c r="S20" s="66"/>
      <c r="T20" s="55"/>
      <c r="V20" s="55">
        <f t="shared" si="7"/>
        <v>127920</v>
      </c>
      <c r="W20" s="57">
        <f t="shared" si="2"/>
        <v>0</v>
      </c>
      <c r="Y20" s="55">
        <f t="shared" si="4"/>
        <v>127920</v>
      </c>
      <c r="Z20" s="53"/>
    </row>
    <row r="21" spans="1:27" s="51" customFormat="1" ht="24" x14ac:dyDescent="0.55000000000000004">
      <c r="A21" s="34"/>
      <c r="B21" s="35"/>
      <c r="C21" s="34"/>
      <c r="D21" s="34"/>
      <c r="E21" s="34"/>
      <c r="F21" s="34"/>
      <c r="G21" s="34"/>
      <c r="H21" s="50"/>
      <c r="I21" s="50"/>
      <c r="J21" s="50"/>
      <c r="L21" s="34"/>
      <c r="M21" s="34"/>
      <c r="N21" s="34"/>
      <c r="O21" s="34"/>
      <c r="P21" s="52"/>
      <c r="Q21" s="52"/>
      <c r="S21" s="67"/>
      <c r="T21" s="56"/>
      <c r="V21" s="56"/>
      <c r="W21" s="56"/>
      <c r="Y21" s="56"/>
      <c r="Z21" s="52"/>
    </row>
    <row r="22" spans="1:27" s="61" customFormat="1" ht="24" x14ac:dyDescent="0.55000000000000004">
      <c r="A22" s="58">
        <v>4</v>
      </c>
      <c r="B22" s="59" t="s">
        <v>73</v>
      </c>
      <c r="C22" s="58"/>
      <c r="D22" s="58">
        <v>3</v>
      </c>
      <c r="E22" s="58">
        <v>2</v>
      </c>
      <c r="F22" s="58">
        <v>80</v>
      </c>
      <c r="G22" s="58">
        <v>2</v>
      </c>
      <c r="H22" s="60">
        <f t="shared" si="0"/>
        <v>1480</v>
      </c>
      <c r="I22" s="60">
        <v>100</v>
      </c>
      <c r="J22" s="60">
        <f t="shared" si="1"/>
        <v>148000</v>
      </c>
      <c r="L22" s="58" t="s">
        <v>75</v>
      </c>
      <c r="M22" s="58" t="s">
        <v>76</v>
      </c>
      <c r="N22" s="58">
        <v>2</v>
      </c>
      <c r="O22" s="58">
        <v>135</v>
      </c>
      <c r="P22" s="62">
        <v>100</v>
      </c>
      <c r="Q22" s="62">
        <v>6800</v>
      </c>
      <c r="R22" s="63">
        <f t="shared" ref="R22:R26" si="12">O22*Q22</f>
        <v>918000</v>
      </c>
      <c r="S22" s="68">
        <v>11</v>
      </c>
      <c r="T22" s="63">
        <v>45</v>
      </c>
      <c r="U22" s="63">
        <f t="shared" ref="U22:U26" si="13">R22*(100-T22)/100</f>
        <v>504900</v>
      </c>
      <c r="V22" s="63">
        <f t="shared" si="7"/>
        <v>652900</v>
      </c>
      <c r="W22" s="63">
        <f t="shared" si="2"/>
        <v>652900</v>
      </c>
      <c r="Y22" s="63">
        <f t="shared" si="4"/>
        <v>652900</v>
      </c>
      <c r="Z22" s="62">
        <v>0.02</v>
      </c>
      <c r="AA22" s="63">
        <f>Y22*Z22/100</f>
        <v>130.58000000000001</v>
      </c>
    </row>
    <row r="23" spans="1:27" s="48" customFormat="1" ht="24" x14ac:dyDescent="0.55000000000000004">
      <c r="A23" s="8"/>
      <c r="B23" s="10"/>
      <c r="C23" s="8"/>
      <c r="D23" s="8"/>
      <c r="E23" s="8"/>
      <c r="F23" s="8"/>
      <c r="G23" s="8"/>
      <c r="H23" s="46">
        <f t="shared" si="0"/>
        <v>0</v>
      </c>
      <c r="I23" s="47"/>
      <c r="J23" s="47">
        <f t="shared" si="1"/>
        <v>0</v>
      </c>
      <c r="L23" s="8"/>
      <c r="M23" s="8" t="s">
        <v>69</v>
      </c>
      <c r="N23" s="8">
        <v>3</v>
      </c>
      <c r="O23" s="8">
        <v>98.8</v>
      </c>
      <c r="P23" s="53">
        <v>100</v>
      </c>
      <c r="Q23" s="53">
        <v>6800</v>
      </c>
      <c r="R23" s="55">
        <f t="shared" si="12"/>
        <v>671840</v>
      </c>
      <c r="S23" s="66">
        <v>11</v>
      </c>
      <c r="T23" s="55">
        <v>45</v>
      </c>
      <c r="U23" s="57">
        <f t="shared" si="13"/>
        <v>369512</v>
      </c>
      <c r="V23" s="55">
        <f t="shared" si="7"/>
        <v>369512</v>
      </c>
      <c r="W23" s="57">
        <f t="shared" si="2"/>
        <v>369512</v>
      </c>
      <c r="Y23" s="55">
        <f t="shared" si="4"/>
        <v>369512</v>
      </c>
      <c r="Z23" s="53">
        <v>0.02</v>
      </c>
      <c r="AA23" s="57">
        <f t="shared" ref="AA23" si="14">Y23*Z23/100</f>
        <v>73.9024</v>
      </c>
    </row>
    <row r="24" spans="1:27" s="51" customFormat="1" ht="24" x14ac:dyDescent="0.55000000000000004">
      <c r="A24" s="34"/>
      <c r="B24" s="35"/>
      <c r="C24" s="34"/>
      <c r="D24" s="34"/>
      <c r="E24" s="34"/>
      <c r="F24" s="34"/>
      <c r="G24" s="34"/>
      <c r="H24" s="50"/>
      <c r="I24" s="50"/>
      <c r="J24" s="50"/>
      <c r="L24" s="34"/>
      <c r="M24" s="34"/>
      <c r="N24" s="34"/>
      <c r="O24" s="34"/>
      <c r="P24" s="52"/>
      <c r="Q24" s="52"/>
      <c r="S24" s="67"/>
      <c r="T24" s="56"/>
      <c r="V24" s="56"/>
      <c r="W24" s="56"/>
      <c r="Y24" s="56"/>
      <c r="Z24" s="52"/>
    </row>
    <row r="25" spans="1:27" s="48" customFormat="1" ht="24" x14ac:dyDescent="0.55000000000000004">
      <c r="A25" s="8">
        <v>5</v>
      </c>
      <c r="B25" s="10" t="s">
        <v>23</v>
      </c>
      <c r="C25" s="8">
        <v>18584</v>
      </c>
      <c r="D25" s="8">
        <v>2</v>
      </c>
      <c r="E25" s="8">
        <v>0</v>
      </c>
      <c r="F25" s="8">
        <v>55</v>
      </c>
      <c r="G25" s="18">
        <v>2</v>
      </c>
      <c r="H25" s="46">
        <f t="shared" si="0"/>
        <v>855</v>
      </c>
      <c r="I25" s="47">
        <v>200</v>
      </c>
      <c r="J25" s="47">
        <f t="shared" si="1"/>
        <v>171000</v>
      </c>
      <c r="L25" s="94" t="s">
        <v>15</v>
      </c>
      <c r="M25" s="8" t="s">
        <v>69</v>
      </c>
      <c r="N25" s="8">
        <v>2</v>
      </c>
      <c r="O25" s="8">
        <v>99</v>
      </c>
      <c r="P25" s="53">
        <v>100</v>
      </c>
      <c r="Q25" s="53">
        <v>6800</v>
      </c>
      <c r="R25" s="55">
        <f t="shared" si="12"/>
        <v>673200</v>
      </c>
      <c r="S25" s="66">
        <v>11</v>
      </c>
      <c r="T25" s="55"/>
      <c r="U25" s="57">
        <f t="shared" si="13"/>
        <v>673200</v>
      </c>
      <c r="V25" s="55">
        <f t="shared" si="7"/>
        <v>844200</v>
      </c>
      <c r="W25" s="57">
        <f t="shared" si="2"/>
        <v>844200</v>
      </c>
      <c r="Y25" s="55">
        <f t="shared" si="4"/>
        <v>844200</v>
      </c>
      <c r="Z25" s="53"/>
    </row>
    <row r="26" spans="1:27" s="48" customFormat="1" ht="24" x14ac:dyDescent="0.55000000000000004">
      <c r="A26" s="8"/>
      <c r="B26" s="10"/>
      <c r="C26" s="8"/>
      <c r="D26" s="8"/>
      <c r="E26" s="8"/>
      <c r="F26" s="8"/>
      <c r="G26" s="18"/>
      <c r="H26" s="46">
        <f t="shared" si="0"/>
        <v>0</v>
      </c>
      <c r="I26" s="47"/>
      <c r="J26" s="47">
        <f t="shared" si="1"/>
        <v>0</v>
      </c>
      <c r="L26" s="94"/>
      <c r="M26" s="8" t="s">
        <v>110</v>
      </c>
      <c r="N26" s="8">
        <v>2</v>
      </c>
      <c r="O26" s="8">
        <v>18</v>
      </c>
      <c r="P26" s="53">
        <v>100</v>
      </c>
      <c r="Q26" s="53">
        <v>6800</v>
      </c>
      <c r="R26" s="55">
        <f t="shared" si="12"/>
        <v>122400</v>
      </c>
      <c r="S26" s="66">
        <v>11</v>
      </c>
      <c r="T26" s="55"/>
      <c r="U26" s="57">
        <f t="shared" si="13"/>
        <v>122400</v>
      </c>
      <c r="V26" s="55">
        <f t="shared" si="7"/>
        <v>122400</v>
      </c>
      <c r="W26" s="57">
        <f t="shared" si="2"/>
        <v>122400</v>
      </c>
      <c r="Y26" s="55">
        <f t="shared" si="4"/>
        <v>122400</v>
      </c>
      <c r="Z26" s="53"/>
    </row>
    <row r="27" spans="1:27" s="48" customFormat="1" ht="24" x14ac:dyDescent="0.55000000000000004">
      <c r="A27" s="8"/>
      <c r="B27" s="10" t="s">
        <v>23</v>
      </c>
      <c r="C27" s="8">
        <v>16694</v>
      </c>
      <c r="D27" s="8">
        <v>1</v>
      </c>
      <c r="E27" s="8">
        <v>0</v>
      </c>
      <c r="F27" s="8">
        <v>72</v>
      </c>
      <c r="G27" s="18">
        <v>2</v>
      </c>
      <c r="H27" s="46">
        <f t="shared" si="0"/>
        <v>472</v>
      </c>
      <c r="I27" s="47">
        <v>150</v>
      </c>
      <c r="J27" s="47">
        <f t="shared" si="1"/>
        <v>70800</v>
      </c>
      <c r="L27" s="94"/>
      <c r="M27" s="8"/>
      <c r="N27" s="8"/>
      <c r="O27" s="8"/>
      <c r="P27" s="53"/>
      <c r="Q27" s="53"/>
      <c r="S27" s="66"/>
      <c r="T27" s="55"/>
      <c r="V27" s="55">
        <f t="shared" si="7"/>
        <v>70800</v>
      </c>
      <c r="W27" s="57">
        <f t="shared" si="2"/>
        <v>0</v>
      </c>
      <c r="Y27" s="55">
        <f t="shared" si="4"/>
        <v>70800</v>
      </c>
      <c r="Z27" s="53"/>
    </row>
    <row r="28" spans="1:27" s="48" customFormat="1" ht="24" x14ac:dyDescent="0.55000000000000004">
      <c r="A28" s="8"/>
      <c r="B28" s="10" t="s">
        <v>23</v>
      </c>
      <c r="C28" s="8">
        <v>9175</v>
      </c>
      <c r="D28" s="8">
        <v>2</v>
      </c>
      <c r="E28" s="8">
        <v>0</v>
      </c>
      <c r="F28" s="8">
        <v>33</v>
      </c>
      <c r="G28" s="18">
        <v>1</v>
      </c>
      <c r="H28" s="46">
        <f t="shared" si="0"/>
        <v>833</v>
      </c>
      <c r="I28" s="47">
        <v>220</v>
      </c>
      <c r="J28" s="47">
        <f t="shared" si="1"/>
        <v>183260</v>
      </c>
      <c r="L28" s="8"/>
      <c r="M28" s="8"/>
      <c r="N28" s="8"/>
      <c r="O28" s="8"/>
      <c r="P28" s="53"/>
      <c r="Q28" s="53"/>
      <c r="S28" s="66"/>
      <c r="T28" s="55"/>
      <c r="V28" s="55">
        <f t="shared" si="7"/>
        <v>183260</v>
      </c>
      <c r="W28" s="57">
        <f t="shared" si="2"/>
        <v>0</v>
      </c>
      <c r="Y28" s="55">
        <f t="shared" si="4"/>
        <v>183260</v>
      </c>
      <c r="Z28" s="53"/>
    </row>
    <row r="29" spans="1:27" s="48" customFormat="1" ht="24" x14ac:dyDescent="0.55000000000000004">
      <c r="A29" s="8"/>
      <c r="B29" s="10" t="s">
        <v>23</v>
      </c>
      <c r="C29" s="8">
        <v>18695</v>
      </c>
      <c r="D29" s="8">
        <v>0</v>
      </c>
      <c r="E29" s="8">
        <v>3</v>
      </c>
      <c r="F29" s="8">
        <v>5</v>
      </c>
      <c r="G29" s="18">
        <v>1</v>
      </c>
      <c r="H29" s="46">
        <f t="shared" si="0"/>
        <v>305</v>
      </c>
      <c r="I29" s="47">
        <v>130</v>
      </c>
      <c r="J29" s="47">
        <f t="shared" si="1"/>
        <v>39650</v>
      </c>
      <c r="L29" s="8"/>
      <c r="M29" s="8"/>
      <c r="N29" s="8"/>
      <c r="O29" s="8"/>
      <c r="P29" s="53"/>
      <c r="Q29" s="53"/>
      <c r="S29" s="66"/>
      <c r="T29" s="55"/>
      <c r="V29" s="55">
        <f t="shared" si="7"/>
        <v>39650</v>
      </c>
      <c r="W29" s="57">
        <f t="shared" si="2"/>
        <v>0</v>
      </c>
      <c r="Y29" s="55">
        <f t="shared" si="4"/>
        <v>39650</v>
      </c>
      <c r="Z29" s="53"/>
    </row>
    <row r="30" spans="1:27" s="48" customFormat="1" ht="24" x14ac:dyDescent="0.55000000000000004">
      <c r="A30" s="8"/>
      <c r="B30" s="10" t="s">
        <v>23</v>
      </c>
      <c r="C30" s="8">
        <v>18999</v>
      </c>
      <c r="D30" s="8">
        <v>2</v>
      </c>
      <c r="E30" s="8">
        <v>1</v>
      </c>
      <c r="F30" s="8">
        <v>97</v>
      </c>
      <c r="G30" s="18">
        <v>1</v>
      </c>
      <c r="H30" s="46">
        <f t="shared" si="0"/>
        <v>997</v>
      </c>
      <c r="I30" s="47">
        <v>130</v>
      </c>
      <c r="J30" s="47">
        <f t="shared" si="1"/>
        <v>129610</v>
      </c>
      <c r="L30" s="8"/>
      <c r="M30" s="8"/>
      <c r="N30" s="8"/>
      <c r="O30" s="8"/>
      <c r="P30" s="53"/>
      <c r="Q30" s="53"/>
      <c r="S30" s="66"/>
      <c r="T30" s="55"/>
      <c r="V30" s="55">
        <f t="shared" si="7"/>
        <v>129610</v>
      </c>
      <c r="W30" s="57">
        <f t="shared" si="2"/>
        <v>0</v>
      </c>
      <c r="Y30" s="55">
        <f t="shared" si="4"/>
        <v>129610</v>
      </c>
      <c r="Z30" s="53"/>
    </row>
    <row r="31" spans="1:27" s="51" customFormat="1" ht="24" x14ac:dyDescent="0.55000000000000004">
      <c r="A31" s="34"/>
      <c r="B31" s="35"/>
      <c r="C31" s="34"/>
      <c r="D31" s="34"/>
      <c r="E31" s="34"/>
      <c r="F31" s="34"/>
      <c r="G31" s="34"/>
      <c r="H31" s="50"/>
      <c r="I31" s="50"/>
      <c r="J31" s="50"/>
      <c r="L31" s="34"/>
      <c r="M31" s="34"/>
      <c r="N31" s="34"/>
      <c r="O31" s="34"/>
      <c r="P31" s="52"/>
      <c r="Q31" s="52"/>
      <c r="S31" s="67"/>
      <c r="T31" s="56"/>
      <c r="V31" s="56"/>
      <c r="W31" s="56"/>
      <c r="Y31" s="56"/>
      <c r="Z31" s="52"/>
    </row>
    <row r="32" spans="1:27" s="48" customFormat="1" ht="24" x14ac:dyDescent="0.55000000000000004">
      <c r="A32" s="8">
        <v>6</v>
      </c>
      <c r="B32" s="10" t="s">
        <v>23</v>
      </c>
      <c r="C32" s="8">
        <v>5428</v>
      </c>
      <c r="D32" s="8">
        <v>2</v>
      </c>
      <c r="E32" s="8">
        <v>3</v>
      </c>
      <c r="F32" s="8">
        <v>94</v>
      </c>
      <c r="G32" s="8">
        <v>1</v>
      </c>
      <c r="H32" s="46">
        <f t="shared" si="0"/>
        <v>1194</v>
      </c>
      <c r="I32" s="47">
        <v>100</v>
      </c>
      <c r="J32" s="47">
        <f t="shared" si="1"/>
        <v>119400</v>
      </c>
      <c r="L32" s="8"/>
      <c r="M32" s="8"/>
      <c r="N32" s="8"/>
      <c r="O32" s="8"/>
      <c r="P32" s="53"/>
      <c r="Q32" s="53"/>
      <c r="S32" s="66"/>
      <c r="T32" s="55"/>
      <c r="V32" s="55">
        <f t="shared" si="7"/>
        <v>119400</v>
      </c>
      <c r="W32" s="57">
        <f t="shared" si="2"/>
        <v>0</v>
      </c>
      <c r="Y32" s="55">
        <f t="shared" si="4"/>
        <v>119400</v>
      </c>
      <c r="Z32" s="53"/>
    </row>
    <row r="33" spans="1:27" s="51" customFormat="1" ht="24" x14ac:dyDescent="0.55000000000000004">
      <c r="A33" s="34"/>
      <c r="B33" s="35"/>
      <c r="C33" s="34"/>
      <c r="D33" s="34"/>
      <c r="E33" s="34"/>
      <c r="F33" s="34"/>
      <c r="G33" s="34"/>
      <c r="H33" s="50"/>
      <c r="I33" s="50"/>
      <c r="J33" s="50"/>
      <c r="L33" s="34"/>
      <c r="M33" s="34"/>
      <c r="N33" s="34"/>
      <c r="O33" s="34"/>
      <c r="P33" s="52"/>
      <c r="Q33" s="52"/>
      <c r="S33" s="67"/>
      <c r="T33" s="56"/>
      <c r="V33" s="56"/>
      <c r="W33" s="56"/>
      <c r="Y33" s="56"/>
      <c r="Z33" s="52"/>
    </row>
    <row r="34" spans="1:27" s="61" customFormat="1" ht="24" x14ac:dyDescent="0.55000000000000004">
      <c r="A34" s="58">
        <v>7</v>
      </c>
      <c r="B34" s="59" t="s">
        <v>73</v>
      </c>
      <c r="C34" s="58" t="s">
        <v>65</v>
      </c>
      <c r="D34" s="58">
        <v>4</v>
      </c>
      <c r="E34" s="58">
        <v>3</v>
      </c>
      <c r="F34" s="58">
        <v>0</v>
      </c>
      <c r="G34" s="58">
        <v>2</v>
      </c>
      <c r="H34" s="60">
        <f t="shared" si="0"/>
        <v>1900</v>
      </c>
      <c r="I34" s="60">
        <v>100</v>
      </c>
      <c r="J34" s="60">
        <f t="shared" si="1"/>
        <v>190000</v>
      </c>
      <c r="L34" s="58" t="s">
        <v>75</v>
      </c>
      <c r="M34" s="58" t="s">
        <v>76</v>
      </c>
      <c r="N34" s="58">
        <v>2</v>
      </c>
      <c r="O34" s="58">
        <v>99</v>
      </c>
      <c r="P34" s="62">
        <v>100</v>
      </c>
      <c r="Q34" s="62">
        <v>6800</v>
      </c>
      <c r="R34" s="63">
        <f t="shared" ref="R34:R35" si="15">O34*Q34</f>
        <v>673200</v>
      </c>
      <c r="S34" s="68">
        <v>23</v>
      </c>
      <c r="T34" s="63">
        <v>93</v>
      </c>
      <c r="U34" s="63">
        <f t="shared" ref="U34:U35" si="16">R34*(100-T34)/100</f>
        <v>47124</v>
      </c>
      <c r="V34" s="63">
        <f t="shared" si="7"/>
        <v>237124</v>
      </c>
      <c r="W34" s="63">
        <f t="shared" si="2"/>
        <v>237124</v>
      </c>
      <c r="Y34" s="63">
        <f t="shared" si="4"/>
        <v>237124</v>
      </c>
      <c r="Z34" s="62">
        <v>0.02</v>
      </c>
      <c r="AA34" s="63">
        <f>Y34*Z34/100</f>
        <v>47.424800000000005</v>
      </c>
    </row>
    <row r="35" spans="1:27" s="48" customFormat="1" ht="24" x14ac:dyDescent="0.55000000000000004">
      <c r="A35" s="8"/>
      <c r="B35" s="10"/>
      <c r="C35" s="8"/>
      <c r="D35" s="8"/>
      <c r="E35" s="8"/>
      <c r="F35" s="8"/>
      <c r="G35" s="8"/>
      <c r="H35" s="46">
        <f t="shared" si="0"/>
        <v>0</v>
      </c>
      <c r="I35" s="47"/>
      <c r="J35" s="47">
        <f t="shared" si="1"/>
        <v>0</v>
      </c>
      <c r="L35" s="8"/>
      <c r="M35" s="8" t="s">
        <v>69</v>
      </c>
      <c r="N35" s="8">
        <v>2</v>
      </c>
      <c r="O35" s="8">
        <v>8</v>
      </c>
      <c r="P35" s="53">
        <v>100</v>
      </c>
      <c r="Q35" s="53">
        <v>6800</v>
      </c>
      <c r="R35" s="55">
        <f t="shared" si="15"/>
        <v>54400</v>
      </c>
      <c r="S35" s="66">
        <v>23</v>
      </c>
      <c r="T35" s="55">
        <v>93</v>
      </c>
      <c r="U35" s="57">
        <f t="shared" si="16"/>
        <v>3808</v>
      </c>
      <c r="V35" s="55">
        <f t="shared" si="7"/>
        <v>3808</v>
      </c>
      <c r="W35" s="57">
        <f t="shared" si="2"/>
        <v>3808</v>
      </c>
      <c r="Y35" s="55">
        <f t="shared" si="4"/>
        <v>3808</v>
      </c>
      <c r="Z35" s="53">
        <v>0.02</v>
      </c>
      <c r="AA35" s="57">
        <f t="shared" ref="AA35" si="17">Y35*Z35/100</f>
        <v>0.76159999999999994</v>
      </c>
    </row>
    <row r="36" spans="1:27" s="48" customFormat="1" ht="24" x14ac:dyDescent="0.55000000000000004">
      <c r="A36" s="8"/>
      <c r="B36" s="10" t="s">
        <v>23</v>
      </c>
      <c r="C36" s="8">
        <v>16598</v>
      </c>
      <c r="D36" s="8">
        <v>2</v>
      </c>
      <c r="E36" s="8">
        <v>1</v>
      </c>
      <c r="F36" s="8">
        <v>88</v>
      </c>
      <c r="G36" s="8">
        <v>1</v>
      </c>
      <c r="H36" s="46">
        <f t="shared" si="0"/>
        <v>988</v>
      </c>
      <c r="I36" s="47">
        <v>100</v>
      </c>
      <c r="J36" s="47">
        <f t="shared" si="1"/>
        <v>98800</v>
      </c>
      <c r="L36" s="8"/>
      <c r="M36" s="8"/>
      <c r="N36" s="8"/>
      <c r="O36" s="8"/>
      <c r="P36" s="53"/>
      <c r="Q36" s="53"/>
      <c r="S36" s="66"/>
      <c r="T36" s="55"/>
      <c r="V36" s="55">
        <f t="shared" si="7"/>
        <v>98800</v>
      </c>
      <c r="W36" s="57">
        <f t="shared" si="2"/>
        <v>0</v>
      </c>
      <c r="Y36" s="55">
        <f t="shared" si="4"/>
        <v>98800</v>
      </c>
      <c r="Z36" s="53"/>
    </row>
    <row r="37" spans="1:27" s="51" customFormat="1" ht="24" x14ac:dyDescent="0.55000000000000004">
      <c r="A37" s="34"/>
      <c r="B37" s="35"/>
      <c r="C37" s="34"/>
      <c r="D37" s="34"/>
      <c r="E37" s="34"/>
      <c r="F37" s="34"/>
      <c r="G37" s="34"/>
      <c r="H37" s="50"/>
      <c r="I37" s="50"/>
      <c r="J37" s="50"/>
      <c r="L37" s="34"/>
      <c r="M37" s="34"/>
      <c r="N37" s="34"/>
      <c r="O37" s="34"/>
      <c r="P37" s="52"/>
      <c r="Q37" s="52"/>
      <c r="S37" s="67"/>
      <c r="T37" s="56"/>
      <c r="V37" s="56"/>
      <c r="W37" s="56"/>
      <c r="Y37" s="56"/>
      <c r="Z37" s="52"/>
    </row>
    <row r="38" spans="1:27" s="48" customFormat="1" ht="24" x14ac:dyDescent="0.55000000000000004">
      <c r="A38" s="8">
        <v>8</v>
      </c>
      <c r="B38" s="10" t="s">
        <v>23</v>
      </c>
      <c r="C38" s="8">
        <v>16685</v>
      </c>
      <c r="D38" s="8">
        <v>1</v>
      </c>
      <c r="E38" s="8">
        <v>1</v>
      </c>
      <c r="F38" s="8">
        <v>24</v>
      </c>
      <c r="G38" s="8">
        <v>2</v>
      </c>
      <c r="H38" s="46">
        <f t="shared" si="0"/>
        <v>524</v>
      </c>
      <c r="I38" s="47">
        <v>100</v>
      </c>
      <c r="J38" s="47">
        <f t="shared" si="1"/>
        <v>52400</v>
      </c>
      <c r="L38" s="8" t="s">
        <v>15</v>
      </c>
      <c r="M38" s="8" t="s">
        <v>69</v>
      </c>
      <c r="N38" s="8">
        <v>2</v>
      </c>
      <c r="O38" s="8">
        <v>99</v>
      </c>
      <c r="P38" s="53">
        <v>100</v>
      </c>
      <c r="Q38" s="53">
        <v>6800</v>
      </c>
      <c r="R38" s="55">
        <f t="shared" ref="R38" si="18">O38*Q38</f>
        <v>673200</v>
      </c>
      <c r="S38" s="66">
        <v>7</v>
      </c>
      <c r="T38" s="55"/>
      <c r="U38" s="57">
        <f t="shared" ref="U38" si="19">R38*(100-T38)/100</f>
        <v>673200</v>
      </c>
      <c r="V38" s="55">
        <f t="shared" si="7"/>
        <v>725600</v>
      </c>
      <c r="W38" s="57">
        <f t="shared" si="2"/>
        <v>725600</v>
      </c>
      <c r="Y38" s="55">
        <f t="shared" si="4"/>
        <v>725600</v>
      </c>
      <c r="Z38" s="53"/>
    </row>
    <row r="39" spans="1:27" s="51" customFormat="1" ht="24" x14ac:dyDescent="0.55000000000000004">
      <c r="A39" s="34"/>
      <c r="B39" s="35"/>
      <c r="C39" s="34"/>
      <c r="D39" s="34"/>
      <c r="E39" s="34"/>
      <c r="F39" s="34"/>
      <c r="G39" s="34"/>
      <c r="H39" s="50"/>
      <c r="I39" s="50"/>
      <c r="J39" s="50"/>
      <c r="L39" s="34"/>
      <c r="M39" s="34"/>
      <c r="N39" s="34"/>
      <c r="O39" s="34"/>
      <c r="P39" s="52"/>
      <c r="Q39" s="52"/>
      <c r="S39" s="67"/>
      <c r="T39" s="56"/>
      <c r="V39" s="56"/>
      <c r="W39" s="56"/>
      <c r="Y39" s="56"/>
      <c r="Z39" s="52"/>
    </row>
    <row r="40" spans="1:27" s="48" customFormat="1" ht="24" x14ac:dyDescent="0.55000000000000004">
      <c r="A40" s="8"/>
      <c r="B40" s="10" t="s">
        <v>23</v>
      </c>
      <c r="C40" s="8">
        <v>18156</v>
      </c>
      <c r="D40" s="8">
        <v>1</v>
      </c>
      <c r="E40" s="8">
        <v>2</v>
      </c>
      <c r="F40" s="8">
        <v>99</v>
      </c>
      <c r="G40" s="8">
        <v>1</v>
      </c>
      <c r="H40" s="46">
        <f t="shared" si="0"/>
        <v>699</v>
      </c>
      <c r="I40" s="47">
        <v>100</v>
      </c>
      <c r="J40" s="47">
        <f t="shared" si="1"/>
        <v>69900</v>
      </c>
      <c r="L40" s="8"/>
      <c r="M40" s="8"/>
      <c r="N40" s="8"/>
      <c r="O40" s="8"/>
      <c r="P40" s="53"/>
      <c r="Q40" s="53"/>
      <c r="S40" s="66"/>
      <c r="T40" s="55"/>
      <c r="V40" s="55">
        <f t="shared" si="7"/>
        <v>69900</v>
      </c>
      <c r="W40" s="57">
        <f t="shared" si="2"/>
        <v>0</v>
      </c>
      <c r="Y40" s="55">
        <f t="shared" si="4"/>
        <v>69900</v>
      </c>
      <c r="Z40" s="53"/>
    </row>
    <row r="41" spans="1:27" s="51" customFormat="1" ht="24" x14ac:dyDescent="0.55000000000000004">
      <c r="A41" s="34"/>
      <c r="B41" s="35"/>
      <c r="C41" s="34"/>
      <c r="D41" s="34"/>
      <c r="E41" s="34"/>
      <c r="F41" s="34"/>
      <c r="G41" s="34"/>
      <c r="H41" s="50"/>
      <c r="I41" s="50"/>
      <c r="J41" s="50"/>
      <c r="L41" s="34"/>
      <c r="M41" s="34"/>
      <c r="N41" s="34"/>
      <c r="O41" s="34"/>
      <c r="P41" s="52"/>
      <c r="Q41" s="52"/>
      <c r="S41" s="67"/>
      <c r="T41" s="56"/>
      <c r="V41" s="56"/>
      <c r="W41" s="56"/>
      <c r="Y41" s="56"/>
      <c r="Z41" s="52"/>
    </row>
    <row r="42" spans="1:27" s="48" customFormat="1" ht="24" x14ac:dyDescent="0.55000000000000004">
      <c r="A42" s="8">
        <v>9</v>
      </c>
      <c r="B42" s="10" t="s">
        <v>23</v>
      </c>
      <c r="C42" s="8">
        <v>16686</v>
      </c>
      <c r="D42" s="8">
        <v>1</v>
      </c>
      <c r="E42" s="8">
        <v>2</v>
      </c>
      <c r="F42" s="8">
        <v>3</v>
      </c>
      <c r="G42" s="8">
        <v>2</v>
      </c>
      <c r="H42" s="46">
        <f t="shared" si="0"/>
        <v>603</v>
      </c>
      <c r="I42" s="47">
        <v>150</v>
      </c>
      <c r="J42" s="47">
        <f t="shared" si="1"/>
        <v>90450</v>
      </c>
      <c r="L42" s="8" t="s">
        <v>75</v>
      </c>
      <c r="M42" s="8" t="s">
        <v>76</v>
      </c>
      <c r="N42" s="8">
        <v>2</v>
      </c>
      <c r="O42" s="8">
        <v>120</v>
      </c>
      <c r="P42" s="53">
        <v>100</v>
      </c>
      <c r="Q42" s="53">
        <v>6800</v>
      </c>
      <c r="R42" s="55">
        <f t="shared" ref="R42" si="20">O42*Q42</f>
        <v>816000</v>
      </c>
      <c r="S42" s="66">
        <v>8</v>
      </c>
      <c r="T42" s="55"/>
      <c r="U42" s="57">
        <f t="shared" ref="U42" si="21">R42*(100-T42)/100</f>
        <v>816000</v>
      </c>
      <c r="V42" s="55">
        <f t="shared" si="7"/>
        <v>906450</v>
      </c>
      <c r="W42" s="57">
        <f t="shared" si="2"/>
        <v>906450</v>
      </c>
      <c r="Y42" s="55">
        <f t="shared" si="4"/>
        <v>906450</v>
      </c>
      <c r="Z42" s="53"/>
    </row>
    <row r="43" spans="1:27" s="51" customFormat="1" ht="24" x14ac:dyDescent="0.55000000000000004">
      <c r="A43" s="34"/>
      <c r="B43" s="35"/>
      <c r="C43" s="34"/>
      <c r="D43" s="34"/>
      <c r="E43" s="34"/>
      <c r="F43" s="34"/>
      <c r="G43" s="34"/>
      <c r="H43" s="50"/>
      <c r="I43" s="50"/>
      <c r="J43" s="50"/>
      <c r="L43" s="34"/>
      <c r="M43" s="34"/>
      <c r="N43" s="34"/>
      <c r="O43" s="34"/>
      <c r="P43" s="52"/>
      <c r="Q43" s="52"/>
      <c r="S43" s="67"/>
      <c r="T43" s="56"/>
      <c r="V43" s="56"/>
      <c r="W43" s="56"/>
      <c r="Y43" s="56"/>
      <c r="Z43" s="52"/>
    </row>
    <row r="44" spans="1:27" s="61" customFormat="1" ht="24" x14ac:dyDescent="0.55000000000000004">
      <c r="A44" s="58">
        <v>10</v>
      </c>
      <c r="B44" s="59" t="s">
        <v>73</v>
      </c>
      <c r="C44" s="58" t="s">
        <v>65</v>
      </c>
      <c r="D44" s="58">
        <v>4</v>
      </c>
      <c r="E44" s="58">
        <v>0</v>
      </c>
      <c r="F44" s="58">
        <v>40</v>
      </c>
      <c r="G44" s="58">
        <v>2</v>
      </c>
      <c r="H44" s="60">
        <f t="shared" si="0"/>
        <v>1640</v>
      </c>
      <c r="I44" s="60">
        <v>100</v>
      </c>
      <c r="J44" s="60">
        <f t="shared" si="1"/>
        <v>164000</v>
      </c>
      <c r="L44" s="58" t="s">
        <v>75</v>
      </c>
      <c r="M44" s="58" t="s">
        <v>76</v>
      </c>
      <c r="N44" s="58">
        <v>2</v>
      </c>
      <c r="O44" s="58">
        <v>140.25</v>
      </c>
      <c r="P44" s="62">
        <v>100</v>
      </c>
      <c r="Q44" s="62">
        <v>6800</v>
      </c>
      <c r="R44" s="63">
        <f t="shared" ref="R44:R45" si="22">O44*Q44</f>
        <v>953700</v>
      </c>
      <c r="S44" s="68">
        <v>41</v>
      </c>
      <c r="T44" s="63">
        <v>93</v>
      </c>
      <c r="U44" s="63">
        <f t="shared" ref="U44:U45" si="23">R44*(100-T44)/100</f>
        <v>66759</v>
      </c>
      <c r="V44" s="63">
        <f t="shared" si="7"/>
        <v>230759</v>
      </c>
      <c r="W44" s="63">
        <f t="shared" si="2"/>
        <v>230759</v>
      </c>
      <c r="Y44" s="63">
        <f t="shared" si="4"/>
        <v>230759</v>
      </c>
      <c r="Z44" s="62">
        <v>0.02</v>
      </c>
      <c r="AA44" s="63">
        <f>Y44*Z44/100</f>
        <v>46.151800000000001</v>
      </c>
    </row>
    <row r="45" spans="1:27" s="48" customFormat="1" ht="24" x14ac:dyDescent="0.55000000000000004">
      <c r="A45" s="8"/>
      <c r="B45" s="10"/>
      <c r="C45" s="8"/>
      <c r="D45" s="8"/>
      <c r="E45" s="8"/>
      <c r="F45" s="8"/>
      <c r="G45" s="8"/>
      <c r="H45" s="46">
        <f t="shared" si="0"/>
        <v>0</v>
      </c>
      <c r="I45" s="47"/>
      <c r="J45" s="47">
        <f t="shared" si="1"/>
        <v>0</v>
      </c>
      <c r="L45" s="8"/>
      <c r="M45" s="8" t="s">
        <v>69</v>
      </c>
      <c r="N45" s="8">
        <v>2</v>
      </c>
      <c r="O45" s="8">
        <v>8</v>
      </c>
      <c r="P45" s="53">
        <v>100</v>
      </c>
      <c r="Q45" s="53">
        <v>6800</v>
      </c>
      <c r="R45" s="55">
        <f t="shared" si="22"/>
        <v>54400</v>
      </c>
      <c r="S45" s="66">
        <v>41</v>
      </c>
      <c r="T45" s="55">
        <v>93</v>
      </c>
      <c r="U45" s="57">
        <f t="shared" si="23"/>
        <v>3808</v>
      </c>
      <c r="V45" s="55">
        <f t="shared" si="7"/>
        <v>3808</v>
      </c>
      <c r="W45" s="57">
        <f t="shared" si="2"/>
        <v>3808</v>
      </c>
      <c r="Y45" s="55">
        <f t="shared" si="4"/>
        <v>3808</v>
      </c>
      <c r="Z45" s="53">
        <v>0.02</v>
      </c>
      <c r="AA45" s="57">
        <f t="shared" ref="AA45" si="24">Y45*Z45/100</f>
        <v>0.76159999999999994</v>
      </c>
    </row>
    <row r="46" spans="1:27" s="48" customFormat="1" ht="24" x14ac:dyDescent="0.55000000000000004">
      <c r="A46" s="8"/>
      <c r="B46" s="10" t="s">
        <v>23</v>
      </c>
      <c r="C46" s="8">
        <v>15591</v>
      </c>
      <c r="D46" s="8">
        <v>0</v>
      </c>
      <c r="E46" s="8">
        <v>3</v>
      </c>
      <c r="F46" s="8">
        <v>30</v>
      </c>
      <c r="G46" s="8">
        <v>1</v>
      </c>
      <c r="H46" s="46">
        <f t="shared" si="0"/>
        <v>330</v>
      </c>
      <c r="I46" s="47">
        <v>100</v>
      </c>
      <c r="J46" s="47">
        <f t="shared" si="1"/>
        <v>33000</v>
      </c>
      <c r="L46" s="8"/>
      <c r="M46" s="8"/>
      <c r="N46" s="8"/>
      <c r="O46" s="8"/>
      <c r="P46" s="53"/>
      <c r="Q46" s="53"/>
      <c r="S46" s="66"/>
      <c r="T46" s="55"/>
      <c r="V46" s="55">
        <f t="shared" si="7"/>
        <v>33000</v>
      </c>
      <c r="W46" s="57">
        <f t="shared" si="2"/>
        <v>0</v>
      </c>
      <c r="Y46" s="55">
        <f t="shared" si="4"/>
        <v>33000</v>
      </c>
      <c r="Z46" s="53"/>
    </row>
    <row r="47" spans="1:27" s="51" customFormat="1" ht="24" x14ac:dyDescent="0.55000000000000004">
      <c r="A47" s="34"/>
      <c r="B47" s="35"/>
      <c r="C47" s="34"/>
      <c r="D47" s="34"/>
      <c r="E47" s="34"/>
      <c r="F47" s="34"/>
      <c r="G47" s="34"/>
      <c r="H47" s="50"/>
      <c r="I47" s="50"/>
      <c r="J47" s="50"/>
      <c r="L47" s="34"/>
      <c r="M47" s="34"/>
      <c r="N47" s="34"/>
      <c r="O47" s="34"/>
      <c r="P47" s="52"/>
      <c r="Q47" s="52"/>
      <c r="S47" s="67"/>
      <c r="T47" s="56"/>
      <c r="V47" s="56"/>
      <c r="W47" s="56"/>
      <c r="Y47" s="56"/>
      <c r="Z47" s="52"/>
    </row>
    <row r="48" spans="1:27" s="61" customFormat="1" ht="24" x14ac:dyDescent="0.55000000000000004">
      <c r="A48" s="58">
        <v>11</v>
      </c>
      <c r="B48" s="64" t="s">
        <v>95</v>
      </c>
      <c r="C48" s="58"/>
      <c r="D48" s="58">
        <v>5</v>
      </c>
      <c r="E48" s="58">
        <v>0</v>
      </c>
      <c r="F48" s="58">
        <v>0</v>
      </c>
      <c r="G48" s="58">
        <v>2</v>
      </c>
      <c r="H48" s="60">
        <f t="shared" si="0"/>
        <v>2000</v>
      </c>
      <c r="I48" s="60">
        <v>200</v>
      </c>
      <c r="J48" s="60">
        <f t="shared" si="1"/>
        <v>400000</v>
      </c>
      <c r="L48" s="58" t="s">
        <v>67</v>
      </c>
      <c r="M48" s="58" t="s">
        <v>68</v>
      </c>
      <c r="N48" s="58">
        <v>2</v>
      </c>
      <c r="O48" s="58">
        <v>195</v>
      </c>
      <c r="P48" s="62">
        <v>100</v>
      </c>
      <c r="Q48" s="62">
        <v>6800</v>
      </c>
      <c r="R48" s="63">
        <f t="shared" ref="R48" si="25">O48*Q48</f>
        <v>1326000</v>
      </c>
      <c r="S48" s="68">
        <v>21</v>
      </c>
      <c r="T48" s="63">
        <v>80</v>
      </c>
      <c r="U48" s="63">
        <f t="shared" ref="U48" si="26">R48*(100-T48)/100</f>
        <v>265200</v>
      </c>
      <c r="V48" s="63">
        <f t="shared" si="7"/>
        <v>665200</v>
      </c>
      <c r="W48" s="63">
        <f t="shared" si="2"/>
        <v>665200</v>
      </c>
      <c r="Y48" s="63">
        <f t="shared" si="4"/>
        <v>665200</v>
      </c>
      <c r="Z48" s="62">
        <v>0.02</v>
      </c>
      <c r="AA48" s="63">
        <f>Y48*Z48/100</f>
        <v>133.04</v>
      </c>
    </row>
    <row r="49" spans="1:27" s="48" customFormat="1" ht="24" x14ac:dyDescent="0.55000000000000004">
      <c r="A49" s="8"/>
      <c r="B49" s="10" t="s">
        <v>23</v>
      </c>
      <c r="C49" s="8">
        <v>5199</v>
      </c>
      <c r="D49" s="8">
        <v>4</v>
      </c>
      <c r="E49" s="8">
        <v>1</v>
      </c>
      <c r="F49" s="8">
        <v>8</v>
      </c>
      <c r="G49" s="8">
        <v>1</v>
      </c>
      <c r="H49" s="46">
        <f t="shared" si="0"/>
        <v>1708</v>
      </c>
      <c r="I49" s="47">
        <v>130</v>
      </c>
      <c r="J49" s="47">
        <f t="shared" si="1"/>
        <v>222040</v>
      </c>
      <c r="L49" s="8"/>
      <c r="M49" s="8"/>
      <c r="N49" s="8"/>
      <c r="O49" s="8"/>
      <c r="P49" s="53"/>
      <c r="Q49" s="53"/>
      <c r="S49" s="66"/>
      <c r="T49" s="55"/>
      <c r="V49" s="55">
        <f t="shared" si="7"/>
        <v>222040</v>
      </c>
      <c r="W49" s="57">
        <f t="shared" si="2"/>
        <v>0</v>
      </c>
      <c r="Y49" s="55">
        <f t="shared" si="4"/>
        <v>222040</v>
      </c>
      <c r="Z49" s="53"/>
    </row>
    <row r="50" spans="1:27" s="51" customFormat="1" ht="24" x14ac:dyDescent="0.55000000000000004">
      <c r="A50" s="34"/>
      <c r="B50" s="35"/>
      <c r="C50" s="34"/>
      <c r="D50" s="34"/>
      <c r="E50" s="34"/>
      <c r="F50" s="34"/>
      <c r="G50" s="34"/>
      <c r="H50" s="50"/>
      <c r="I50" s="50"/>
      <c r="J50" s="50"/>
      <c r="L50" s="34"/>
      <c r="M50" s="34"/>
      <c r="N50" s="34"/>
      <c r="O50" s="34"/>
      <c r="P50" s="52"/>
      <c r="Q50" s="52"/>
      <c r="S50" s="67"/>
      <c r="T50" s="56"/>
      <c r="V50" s="56"/>
      <c r="W50" s="56"/>
      <c r="Y50" s="56"/>
      <c r="Z50" s="52"/>
    </row>
    <row r="51" spans="1:27" s="48" customFormat="1" ht="24" x14ac:dyDescent="0.55000000000000004">
      <c r="A51" s="8">
        <v>12</v>
      </c>
      <c r="B51" s="10" t="s">
        <v>23</v>
      </c>
      <c r="C51" s="8">
        <v>16681</v>
      </c>
      <c r="D51" s="8">
        <v>4</v>
      </c>
      <c r="E51" s="8">
        <v>0</v>
      </c>
      <c r="F51" s="8">
        <v>63</v>
      </c>
      <c r="G51" s="8">
        <v>2</v>
      </c>
      <c r="H51" s="46">
        <f t="shared" si="0"/>
        <v>1663</v>
      </c>
      <c r="I51" s="47">
        <v>130</v>
      </c>
      <c r="J51" s="47">
        <f t="shared" si="1"/>
        <v>216190</v>
      </c>
      <c r="L51" s="8" t="s">
        <v>75</v>
      </c>
      <c r="M51" s="8" t="s">
        <v>69</v>
      </c>
      <c r="N51" s="8">
        <v>2</v>
      </c>
      <c r="O51" s="8">
        <v>180</v>
      </c>
      <c r="P51" s="53">
        <v>100</v>
      </c>
      <c r="Q51" s="53">
        <v>6800</v>
      </c>
      <c r="R51" s="55">
        <f t="shared" ref="R51:R55" si="27">O51*Q51</f>
        <v>1224000</v>
      </c>
      <c r="S51" s="66">
        <v>21</v>
      </c>
      <c r="T51" s="55"/>
      <c r="U51" s="57">
        <f t="shared" ref="U51:U55" si="28">R51*(100-T51)/100</f>
        <v>1224000</v>
      </c>
      <c r="V51" s="55">
        <f t="shared" si="7"/>
        <v>1440190</v>
      </c>
      <c r="W51" s="57">
        <f t="shared" si="2"/>
        <v>1440190</v>
      </c>
      <c r="Y51" s="55">
        <f t="shared" si="4"/>
        <v>1440190</v>
      </c>
      <c r="Z51" s="53"/>
    </row>
    <row r="52" spans="1:27" s="48" customFormat="1" ht="24" x14ac:dyDescent="0.55000000000000004">
      <c r="A52" s="8"/>
      <c r="B52" s="10"/>
      <c r="C52" s="8"/>
      <c r="D52" s="8"/>
      <c r="E52" s="8"/>
      <c r="F52" s="8"/>
      <c r="G52" s="8"/>
      <c r="H52" s="46">
        <f t="shared" si="0"/>
        <v>0</v>
      </c>
      <c r="I52" s="47"/>
      <c r="J52" s="47">
        <f t="shared" si="1"/>
        <v>0</v>
      </c>
      <c r="L52" s="8"/>
      <c r="M52" s="8" t="s">
        <v>69</v>
      </c>
      <c r="N52" s="8">
        <v>2</v>
      </c>
      <c r="O52" s="8">
        <v>10</v>
      </c>
      <c r="P52" s="53">
        <v>100</v>
      </c>
      <c r="Q52" s="53">
        <v>6800</v>
      </c>
      <c r="R52" s="55">
        <f t="shared" si="27"/>
        <v>68000</v>
      </c>
      <c r="S52" s="66">
        <v>21</v>
      </c>
      <c r="T52" s="55"/>
      <c r="U52" s="57">
        <f t="shared" si="28"/>
        <v>68000</v>
      </c>
      <c r="V52" s="55">
        <f t="shared" si="7"/>
        <v>68000</v>
      </c>
      <c r="W52" s="57">
        <f t="shared" si="2"/>
        <v>68000</v>
      </c>
      <c r="Y52" s="55">
        <f t="shared" si="4"/>
        <v>68000</v>
      </c>
      <c r="Z52" s="53"/>
    </row>
    <row r="53" spans="1:27" s="51" customFormat="1" ht="24" x14ac:dyDescent="0.55000000000000004">
      <c r="A53" s="34"/>
      <c r="B53" s="35"/>
      <c r="C53" s="34"/>
      <c r="D53" s="34"/>
      <c r="E53" s="34"/>
      <c r="F53" s="34"/>
      <c r="G53" s="34"/>
      <c r="H53" s="50"/>
      <c r="I53" s="50"/>
      <c r="J53" s="50"/>
      <c r="L53" s="34"/>
      <c r="M53" s="34"/>
      <c r="N53" s="34"/>
      <c r="O53" s="34"/>
      <c r="P53" s="52"/>
      <c r="Q53" s="52"/>
      <c r="S53" s="67"/>
      <c r="T53" s="56"/>
      <c r="V53" s="56"/>
      <c r="W53" s="56"/>
      <c r="Y53" s="56"/>
      <c r="Z53" s="52"/>
    </row>
    <row r="54" spans="1:27" s="61" customFormat="1" ht="24" x14ac:dyDescent="0.55000000000000004">
      <c r="A54" s="58">
        <v>13</v>
      </c>
      <c r="B54" s="64" t="s">
        <v>95</v>
      </c>
      <c r="C54" s="58"/>
      <c r="D54" s="58"/>
      <c r="E54" s="58"/>
      <c r="F54" s="58"/>
      <c r="G54" s="58">
        <v>2</v>
      </c>
      <c r="H54" s="60">
        <f t="shared" si="0"/>
        <v>0</v>
      </c>
      <c r="I54" s="60">
        <v>200</v>
      </c>
      <c r="J54" s="60">
        <f t="shared" si="1"/>
        <v>0</v>
      </c>
      <c r="L54" s="58" t="s">
        <v>67</v>
      </c>
      <c r="M54" s="58" t="s">
        <v>68</v>
      </c>
      <c r="N54" s="58">
        <v>2</v>
      </c>
      <c r="O54" s="58">
        <v>165</v>
      </c>
      <c r="P54" s="62">
        <v>100</v>
      </c>
      <c r="Q54" s="62">
        <v>6800</v>
      </c>
      <c r="R54" s="63">
        <f t="shared" si="27"/>
        <v>1122000</v>
      </c>
      <c r="S54" s="68">
        <v>21</v>
      </c>
      <c r="T54" s="63">
        <v>80</v>
      </c>
      <c r="U54" s="63">
        <f t="shared" si="28"/>
        <v>224400</v>
      </c>
      <c r="V54" s="63">
        <f t="shared" si="7"/>
        <v>224400</v>
      </c>
      <c r="W54" s="63">
        <f t="shared" si="2"/>
        <v>224400</v>
      </c>
      <c r="Y54" s="63">
        <f t="shared" si="4"/>
        <v>224400</v>
      </c>
      <c r="Z54" s="62">
        <v>0.02</v>
      </c>
      <c r="AA54" s="63">
        <f>Y54*Z54/100</f>
        <v>44.88</v>
      </c>
    </row>
    <row r="55" spans="1:27" s="48" customFormat="1" ht="24" x14ac:dyDescent="0.55000000000000004">
      <c r="A55" s="8"/>
      <c r="B55" s="10"/>
      <c r="C55" s="8"/>
      <c r="D55" s="8"/>
      <c r="E55" s="8"/>
      <c r="F55" s="8"/>
      <c r="G55" s="8"/>
      <c r="H55" s="46">
        <f t="shared" si="0"/>
        <v>0</v>
      </c>
      <c r="I55" s="47"/>
      <c r="J55" s="47">
        <f t="shared" si="1"/>
        <v>0</v>
      </c>
      <c r="L55" s="8"/>
      <c r="M55" s="8" t="s">
        <v>69</v>
      </c>
      <c r="N55" s="8">
        <v>2</v>
      </c>
      <c r="O55" s="8">
        <v>8</v>
      </c>
      <c r="P55" s="53">
        <v>100</v>
      </c>
      <c r="Q55" s="53">
        <v>6800</v>
      </c>
      <c r="R55" s="55">
        <f t="shared" si="27"/>
        <v>54400</v>
      </c>
      <c r="S55" s="66">
        <v>21</v>
      </c>
      <c r="T55" s="55">
        <v>93</v>
      </c>
      <c r="U55" s="57">
        <f t="shared" si="28"/>
        <v>3808</v>
      </c>
      <c r="V55" s="55">
        <f t="shared" si="7"/>
        <v>3808</v>
      </c>
      <c r="W55" s="57">
        <f t="shared" si="2"/>
        <v>3808</v>
      </c>
      <c r="Y55" s="55">
        <f t="shared" si="4"/>
        <v>3808</v>
      </c>
      <c r="Z55" s="53">
        <v>0.02</v>
      </c>
      <c r="AA55" s="57">
        <f t="shared" ref="AA55" si="29">Y55*Z55/100</f>
        <v>0.76159999999999994</v>
      </c>
    </row>
    <row r="56" spans="1:27" s="48" customFormat="1" ht="24" x14ac:dyDescent="0.55000000000000004">
      <c r="A56" s="8"/>
      <c r="B56" s="10" t="s">
        <v>23</v>
      </c>
      <c r="C56" s="8">
        <v>5466</v>
      </c>
      <c r="D56" s="8">
        <v>2</v>
      </c>
      <c r="E56" s="8">
        <v>1</v>
      </c>
      <c r="F56" s="8">
        <v>25</v>
      </c>
      <c r="G56" s="8">
        <v>1</v>
      </c>
      <c r="H56" s="46">
        <f t="shared" si="0"/>
        <v>925</v>
      </c>
      <c r="I56" s="47">
        <v>100</v>
      </c>
      <c r="J56" s="47">
        <f t="shared" si="1"/>
        <v>92500</v>
      </c>
      <c r="L56" s="8"/>
      <c r="M56" s="8"/>
      <c r="N56" s="8"/>
      <c r="O56" s="8"/>
      <c r="P56" s="53"/>
      <c r="Q56" s="53"/>
      <c r="S56" s="66"/>
      <c r="T56" s="55"/>
      <c r="V56" s="55">
        <f t="shared" si="7"/>
        <v>92500</v>
      </c>
      <c r="W56" s="57">
        <f t="shared" si="2"/>
        <v>0</v>
      </c>
      <c r="Y56" s="55">
        <f t="shared" si="4"/>
        <v>92500</v>
      </c>
      <c r="Z56" s="53"/>
    </row>
    <row r="57" spans="1:27" s="48" customFormat="1" ht="24" x14ac:dyDescent="0.55000000000000004">
      <c r="A57" s="8"/>
      <c r="B57" s="10" t="s">
        <v>23</v>
      </c>
      <c r="C57" s="8">
        <v>12600</v>
      </c>
      <c r="D57" s="8">
        <v>0</v>
      </c>
      <c r="E57" s="8">
        <v>0</v>
      </c>
      <c r="F57" s="8">
        <v>62</v>
      </c>
      <c r="G57" s="8">
        <v>1</v>
      </c>
      <c r="H57" s="46">
        <f t="shared" si="0"/>
        <v>62</v>
      </c>
      <c r="I57" s="47">
        <v>130</v>
      </c>
      <c r="J57" s="47">
        <f t="shared" si="1"/>
        <v>8060</v>
      </c>
      <c r="L57" s="8"/>
      <c r="M57" s="8"/>
      <c r="N57" s="8"/>
      <c r="O57" s="8"/>
      <c r="P57" s="53"/>
      <c r="Q57" s="53"/>
      <c r="S57" s="66"/>
      <c r="T57" s="55"/>
      <c r="V57" s="55">
        <f t="shared" si="7"/>
        <v>8060</v>
      </c>
      <c r="W57" s="57">
        <f t="shared" si="2"/>
        <v>0</v>
      </c>
      <c r="Y57" s="55">
        <f t="shared" si="4"/>
        <v>8060</v>
      </c>
      <c r="Z57" s="53"/>
    </row>
    <row r="58" spans="1:27" s="48" customFormat="1" ht="24" x14ac:dyDescent="0.55000000000000004">
      <c r="A58" s="8"/>
      <c r="B58" s="10" t="s">
        <v>23</v>
      </c>
      <c r="C58" s="8">
        <v>18468</v>
      </c>
      <c r="D58" s="8">
        <v>0</v>
      </c>
      <c r="E58" s="8">
        <v>0</v>
      </c>
      <c r="F58" s="8">
        <v>59</v>
      </c>
      <c r="G58" s="8">
        <v>1</v>
      </c>
      <c r="H58" s="46">
        <f t="shared" si="0"/>
        <v>59</v>
      </c>
      <c r="I58" s="47">
        <v>130</v>
      </c>
      <c r="J58" s="47">
        <f t="shared" si="1"/>
        <v>7670</v>
      </c>
      <c r="L58" s="8"/>
      <c r="M58" s="8"/>
      <c r="N58" s="8"/>
      <c r="O58" s="8"/>
      <c r="P58" s="53"/>
      <c r="Q58" s="53"/>
      <c r="S58" s="66"/>
      <c r="T58" s="55"/>
      <c r="V58" s="55">
        <f t="shared" si="7"/>
        <v>7670</v>
      </c>
      <c r="W58" s="57">
        <f t="shared" si="2"/>
        <v>0</v>
      </c>
      <c r="Y58" s="55">
        <f t="shared" si="4"/>
        <v>7670</v>
      </c>
      <c r="Z58" s="53"/>
    </row>
    <row r="59" spans="1:27" s="48" customFormat="1" ht="24" x14ac:dyDescent="0.55000000000000004">
      <c r="A59" s="8"/>
      <c r="B59" s="10" t="s">
        <v>23</v>
      </c>
      <c r="C59" s="8">
        <v>18469</v>
      </c>
      <c r="D59" s="8">
        <v>3</v>
      </c>
      <c r="E59" s="8">
        <v>1</v>
      </c>
      <c r="F59" s="8">
        <v>14</v>
      </c>
      <c r="G59" s="8">
        <v>1</v>
      </c>
      <c r="H59" s="46">
        <f t="shared" si="0"/>
        <v>1314</v>
      </c>
      <c r="I59" s="47">
        <v>400</v>
      </c>
      <c r="J59" s="47">
        <f t="shared" si="1"/>
        <v>525600</v>
      </c>
      <c r="L59" s="8"/>
      <c r="M59" s="8"/>
      <c r="N59" s="8"/>
      <c r="O59" s="8"/>
      <c r="P59" s="53"/>
      <c r="Q59" s="53"/>
      <c r="S59" s="66"/>
      <c r="T59" s="55"/>
      <c r="V59" s="55">
        <f t="shared" si="7"/>
        <v>525600</v>
      </c>
      <c r="W59" s="57">
        <f t="shared" si="2"/>
        <v>0</v>
      </c>
      <c r="Y59" s="55">
        <f t="shared" si="4"/>
        <v>525600</v>
      </c>
      <c r="Z59" s="53"/>
    </row>
    <row r="60" spans="1:27" s="48" customFormat="1" ht="24" x14ac:dyDescent="0.55000000000000004">
      <c r="A60" s="8"/>
      <c r="B60" s="10" t="s">
        <v>23</v>
      </c>
      <c r="C60" s="8">
        <v>18652</v>
      </c>
      <c r="D60" s="8">
        <v>0</v>
      </c>
      <c r="E60" s="8">
        <v>2</v>
      </c>
      <c r="F60" s="8">
        <v>60</v>
      </c>
      <c r="G60" s="8">
        <v>1</v>
      </c>
      <c r="H60" s="46">
        <f t="shared" si="0"/>
        <v>260</v>
      </c>
      <c r="I60" s="47">
        <v>130</v>
      </c>
      <c r="J60" s="47">
        <f t="shared" si="1"/>
        <v>33800</v>
      </c>
      <c r="L60" s="8"/>
      <c r="M60" s="8"/>
      <c r="N60" s="8"/>
      <c r="O60" s="8"/>
      <c r="P60" s="53"/>
      <c r="Q60" s="53"/>
      <c r="S60" s="66"/>
      <c r="T60" s="55"/>
      <c r="V60" s="55">
        <f t="shared" si="7"/>
        <v>33800</v>
      </c>
      <c r="W60" s="57">
        <f t="shared" si="2"/>
        <v>0</v>
      </c>
      <c r="Y60" s="55">
        <f t="shared" si="4"/>
        <v>33800</v>
      </c>
      <c r="Z60" s="53"/>
    </row>
    <row r="61" spans="1:27" s="51" customFormat="1" ht="24" x14ac:dyDescent="0.55000000000000004">
      <c r="A61" s="34"/>
      <c r="B61" s="35"/>
      <c r="C61" s="34"/>
      <c r="D61" s="34"/>
      <c r="E61" s="34"/>
      <c r="F61" s="34"/>
      <c r="G61" s="34"/>
      <c r="H61" s="50"/>
      <c r="I61" s="50"/>
      <c r="J61" s="50"/>
      <c r="L61" s="34"/>
      <c r="M61" s="34"/>
      <c r="N61" s="34"/>
      <c r="O61" s="34"/>
      <c r="P61" s="52"/>
      <c r="Q61" s="52"/>
      <c r="S61" s="67"/>
      <c r="T61" s="56"/>
      <c r="V61" s="56"/>
      <c r="W61" s="56"/>
      <c r="Y61" s="56"/>
      <c r="Z61" s="52"/>
    </row>
    <row r="62" spans="1:27" s="48" customFormat="1" ht="24" x14ac:dyDescent="0.55000000000000004">
      <c r="A62" s="8">
        <v>14</v>
      </c>
      <c r="B62" s="10" t="s">
        <v>23</v>
      </c>
      <c r="C62" s="8">
        <v>16684</v>
      </c>
      <c r="D62" s="8">
        <v>1</v>
      </c>
      <c r="E62" s="8">
        <v>0</v>
      </c>
      <c r="F62" s="8">
        <v>41</v>
      </c>
      <c r="G62" s="8">
        <v>2</v>
      </c>
      <c r="H62" s="46">
        <f t="shared" si="0"/>
        <v>441</v>
      </c>
      <c r="I62" s="47">
        <v>130</v>
      </c>
      <c r="J62" s="47">
        <f t="shared" si="1"/>
        <v>57330</v>
      </c>
      <c r="L62" s="8" t="s">
        <v>67</v>
      </c>
      <c r="M62" s="8" t="s">
        <v>68</v>
      </c>
      <c r="N62" s="8">
        <v>2</v>
      </c>
      <c r="O62" s="8">
        <v>216</v>
      </c>
      <c r="P62" s="53">
        <v>100</v>
      </c>
      <c r="Q62" s="53">
        <v>6800</v>
      </c>
      <c r="R62" s="55">
        <f t="shared" ref="R62:R63" si="30">O62*Q62</f>
        <v>1468800</v>
      </c>
      <c r="S62" s="66">
        <v>40</v>
      </c>
      <c r="T62" s="55"/>
      <c r="U62" s="57">
        <f t="shared" ref="U62:U63" si="31">R62*(100-T62)/100</f>
        <v>1468800</v>
      </c>
      <c r="V62" s="55">
        <f t="shared" si="7"/>
        <v>1526130</v>
      </c>
      <c r="W62" s="57">
        <f t="shared" si="2"/>
        <v>1526130</v>
      </c>
      <c r="Y62" s="55">
        <f t="shared" si="4"/>
        <v>1526130</v>
      </c>
      <c r="Z62" s="53"/>
    </row>
    <row r="63" spans="1:27" s="48" customFormat="1" ht="24" x14ac:dyDescent="0.55000000000000004">
      <c r="A63" s="8"/>
      <c r="B63" s="10"/>
      <c r="C63" s="8"/>
      <c r="D63" s="8"/>
      <c r="E63" s="8"/>
      <c r="F63" s="8"/>
      <c r="G63" s="8"/>
      <c r="H63" s="46">
        <f t="shared" si="0"/>
        <v>0</v>
      </c>
      <c r="I63" s="47"/>
      <c r="J63" s="47">
        <f t="shared" si="1"/>
        <v>0</v>
      </c>
      <c r="L63" s="8"/>
      <c r="M63" s="8" t="s">
        <v>69</v>
      </c>
      <c r="N63" s="8">
        <v>2</v>
      </c>
      <c r="O63" s="8">
        <v>8</v>
      </c>
      <c r="P63" s="53">
        <v>100</v>
      </c>
      <c r="Q63" s="53">
        <v>6800</v>
      </c>
      <c r="R63" s="55">
        <f t="shared" si="30"/>
        <v>54400</v>
      </c>
      <c r="S63" s="66">
        <v>40</v>
      </c>
      <c r="T63" s="55"/>
      <c r="U63" s="57">
        <f t="shared" si="31"/>
        <v>54400</v>
      </c>
      <c r="V63" s="55">
        <f t="shared" si="7"/>
        <v>54400</v>
      </c>
      <c r="W63" s="57">
        <f t="shared" si="2"/>
        <v>54400</v>
      </c>
      <c r="Y63" s="55">
        <f t="shared" si="4"/>
        <v>54400</v>
      </c>
      <c r="Z63" s="53"/>
    </row>
    <row r="64" spans="1:27" s="48" customFormat="1" ht="24" x14ac:dyDescent="0.55000000000000004">
      <c r="A64" s="8"/>
      <c r="B64" s="10" t="s">
        <v>23</v>
      </c>
      <c r="C64" s="8">
        <v>5153</v>
      </c>
      <c r="D64" s="8">
        <v>0</v>
      </c>
      <c r="E64" s="8">
        <v>3</v>
      </c>
      <c r="F64" s="8">
        <v>0</v>
      </c>
      <c r="G64" s="8">
        <v>1</v>
      </c>
      <c r="H64" s="46">
        <f t="shared" si="0"/>
        <v>300</v>
      </c>
      <c r="I64" s="47">
        <v>130</v>
      </c>
      <c r="J64" s="47">
        <f t="shared" si="1"/>
        <v>39000</v>
      </c>
      <c r="L64" s="8"/>
      <c r="M64" s="8"/>
      <c r="N64" s="8"/>
      <c r="O64" s="8"/>
      <c r="P64" s="53"/>
      <c r="Q64" s="53"/>
      <c r="S64" s="66"/>
      <c r="T64" s="55"/>
      <c r="V64" s="55">
        <f t="shared" si="7"/>
        <v>39000</v>
      </c>
      <c r="W64" s="57">
        <f t="shared" si="2"/>
        <v>0</v>
      </c>
      <c r="Y64" s="55">
        <f t="shared" si="4"/>
        <v>39000</v>
      </c>
      <c r="Z64" s="53"/>
    </row>
    <row r="65" spans="1:26" s="48" customFormat="1" ht="24" x14ac:dyDescent="0.55000000000000004">
      <c r="A65" s="8"/>
      <c r="B65" s="10" t="s">
        <v>23</v>
      </c>
      <c r="C65" s="8">
        <v>5139</v>
      </c>
      <c r="D65" s="8">
        <v>1</v>
      </c>
      <c r="E65" s="8">
        <v>1</v>
      </c>
      <c r="F65" s="8">
        <v>78</v>
      </c>
      <c r="G65" s="8">
        <v>1</v>
      </c>
      <c r="H65" s="46">
        <f t="shared" si="0"/>
        <v>578</v>
      </c>
      <c r="I65" s="47">
        <v>130</v>
      </c>
      <c r="J65" s="47">
        <f t="shared" si="1"/>
        <v>75140</v>
      </c>
      <c r="L65" s="8"/>
      <c r="M65" s="8"/>
      <c r="N65" s="8"/>
      <c r="O65" s="8"/>
      <c r="P65" s="53"/>
      <c r="Q65" s="53"/>
      <c r="S65" s="66"/>
      <c r="T65" s="55"/>
      <c r="V65" s="55">
        <f t="shared" si="7"/>
        <v>75140</v>
      </c>
      <c r="W65" s="57">
        <f t="shared" si="2"/>
        <v>0</v>
      </c>
      <c r="Y65" s="55">
        <f t="shared" si="4"/>
        <v>75140</v>
      </c>
      <c r="Z65" s="53"/>
    </row>
    <row r="66" spans="1:26" s="51" customFormat="1" ht="24" x14ac:dyDescent="0.55000000000000004">
      <c r="A66" s="34"/>
      <c r="B66" s="35"/>
      <c r="C66" s="34"/>
      <c r="D66" s="34"/>
      <c r="E66" s="34"/>
      <c r="F66" s="34"/>
      <c r="G66" s="34"/>
      <c r="H66" s="50"/>
      <c r="I66" s="50"/>
      <c r="J66" s="50"/>
      <c r="L66" s="34"/>
      <c r="M66" s="34"/>
      <c r="N66" s="34"/>
      <c r="O66" s="34"/>
      <c r="P66" s="52"/>
      <c r="Q66" s="52"/>
      <c r="S66" s="67"/>
      <c r="T66" s="56"/>
      <c r="V66" s="56"/>
      <c r="W66" s="56"/>
      <c r="Y66" s="56"/>
      <c r="Z66" s="52"/>
    </row>
    <row r="67" spans="1:26" s="48" customFormat="1" ht="24" x14ac:dyDescent="0.55000000000000004">
      <c r="A67" s="8">
        <v>15</v>
      </c>
      <c r="B67" s="10" t="s">
        <v>23</v>
      </c>
      <c r="C67" s="8">
        <v>16687</v>
      </c>
      <c r="D67" s="8">
        <v>1</v>
      </c>
      <c r="E67" s="8">
        <v>0</v>
      </c>
      <c r="F67" s="8">
        <v>47</v>
      </c>
      <c r="G67" s="8">
        <v>2</v>
      </c>
      <c r="H67" s="46">
        <f t="shared" si="0"/>
        <v>447</v>
      </c>
      <c r="I67" s="47">
        <v>150</v>
      </c>
      <c r="J67" s="47">
        <f t="shared" si="1"/>
        <v>67050</v>
      </c>
      <c r="L67" s="8" t="s">
        <v>75</v>
      </c>
      <c r="M67" s="8" t="s">
        <v>68</v>
      </c>
      <c r="N67" s="8">
        <v>2</v>
      </c>
      <c r="O67" s="8">
        <v>204</v>
      </c>
      <c r="P67" s="53">
        <v>100</v>
      </c>
      <c r="Q67" s="53">
        <v>6800</v>
      </c>
      <c r="R67" s="55">
        <f t="shared" ref="R67:R68" si="32">O67*Q67</f>
        <v>1387200</v>
      </c>
      <c r="S67" s="66">
        <v>21</v>
      </c>
      <c r="T67" s="55"/>
      <c r="U67" s="57">
        <f t="shared" ref="U67:U68" si="33">R67*(100-T67)/100</f>
        <v>1387200</v>
      </c>
      <c r="V67" s="55">
        <f t="shared" si="7"/>
        <v>1454250</v>
      </c>
      <c r="W67" s="57">
        <f t="shared" si="2"/>
        <v>1454250</v>
      </c>
      <c r="Y67" s="55">
        <f t="shared" si="4"/>
        <v>1454250</v>
      </c>
      <c r="Z67" s="53"/>
    </row>
    <row r="68" spans="1:26" s="48" customFormat="1" ht="24" x14ac:dyDescent="0.55000000000000004">
      <c r="A68" s="8"/>
      <c r="B68" s="10"/>
      <c r="C68" s="8"/>
      <c r="D68" s="8"/>
      <c r="E68" s="8"/>
      <c r="F68" s="8"/>
      <c r="G68" s="8"/>
      <c r="H68" s="46">
        <f t="shared" si="0"/>
        <v>0</v>
      </c>
      <c r="I68" s="47"/>
      <c r="J68" s="47">
        <f t="shared" si="1"/>
        <v>0</v>
      </c>
      <c r="L68" s="8"/>
      <c r="M68" s="8" t="s">
        <v>69</v>
      </c>
      <c r="N68" s="8">
        <v>2</v>
      </c>
      <c r="O68" s="8">
        <v>8</v>
      </c>
      <c r="P68" s="53">
        <v>100</v>
      </c>
      <c r="Q68" s="53">
        <v>6800</v>
      </c>
      <c r="R68" s="55">
        <f t="shared" si="32"/>
        <v>54400</v>
      </c>
      <c r="S68" s="66">
        <v>21</v>
      </c>
      <c r="T68" s="55"/>
      <c r="U68" s="57">
        <f t="shared" si="33"/>
        <v>54400</v>
      </c>
      <c r="V68" s="55">
        <f t="shared" si="7"/>
        <v>54400</v>
      </c>
      <c r="W68" s="57">
        <f t="shared" si="2"/>
        <v>54400</v>
      </c>
      <c r="Y68" s="55">
        <f t="shared" si="4"/>
        <v>54400</v>
      </c>
      <c r="Z68" s="53"/>
    </row>
    <row r="69" spans="1:26" s="51" customFormat="1" ht="24" x14ac:dyDescent="0.55000000000000004">
      <c r="A69" s="34"/>
      <c r="B69" s="35"/>
      <c r="C69" s="34"/>
      <c r="D69" s="34"/>
      <c r="E69" s="34"/>
      <c r="F69" s="34"/>
      <c r="G69" s="34"/>
      <c r="H69" s="50"/>
      <c r="I69" s="50"/>
      <c r="J69" s="50"/>
      <c r="L69" s="34"/>
      <c r="M69" s="34"/>
      <c r="N69" s="34"/>
      <c r="O69" s="34"/>
      <c r="P69" s="52"/>
      <c r="Q69" s="52"/>
      <c r="S69" s="67"/>
      <c r="T69" s="56"/>
      <c r="V69" s="56"/>
      <c r="W69" s="56"/>
      <c r="Y69" s="56"/>
      <c r="Z69" s="52"/>
    </row>
    <row r="70" spans="1:26" s="48" customFormat="1" ht="24" x14ac:dyDescent="0.55000000000000004">
      <c r="A70" s="8">
        <v>16</v>
      </c>
      <c r="B70" s="10" t="s">
        <v>23</v>
      </c>
      <c r="C70" s="8">
        <v>5146</v>
      </c>
      <c r="D70" s="8">
        <v>2</v>
      </c>
      <c r="E70" s="8">
        <v>0</v>
      </c>
      <c r="F70" s="8">
        <v>5</v>
      </c>
      <c r="G70" s="8">
        <v>1</v>
      </c>
      <c r="H70" s="46">
        <f t="shared" si="0"/>
        <v>805</v>
      </c>
      <c r="I70" s="47">
        <v>130</v>
      </c>
      <c r="J70" s="47">
        <f t="shared" si="1"/>
        <v>104650</v>
      </c>
      <c r="L70" s="8"/>
      <c r="M70" s="8"/>
      <c r="N70" s="8"/>
      <c r="O70" s="8"/>
      <c r="P70" s="53"/>
      <c r="Q70" s="53"/>
      <c r="S70" s="66"/>
      <c r="T70" s="55"/>
      <c r="V70" s="55">
        <f t="shared" si="7"/>
        <v>104650</v>
      </c>
      <c r="W70" s="57">
        <f t="shared" si="2"/>
        <v>0</v>
      </c>
      <c r="Y70" s="55">
        <f t="shared" si="4"/>
        <v>104650</v>
      </c>
      <c r="Z70" s="53"/>
    </row>
    <row r="71" spans="1:26" s="51" customFormat="1" ht="24" x14ac:dyDescent="0.55000000000000004">
      <c r="A71" s="34"/>
      <c r="B71" s="34"/>
      <c r="C71" s="34"/>
      <c r="D71" s="34"/>
      <c r="E71" s="34"/>
      <c r="F71" s="34"/>
      <c r="G71" s="34"/>
      <c r="H71" s="50"/>
      <c r="I71" s="50"/>
      <c r="J71" s="50"/>
      <c r="L71" s="34"/>
      <c r="M71" s="34"/>
      <c r="N71" s="34"/>
      <c r="O71" s="34"/>
      <c r="P71" s="52"/>
      <c r="Q71" s="52"/>
      <c r="S71" s="67"/>
      <c r="T71" s="56"/>
      <c r="V71" s="56"/>
      <c r="W71" s="56"/>
      <c r="Y71" s="56"/>
      <c r="Z71" s="52"/>
    </row>
  </sheetData>
  <mergeCells count="33">
    <mergeCell ref="L25:L27"/>
    <mergeCell ref="U4:U8"/>
    <mergeCell ref="S5:S8"/>
    <mergeCell ref="T5:T8"/>
    <mergeCell ref="D6:D8"/>
    <mergeCell ref="E6:E8"/>
    <mergeCell ref="F6:F8"/>
    <mergeCell ref="N4:N8"/>
    <mergeCell ref="O4:O8"/>
    <mergeCell ref="P4:P8"/>
    <mergeCell ref="Q4:Q8"/>
    <mergeCell ref="R4:R8"/>
    <mergeCell ref="S4:T4"/>
    <mergeCell ref="AA3:AA8"/>
    <mergeCell ref="A4:A8"/>
    <mergeCell ref="B4:B8"/>
    <mergeCell ref="C4:C8"/>
    <mergeCell ref="D4:F5"/>
    <mergeCell ref="G4:G8"/>
    <mergeCell ref="H4:H8"/>
    <mergeCell ref="I4:I8"/>
    <mergeCell ref="J4:J8"/>
    <mergeCell ref="K4:K8"/>
    <mergeCell ref="A1:Z1"/>
    <mergeCell ref="A3:J3"/>
    <mergeCell ref="K3:U3"/>
    <mergeCell ref="V3:V8"/>
    <mergeCell ref="W3:W8"/>
    <mergeCell ref="X3:X8"/>
    <mergeCell ref="Y3:Y8"/>
    <mergeCell ref="Z3:Z8"/>
    <mergeCell ref="L4:L8"/>
    <mergeCell ref="M4:M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ภดส.3</vt:lpstr>
      <vt:lpstr>ภดส.1</vt:lpstr>
      <vt:lpstr>ภดส.7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2020-10-20T07:43:47Z</dcterms:created>
  <dcterms:modified xsi:type="dcterms:W3CDTF">2021-01-15T04:20:53Z</dcterms:modified>
</cp:coreProperties>
</file>